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172.20.226.11\共有フォルダ\13_市町村課\01_課共有\50財務\00財務班共通\28_公会計\R7\20250820_【総務省財務調査課】令和５年度財政状況資料集の作成について（2回目・地方公会計関係）\03_公表データ\02_更新データ（2回目）\"/>
    </mc:Choice>
  </mc:AlternateContent>
  <bookViews>
    <workbookView xWindow="0" yWindow="0" windowWidth="20490" windowHeight="762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externalReferences>
    <externalReference r:id="rId18"/>
  </externalReferences>
  <calcPr calcId="162913" concurrentManualCount="2"/>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CR102" i="12" l="1"/>
  <c r="AO36" i="10" l="1"/>
  <c r="AO35" i="10"/>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E43" i="10"/>
  <c r="AM43" i="10"/>
  <c r="U43" i="10"/>
  <c r="C43" i="10"/>
  <c r="CO42" i="10"/>
  <c r="BE42" i="10"/>
  <c r="AM42" i="10"/>
  <c r="U42" i="10"/>
  <c r="C42" i="10"/>
  <c r="CO41" i="10"/>
  <c r="BE41" i="10"/>
  <c r="AM41" i="10"/>
  <c r="U41" i="10"/>
  <c r="C41" i="10"/>
  <c r="CO40" i="10"/>
  <c r="BE40" i="10"/>
  <c r="AM40" i="10"/>
  <c r="U40" i="10"/>
  <c r="C40" i="10"/>
  <c r="CO39" i="10"/>
  <c r="BE39" i="10"/>
  <c r="AM39" i="10"/>
  <c r="U39" i="10"/>
  <c r="C39" i="10"/>
  <c r="CO38" i="10"/>
  <c r="BE38" i="10"/>
  <c r="AM38" i="10"/>
  <c r="U38" i="10"/>
  <c r="C38" i="10"/>
  <c r="CO37" i="10"/>
  <c r="BE37" i="10"/>
  <c r="AM37" i="10"/>
  <c r="U37" i="10"/>
  <c r="C37" i="10"/>
  <c r="CO36" i="10"/>
  <c r="BE36" i="10"/>
  <c r="C36" i="10"/>
  <c r="CO35" i="10"/>
  <c r="BE35" i="10"/>
  <c r="C35" i="10"/>
  <c r="CO34" i="10"/>
  <c r="BW34" i="10"/>
  <c r="BW35" i="10" s="1"/>
  <c r="BW36" i="10" s="1"/>
  <c r="BW37" i="10" s="1"/>
  <c r="BW38" i="10" s="1"/>
  <c r="BW39" i="10" s="1"/>
  <c r="BW40" i="10" s="1"/>
  <c r="BW41" i="10" s="1"/>
  <c r="BW42" i="10" s="1"/>
  <c r="BW43" i="10" s="1"/>
  <c r="BE34" i="10"/>
  <c r="U34" i="10"/>
  <c r="U35" i="10" s="1"/>
  <c r="U36" i="10" s="1"/>
  <c r="C34" i="10"/>
  <c r="AM34" i="10" s="1"/>
  <c r="AM35" i="10" s="1"/>
  <c r="AM36" i="10" s="1"/>
  <c r="D74" i="9" l="1"/>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alcChain>
</file>

<file path=xl/sharedStrings.xml><?xml version="1.0" encoding="utf-8"?>
<sst xmlns="http://schemas.openxmlformats.org/spreadsheetml/2006/main" count="1111" uniqueCount="572">
  <si>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</si>
  <si>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</si>
  <si>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</si>
  <si>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</si>
  <si>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</si>
  <si>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</si>
  <si>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</si>
  <si>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</si>
  <si>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</si>
  <si>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</si>
  <si>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</si>
  <si>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</si>
  <si>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</si>
  <si>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</si>
  <si>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</si>
  <si>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</si>
  <si>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</si>
  <si>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</si>
  <si>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</si>
  <si>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</si>
  <si>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</si>
  <si>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</si>
  <si>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</si>
  <si>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</si>
  <si>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10"/>
  </si>
  <si>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</si>
  <si>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</si>
  <si>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</si>
  <si>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</si>
  <si>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</si>
  <si>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</si>
  <si>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</si>
  <si>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</si>
  <si>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</si>
  <si>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</si>
  <si>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</si>
  <si>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</si>
  <si>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</si>
  <si>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</si>
  <si>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</si>
  <si>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</si>
  <si>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</si>
  <si>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</si>
  <si>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</si>
  <si>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</si>
  <si>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</si>
  <si>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</si>
  <si>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</si>
  <si>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</si>
  <si>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</si>
  <si>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</si>
  <si>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</si>
  <si>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7"/>
  </si>
  <si>
    <t>財政調整基金残高</t>
    <phoneticPr fontId="5"/>
  </si>
  <si>
    <t>実質単年度収支</t>
    <rPh sb="0" eb="2">
      <t>ジッシツ</t>
    </rPh>
    <rPh sb="2" eb="5">
      <t>タンネンド</t>
    </rPh>
    <rPh sb="5" eb="7">
      <t>シュウシ</t>
    </rPh>
    <phoneticPr fontId="17"/>
  </si>
  <si>
    <t>連結実質赤字比率に係る赤字・黒字の構成分析</t>
  </si>
  <si>
    <t>赤字額</t>
    <rPh sb="0" eb="2">
      <t>アカジ</t>
    </rPh>
    <rPh sb="2" eb="3">
      <t>ガク</t>
    </rPh>
    <phoneticPr fontId="17"/>
  </si>
  <si>
    <t>黒字額</t>
    <rPh sb="0" eb="2">
      <t>クロジ</t>
    </rPh>
    <rPh sb="2" eb="3">
      <t>ガク</t>
    </rPh>
    <phoneticPr fontId="17"/>
  </si>
  <si>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</si>
  <si>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</si>
  <si>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</si>
  <si>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7"/>
  </si>
  <si>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</si>
  <si>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</si>
  <si>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</si>
  <si>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</si>
  <si>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</si>
  <si>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</si>
  <si>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</si>
  <si>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</si>
  <si>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</si>
  <si>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</si>
  <si>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20"/>
  </si>
  <si>
    <t>財政調整基金</t>
    <phoneticPr fontId="20"/>
  </si>
  <si>
    <t>減債基金</t>
    <phoneticPr fontId="20"/>
  </si>
  <si>
    <t>その他特定目的基金</t>
    <phoneticPr fontId="20"/>
  </si>
  <si>
    <t>令和5年度　財政状況資料集</t>
    <phoneticPr fontId="5"/>
  </si>
  <si>
    <t>総括表（市町村）</t>
    <rPh sb="0" eb="2">
      <t>ソウカツ</t>
    </rPh>
    <rPh sb="2" eb="3">
      <t>ヒョウ</t>
    </rPh>
    <rPh sb="4" eb="7">
      <t>シチョウソン</t>
    </rPh>
    <phoneticPr fontId="5"/>
  </si>
  <si>
    <t>都道府県名</t>
    <phoneticPr fontId="5"/>
  </si>
  <si>
    <t>宮城県</t>
    <phoneticPr fontId="5"/>
  </si>
  <si>
    <t>市町村類型</t>
    <phoneticPr fontId="5"/>
  </si>
  <si>
    <t>Ⅰ－２</t>
    <phoneticPr fontId="5"/>
  </si>
  <si>
    <t>指定団体等の指定状況</t>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</si>
  <si>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</si>
  <si>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</si>
  <si>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</si>
  <si>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</si>
  <si>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歳入総額</t>
    <phoneticPr fontId="26"/>
  </si>
  <si>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</si>
  <si>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</si>
  <si>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</si>
  <si>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6"/>
  </si>
  <si>
    <t>経常収支比率</t>
    <rPh sb="0" eb="2">
      <t>ケイジョウ</t>
    </rPh>
    <rPh sb="2" eb="4">
      <t>シュウシ</t>
    </rPh>
    <rPh sb="4" eb="6">
      <t>ヒリツ</t>
    </rPh>
    <phoneticPr fontId="5"/>
  </si>
  <si>
    <t>市町村名</t>
    <rPh sb="0" eb="3">
      <t>シチョウソン</t>
    </rPh>
    <rPh sb="3" eb="4">
      <t>メイ</t>
    </rPh>
    <phoneticPr fontId="5"/>
  </si>
  <si>
    <t>白石市</t>
    <phoneticPr fontId="5"/>
  </si>
  <si>
    <t>地方交付税種地</t>
    <rPh sb="0" eb="2">
      <t>チホウ</t>
    </rPh>
    <rPh sb="2" eb="5">
      <t>コウフゼイ</t>
    </rPh>
    <rPh sb="5" eb="6">
      <t>シュ</t>
    </rPh>
    <rPh sb="6" eb="7">
      <t>チ</t>
    </rPh>
    <phoneticPr fontId="5"/>
  </si>
  <si>
    <t>1-2</t>
    <phoneticPr fontId="5"/>
  </si>
  <si>
    <t>財源超過</t>
    <rPh sb="0" eb="2">
      <t>ザイゲン</t>
    </rPh>
    <rPh sb="2" eb="4">
      <t>チョウカ</t>
    </rPh>
    <phoneticPr fontId="5"/>
  </si>
  <si>
    <t>歳入歳出差引</t>
    <phoneticPr fontId="26"/>
  </si>
  <si>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</si>
  <si>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</si>
  <si>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</si>
  <si>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</si>
  <si>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</si>
  <si>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6"/>
  </si>
  <si>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</si>
  <si>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</si>
  <si>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</si>
  <si>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</si>
  <si>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</si>
  <si>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6"/>
  </si>
  <si>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</si>
  <si>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</si>
  <si>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</si>
  <si>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26"/>
  </si>
  <si>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</si>
  <si>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</si>
  <si>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-7.1</t>
    <phoneticPr fontId="5"/>
  </si>
  <si>
    <t>山振</t>
    <rPh sb="0" eb="1">
      <t>ヤマ</t>
    </rPh>
    <rPh sb="1" eb="2">
      <t>フ</t>
    </rPh>
    <phoneticPr fontId="5"/>
  </si>
  <si>
    <t>繰上償還金</t>
    <phoneticPr fontId="26"/>
  </si>
  <si>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</si>
  <si>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</si>
  <si>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</si>
  <si>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令06.01.01(人)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</si>
  <si>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</si>
  <si>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</si>
  <si>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</si>
  <si>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t>
    <phoneticPr fontId="5"/>
  </si>
  <si>
    <t>積立金取崩し額</t>
    <phoneticPr fontId="26"/>
  </si>
  <si>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</si>
  <si>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</si>
  <si>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</si>
  <si>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</si>
  <si>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6"/>
  </si>
  <si>
    <t>　実質公債費比率</t>
    <rPh sb="1" eb="3">
      <t>ジッシツ</t>
    </rPh>
    <rPh sb="3" eb="6">
      <t>コウサイヒ</t>
    </rPh>
    <rPh sb="6" eb="8">
      <t>ヒリツ</t>
    </rPh>
    <phoneticPr fontId="5"/>
  </si>
  <si>
    <t>令05.01.01(人)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</si>
  <si>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</si>
  <si>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</si>
  <si>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6"/>
  </si>
  <si>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</si>
  <si>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</si>
  <si>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-2.3</t>
    <phoneticPr fontId="5"/>
  </si>
  <si>
    <t>基準財政需要額</t>
    <phoneticPr fontId="26"/>
  </si>
  <si>
    <t>うち日本人(％)</t>
    <phoneticPr fontId="5"/>
  </si>
  <si>
    <t>第3次</t>
    <rPh sb="0" eb="1">
      <t>ダイ</t>
    </rPh>
    <rPh sb="2" eb="3">
      <t>ジ</t>
    </rPh>
    <phoneticPr fontId="5"/>
  </si>
  <si>
    <t>標準税収入額等</t>
    <phoneticPr fontId="26"/>
  </si>
  <si>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</si>
  <si>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6"/>
  </si>
  <si>
    <t>人口密度 (人/k㎡)</t>
    <rPh sb="0" eb="2">
      <t>ジンコウ</t>
    </rPh>
    <rPh sb="2" eb="4">
      <t>ミツド</t>
    </rPh>
    <phoneticPr fontId="5"/>
  </si>
  <si>
    <t>歳入一般財源等</t>
    <rPh sb="0" eb="2">
      <t>サイニュウ</t>
    </rPh>
    <rPh sb="2" eb="4">
      <t>イッパン</t>
    </rPh>
    <rPh sb="4" eb="6">
      <t>ザイゲン</t>
    </rPh>
    <rPh sb="6" eb="7">
      <t>トウ</t>
    </rPh>
    <phoneticPr fontId="26"/>
  </si>
  <si>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</si>
  <si>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</si>
  <si>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</si>
  <si>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</si>
  <si>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</si>
  <si>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</si>
  <si>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</si>
  <si>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</si>
  <si>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</si>
  <si>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</si>
  <si>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</si>
  <si>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</si>
  <si>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</si>
  <si>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</si>
  <si>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</si>
  <si>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</si>
  <si>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</si>
  <si>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</si>
  <si>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</si>
  <si>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</si>
  <si>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</si>
  <si>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6"/>
  </si>
  <si>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</si>
  <si>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</si>
  <si>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6"/>
  </si>
  <si>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</si>
  <si>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</si>
  <si>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</si>
  <si>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</si>
  <si>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</si>
  <si>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</si>
  <si>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</si>
  <si>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</si>
  <si>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</si>
  <si>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</si>
  <si>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</si>
  <si>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</si>
  <si>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</si>
  <si>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</si>
  <si>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</si>
  <si>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</si>
  <si>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</si>
  <si>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</si>
  <si>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</si>
  <si>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9"/>
  </si>
  <si>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</si>
  <si>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</si>
  <si>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</si>
  <si>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</si>
  <si>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30"/>
  </si>
  <si>
    <t>※8：職員の状況については、調査対象年度の地方公務員給与実態調査に基づいている。</t>
    <phoneticPr fontId="30"/>
  </si>
  <si>
    <t>令和5年度</t>
    <phoneticPr fontId="26"/>
  </si>
  <si>
    <t>宮城県白石市</t>
    <phoneticPr fontId="26"/>
  </si>
  <si>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</si>
  <si>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</si>
  <si>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</si>
  <si>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</si>
  <si>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</si>
  <si>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</si>
  <si>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</si>
  <si>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</si>
  <si>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</si>
  <si>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</si>
  <si>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</si>
  <si>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</si>
  <si>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5"/>
  </si>
  <si>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</si>
  <si>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</si>
  <si>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</si>
  <si>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</si>
  <si>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</si>
  <si>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</si>
  <si>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</si>
  <si>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</si>
  <si>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</si>
  <si>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5"/>
  </si>
  <si>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</si>
  <si>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</si>
  <si>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5"/>
  </si>
  <si>
    <t>　　　所得割</t>
    <phoneticPr fontId="5"/>
  </si>
  <si>
    <t>衛生費</t>
  </si>
  <si>
    <t>分離課税所得割交付金</t>
    <phoneticPr fontId="26"/>
  </si>
  <si>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</si>
  <si>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</si>
  <si>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</si>
  <si>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</si>
  <si>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</si>
  <si>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</si>
  <si>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</si>
  <si>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</si>
  <si>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</si>
  <si>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</si>
  <si>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</si>
  <si>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</si>
  <si>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</si>
  <si>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</si>
  <si>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</si>
  <si>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</si>
  <si>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</si>
  <si>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</si>
  <si>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</si>
  <si>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</si>
  <si>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7"/>
  </si>
  <si>
    <t>　　特別土地保有税</t>
    <phoneticPr fontId="5"/>
  </si>
  <si>
    <t>公債費</t>
  </si>
  <si>
    <t>地方特例交付金等</t>
    <rPh sb="7" eb="8">
      <t>トウ</t>
    </rPh>
    <phoneticPr fontId="17"/>
  </si>
  <si>
    <t>　法定外普通税</t>
    <phoneticPr fontId="5"/>
  </si>
  <si>
    <t>諸支出金</t>
    <rPh sb="3" eb="4">
      <t>キン</t>
    </rPh>
    <phoneticPr fontId="26"/>
  </si>
  <si>
    <t>　地方特例交付金</t>
    <rPh sb="1" eb="3">
      <t>チホウ</t>
    </rPh>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</si>
  <si>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</si>
  <si>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</si>
  <si>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</si>
  <si>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</si>
  <si>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</si>
  <si>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</si>
  <si>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</si>
  <si>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</si>
  <si>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</si>
  <si>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</si>
  <si>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</si>
  <si>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</si>
  <si>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</si>
  <si>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</si>
  <si>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</si>
  <si>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</si>
  <si>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1"/>
  </si>
  <si>
    <t>　震災復興特別交付税</t>
    <phoneticPr fontId="26"/>
  </si>
  <si>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</si>
  <si>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</si>
  <si>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</si>
  <si>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</si>
  <si>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</si>
  <si>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</si>
  <si>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</si>
  <si>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</si>
  <si>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</si>
  <si>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</si>
  <si>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</si>
  <si>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</si>
  <si>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</si>
  <si>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</si>
  <si>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</si>
  <si>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</si>
  <si>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令和5年度</t>
    <rPh sb="0" eb="2">
      <t>レイワ</t>
    </rPh>
    <rPh sb="3" eb="5">
      <t>ネンド</t>
    </rPh>
    <phoneticPr fontId="5"/>
  </si>
  <si>
    <t>令和4年度</t>
    <rPh sb="0" eb="2">
      <t>レイワ</t>
    </rPh>
    <rPh sb="3" eb="5">
      <t>ネンド</t>
    </rPh>
    <rPh sb="4" eb="5">
      <t>ド</t>
    </rPh>
    <phoneticPr fontId="5"/>
  </si>
  <si>
    <t>　うち元金</t>
    <phoneticPr fontId="26"/>
  </si>
  <si>
    <t>国有提供交付金(特別区財調交付金)</t>
  </si>
  <si>
    <t>徴収率
(％)</t>
    <rPh sb="0" eb="2">
      <t>チョウシュウ</t>
    </rPh>
    <rPh sb="2" eb="3">
      <t>リツ</t>
    </rPh>
    <phoneticPr fontId="5"/>
  </si>
  <si>
    <t>現年</t>
    <rPh sb="0" eb="1">
      <t>ゲン</t>
    </rPh>
    <rPh sb="1" eb="2">
      <t>ネン</t>
    </rPh>
    <phoneticPr fontId="5"/>
  </si>
  <si>
    <t>　うち利子</t>
    <phoneticPr fontId="26"/>
  </si>
  <si>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</si>
  <si>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</si>
  <si>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</si>
  <si>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</si>
  <si>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</si>
  <si>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</si>
  <si>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</si>
  <si>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</si>
  <si>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</si>
  <si>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</si>
  <si>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</si>
  <si>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</si>
  <si>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</si>
  <si>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</si>
  <si>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</si>
  <si>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</si>
  <si>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</si>
  <si>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</si>
  <si>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病院</t>
    <phoneticPr fontId="5"/>
  </si>
  <si>
    <t>再差引収支</t>
    <rPh sb="0" eb="1">
      <t>サイ</t>
    </rPh>
    <rPh sb="1" eb="3">
      <t>サシヒキ</t>
    </rPh>
    <rPh sb="3" eb="5">
      <t>シュウシ</t>
    </rPh>
    <phoneticPr fontId="5"/>
  </si>
  <si>
    <t>　　うち一部事務組合負担金</t>
    <phoneticPr fontId="5"/>
  </si>
  <si>
    <t>地方債</t>
  </si>
  <si>
    <t>下水道</t>
    <phoneticPr fontId="5"/>
  </si>
  <si>
    <t>加入世帯数(世帯)</t>
  </si>
  <si>
    <t>　繰出金</t>
    <phoneticPr fontId="5"/>
  </si>
  <si>
    <t>　うち減収補塡債(特例分)</t>
    <rPh sb="4" eb="5">
      <t>シュウ</t>
    </rPh>
    <rPh sb="9" eb="10">
      <t>トク</t>
    </rPh>
    <rPh sb="10" eb="11">
      <t>レイ</t>
    </rPh>
    <rPh sb="11" eb="12">
      <t>ブン</t>
    </rPh>
    <phoneticPr fontId="17"/>
  </si>
  <si>
    <t>上水道</t>
    <phoneticPr fontId="5"/>
  </si>
  <si>
    <t>被保険者数(人)</t>
  </si>
  <si>
    <t>　積立金</t>
    <phoneticPr fontId="5"/>
  </si>
  <si>
    <t>　うち臨時財政対策債</t>
    <phoneticPr fontId="5"/>
  </si>
  <si>
    <t>工業用水道</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</si>
  <si>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</si>
  <si>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</si>
  <si>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</si>
  <si>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</si>
  <si>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</si>
  <si>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</si>
  <si>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</si>
  <si>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</si>
  <si>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</si>
  <si>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</si>
  <si>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</si>
  <si>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</si>
  <si>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</si>
  <si>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</si>
  <si>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</si>
  <si>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</si>
  <si>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</si>
  <si>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</si>
  <si>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</si>
  <si>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</si>
  <si>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</si>
  <si>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令和5年度</t>
  </si>
  <si>
    <t>宮城県白石市</t>
  </si>
  <si>
    <t>一般会計等の財政状況（単位：百万円）</t>
    <rPh sb="0" eb="2">
      <t>イッパン</t>
    </rPh>
    <rPh sb="2" eb="4">
      <t>カイケイ</t>
    </rPh>
    <rPh sb="4" eb="5">
      <t>トウ</t>
    </rPh>
    <rPh sb="6" eb="8">
      <t>ザイセイ</t>
    </rPh>
    <rPh sb="8" eb="10">
      <t>ジョウキョウ</t>
    </rPh>
    <phoneticPr fontId="32"/>
  </si>
  <si>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2"/>
  </si>
  <si>
    <t>会計名</t>
    <rPh sb="0" eb="2">
      <t>カイケイ</t>
    </rPh>
    <rPh sb="2" eb="3">
      <t>メイ</t>
    </rPh>
    <phoneticPr fontId="32"/>
  </si>
  <si>
    <t>歳入</t>
    <rPh sb="0" eb="2">
      <t>サイニュウ</t>
    </rPh>
    <phoneticPr fontId="32"/>
  </si>
  <si>
    <t>歳出</t>
    <phoneticPr fontId="32"/>
  </si>
  <si>
    <t>形式収支</t>
    <phoneticPr fontId="32"/>
  </si>
  <si>
    <t>実質収支</t>
    <phoneticPr fontId="32"/>
  </si>
  <si>
    <t>他会計等
からの
繰入金</t>
    <rPh sb="9" eb="11">
      <t>クリイレ</t>
    </rPh>
    <rPh sb="11" eb="12">
      <t>キン</t>
    </rPh>
    <phoneticPr fontId="32"/>
  </si>
  <si>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</si>
  <si>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</si>
  <si>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</si>
  <si>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</si>
  <si>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</si>
  <si>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</si>
  <si>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</si>
  <si>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</si>
  <si>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</si>
  <si>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</si>
  <si>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</si>
  <si>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</si>
  <si>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</si>
  <si>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</si>
  <si>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</si>
  <si>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</si>
  <si>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</si>
  <si>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</si>
  <si>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</si>
  <si>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</si>
  <si>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</si>
  <si>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</si>
  <si>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</si>
  <si>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</si>
  <si>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</si>
  <si>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白石市国民健康保険特別会計</t>
    <phoneticPr fontId="5"/>
  </si>
  <si>
    <t>白石市介護保険特別会計</t>
    <phoneticPr fontId="5"/>
  </si>
  <si>
    <t>白石市後期高齢者医療特別会計</t>
    <phoneticPr fontId="5"/>
  </si>
  <si>
    <t>白石市水道事業会計</t>
    <phoneticPr fontId="5"/>
  </si>
  <si>
    <t>法適用企業</t>
    <phoneticPr fontId="5"/>
  </si>
  <si>
    <t>白石市下水道事業会計</t>
    <phoneticPr fontId="5"/>
  </si>
  <si>
    <t>白石市病院事業会計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</si>
  <si>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</si>
  <si>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</si>
  <si>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</si>
  <si>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2"/>
  </si>
  <si>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</si>
  <si>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</si>
  <si>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</si>
  <si>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</si>
  <si>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</si>
  <si>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</si>
  <si>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</si>
  <si>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</si>
  <si>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</si>
  <si>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2"/>
  </si>
  <si>
    <t>令和3年度</t>
    <rPh sb="0" eb="2">
      <t>レイワ</t>
    </rPh>
    <rPh sb="3" eb="5">
      <t>ネンド</t>
    </rPh>
    <phoneticPr fontId="5"/>
  </si>
  <si>
    <t>令和4年度</t>
    <rPh sb="0" eb="2">
      <t>レイワ</t>
    </rPh>
    <rPh sb="3" eb="5">
      <t>ネンド</t>
    </rPh>
    <phoneticPr fontId="5"/>
  </si>
  <si>
    <t>分母比</t>
    <rPh sb="0" eb="2">
      <t>ブンボ</t>
    </rPh>
    <rPh sb="2" eb="3">
      <t>ヒ</t>
    </rPh>
    <phoneticPr fontId="5"/>
  </si>
  <si>
    <t>内訳</t>
    <rPh sb="0" eb="2">
      <t>ウチワケ</t>
    </rPh>
    <phoneticPr fontId="32"/>
  </si>
  <si>
    <t>元利償還金</t>
    <rPh sb="0" eb="2">
      <t>ガンリ</t>
    </rPh>
    <rPh sb="2" eb="5">
      <t>ショウカンキン</t>
    </rPh>
    <phoneticPr fontId="32"/>
  </si>
  <si>
    <t xml:space="preserve">一般会計等に係る地方債の現在高 </t>
    <rPh sb="0" eb="2">
      <t>イッパン</t>
    </rPh>
    <rPh sb="2" eb="4">
      <t>カイケイ</t>
    </rPh>
    <rPh sb="4" eb="5">
      <t>トウ</t>
    </rPh>
    <rPh sb="6" eb="7">
      <t>カカ</t>
    </rPh>
    <rPh sb="8" eb="11">
      <t>チホウサイ</t>
    </rPh>
    <rPh sb="12" eb="15">
      <t>ゲンザイダカ</t>
    </rPh>
    <phoneticPr fontId="32"/>
  </si>
  <si>
    <t>債務負担行為</t>
    <rPh sb="0" eb="2">
      <t>サイム</t>
    </rPh>
    <rPh sb="2" eb="4">
      <t>フタン</t>
    </rPh>
    <rPh sb="4" eb="6">
      <t>コウイ</t>
    </rPh>
    <phoneticPr fontId="5"/>
  </si>
  <si>
    <t>PFI事業に係るもの</t>
    <rPh sb="3" eb="5">
      <t>ジギョウ</t>
    </rPh>
    <rPh sb="6" eb="7">
      <t>カカ</t>
    </rPh>
    <phoneticPr fontId="32"/>
  </si>
  <si>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</si>
  <si>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2"/>
  </si>
  <si>
    <t>いわゆる五省協定等に係るもの</t>
    <rPh sb="4" eb="6">
      <t>ゴショウ</t>
    </rPh>
    <rPh sb="6" eb="9">
      <t>キョウテイトウ</t>
    </rPh>
    <rPh sb="10" eb="11">
      <t>カカ</t>
    </rPh>
    <phoneticPr fontId="32"/>
  </si>
  <si>
    <t>準元利償還金</t>
    <rPh sb="0" eb="1">
      <t>ジュン</t>
    </rPh>
    <rPh sb="1" eb="3">
      <t>ガンリ</t>
    </rPh>
    <rPh sb="3" eb="6">
      <t>ショウカンキン</t>
    </rPh>
    <phoneticPr fontId="32"/>
  </si>
  <si>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2"/>
  </si>
  <si>
    <t xml:space="preserve">公営企業債等繰入見込額 </t>
    <rPh sb="0" eb="2">
      <t>コウエイ</t>
    </rPh>
    <rPh sb="2" eb="5">
      <t>キギョウサイ</t>
    </rPh>
    <rPh sb="5" eb="6">
      <t>トウ</t>
    </rPh>
    <rPh sb="6" eb="8">
      <t>クリイ</t>
    </rPh>
    <rPh sb="8" eb="11">
      <t>ミコミガク</t>
    </rPh>
    <phoneticPr fontId="32"/>
  </si>
  <si>
    <t>国営土地改良事業に係るもの</t>
    <rPh sb="0" eb="2">
      <t>コクエイ</t>
    </rPh>
    <rPh sb="2" eb="4">
      <t>トチ</t>
    </rPh>
    <rPh sb="4" eb="6">
      <t>カイリョウ</t>
    </rPh>
    <rPh sb="6" eb="8">
      <t>ジギョウ</t>
    </rPh>
    <rPh sb="9" eb="10">
      <t>カカ</t>
    </rPh>
    <phoneticPr fontId="32"/>
  </si>
  <si>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2"/>
  </si>
  <si>
    <t xml:space="preserve">組合等負担等見込額 </t>
    <rPh sb="0" eb="2">
      <t>クミアイ</t>
    </rPh>
    <rPh sb="2" eb="3">
      <t>トウ</t>
    </rPh>
    <rPh sb="3" eb="5">
      <t>フタン</t>
    </rPh>
    <rPh sb="5" eb="6">
      <t>トウ</t>
    </rPh>
    <rPh sb="6" eb="9">
      <t>ミコミガク</t>
    </rPh>
    <phoneticPr fontId="32"/>
  </si>
  <si>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</si>
  <si>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2"/>
  </si>
  <si>
    <t xml:space="preserve">退職手当負担見込額 </t>
    <rPh sb="0" eb="2">
      <t>タイショク</t>
    </rPh>
    <rPh sb="2" eb="4">
      <t>テアテ</t>
    </rPh>
    <rPh sb="4" eb="6">
      <t>フタン</t>
    </rPh>
    <rPh sb="6" eb="9">
      <t>ミコミガク</t>
    </rPh>
    <phoneticPr fontId="32"/>
  </si>
  <si>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</si>
  <si>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2"/>
  </si>
  <si>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2"/>
  </si>
  <si>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</si>
  <si>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2"/>
  </si>
  <si>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</si>
  <si>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</si>
  <si>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</si>
  <si>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</si>
  <si>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</si>
  <si>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2"/>
  </si>
  <si>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</si>
  <si>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</si>
  <si>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</si>
  <si>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</si>
  <si>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2"/>
  </si>
  <si>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</si>
  <si>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2"/>
  </si>
  <si>
    <t xml:space="preserve">充当可能特定歳入 </t>
    <rPh sb="0" eb="2">
      <t>ジュウトウ</t>
    </rPh>
    <rPh sb="2" eb="4">
      <t>カノウ</t>
    </rPh>
    <rPh sb="4" eb="6">
      <t>トクテイ</t>
    </rPh>
    <rPh sb="6" eb="8">
      <t>サイニュウ</t>
    </rPh>
    <phoneticPr fontId="32"/>
  </si>
  <si>
    <t xml:space="preserve">基準財政需要額算入見込額 </t>
    <rPh sb="0" eb="2">
      <t>キジュン</t>
    </rPh>
    <rPh sb="2" eb="4">
      <t>ザイセイ</t>
    </rPh>
    <rPh sb="4" eb="7">
      <t>ジュヨウガク</t>
    </rPh>
    <rPh sb="7" eb="9">
      <t>サンニュウ</t>
    </rPh>
    <rPh sb="9" eb="12">
      <t>ミコミガク</t>
    </rPh>
    <phoneticPr fontId="32"/>
  </si>
  <si>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</si>
  <si>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</si>
  <si>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</si>
  <si>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</si>
  <si>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2"/>
  </si>
  <si>
    <t>土地開発公社に係る将来負担額</t>
    <rPh sb="0" eb="2">
      <t>トチ</t>
    </rPh>
    <rPh sb="2" eb="4">
      <t>カイハツ</t>
    </rPh>
    <rPh sb="4" eb="6">
      <t>コウシャ</t>
    </rPh>
    <rPh sb="7" eb="8">
      <t>カカ</t>
    </rPh>
    <rPh sb="9" eb="11">
      <t>ショウライ</t>
    </rPh>
    <rPh sb="11" eb="14">
      <t>フタンガク</t>
    </rPh>
    <phoneticPr fontId="32"/>
  </si>
  <si>
    <t>利子補給に係るもの</t>
  </si>
  <si>
    <t>健全化判断比率</t>
    <rPh sb="0" eb="3">
      <t>ケンゼンカ</t>
    </rPh>
    <rPh sb="3" eb="5">
      <t>ハンダン</t>
    </rPh>
    <rPh sb="5" eb="7">
      <t>ヒリツ</t>
    </rPh>
    <phoneticPr fontId="21"/>
  </si>
  <si>
    <t>令和5年度</t>
    <rPh sb="0" eb="2">
      <t>レイワ</t>
    </rPh>
    <rPh sb="3" eb="5">
      <t>ネンド</t>
    </rPh>
    <phoneticPr fontId="21"/>
  </si>
  <si>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</si>
  <si>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</si>
  <si>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</si>
  <si>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</si>
  <si>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</si>
  <si>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1"/>
  </si>
  <si>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2"/>
  </si>
  <si>
    <t>(Ｃ)</t>
    <phoneticPr fontId="5"/>
  </si>
  <si>
    <t>連結実質赤字比率</t>
    <rPh sb="0" eb="2">
      <t>レンケツ</t>
    </rPh>
    <rPh sb="2" eb="4">
      <t>ジッシツ</t>
    </rPh>
    <rPh sb="4" eb="6">
      <t>アカジ</t>
    </rPh>
    <rPh sb="6" eb="8">
      <t>ヒリツ</t>
    </rPh>
    <phoneticPr fontId="21"/>
  </si>
  <si>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</si>
  <si>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</si>
  <si>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1"/>
  </si>
  <si>
    <t>(Ｃ)－(Ｄ)</t>
    <phoneticPr fontId="5"/>
  </si>
  <si>
    <t>将来負担比率</t>
    <rPh sb="0" eb="2">
      <t>ショウライ</t>
    </rPh>
    <rPh sb="2" eb="4">
      <t>フタン</t>
    </rPh>
    <rPh sb="4" eb="6">
      <t>ヒリツ</t>
    </rPh>
    <phoneticPr fontId="21"/>
  </si>
  <si>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</si>
  <si>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</si>
  <si>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</si>
  <si>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</si>
  <si>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</si>
  <si>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</si>
  <si>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</si>
  <si>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</si>
  <si>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</si>
  <si>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</si>
  <si>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</si>
  <si>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</si>
  <si>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</si>
  <si>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</si>
  <si>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</si>
  <si>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</si>
  <si>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</si>
  <si>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</si>
  <si>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</si>
  <si>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</si>
  <si>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</si>
  <si>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</si>
  <si>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</si>
  <si>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</si>
  <si>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</si>
  <si>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</si>
  <si>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</si>
  <si>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</si>
  <si>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</si>
  <si>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8"/>
  </si>
  <si>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</si>
  <si>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</si>
  <si>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</si>
  <si>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</si>
  <si>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</si>
  <si>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</si>
  <si>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</si>
  <si>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</si>
  <si>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</si>
  <si>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</si>
  <si>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</si>
  <si>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</si>
  <si>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</si>
  <si>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</si>
  <si>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</si>
  <si>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R01</t>
  </si>
  <si>
    <t>うち単独分</t>
    <rPh sb="2" eb="4">
      <t>タンドク</t>
    </rPh>
    <rPh sb="4" eb="5">
      <t>ブン</t>
    </rPh>
    <phoneticPr fontId="5"/>
  </si>
  <si>
    <t xml:space="preserve"> R02</t>
  </si>
  <si>
    <t xml:space="preserve"> R03</t>
  </si>
  <si>
    <t xml:space="preserve"> R04</t>
  </si>
  <si>
    <t xml:space="preserve"> R05</t>
  </si>
  <si>
    <t xml:space="preserve"> 過去５年間平均</t>
    <rPh sb="1" eb="3">
      <t>カコ</t>
    </rPh>
    <rPh sb="4" eb="6">
      <t>ネンカン</t>
    </rPh>
    <rPh sb="6" eb="8">
      <t>ヘイキン</t>
    </rPh>
    <phoneticPr fontId="5"/>
  </si>
  <si>
    <t>類似団体内平均(円)</t>
    <rPh sb="0" eb="2">
      <t>ルイジ</t>
    </rPh>
    <rPh sb="2" eb="4">
      <t>ダンタイ</t>
    </rPh>
    <phoneticPr fontId="5"/>
  </si>
  <si>
    <t>R01</t>
  </si>
  <si>
    <t>R02</t>
  </si>
  <si>
    <t>R03</t>
  </si>
  <si>
    <t>R04</t>
  </si>
  <si>
    <t>R05</t>
  </si>
  <si>
    <t>▲ 7.48</t>
  </si>
  <si>
    <t>▲ 6.44</t>
  </si>
  <si>
    <t>白石市水道事業会計</t>
  </si>
  <si>
    <t>一般会計</t>
  </si>
  <si>
    <t>白石市介護保険特別会計</t>
  </si>
  <si>
    <t>白石市下水道事業会計</t>
  </si>
  <si>
    <t>白石市国民健康保険特別会計</t>
  </si>
  <si>
    <t>白石市後期高齢者医療特別会計</t>
  </si>
  <si>
    <t>白石市病院事業会計</t>
  </si>
  <si>
    <t>その他会計（赤字）</t>
  </si>
  <si>
    <t>その他会計（黒字）</t>
  </si>
  <si>
    <t>R01</t>
    <phoneticPr fontId="5"/>
  </si>
  <si>
    <t>R02</t>
    <phoneticPr fontId="5"/>
  </si>
  <si>
    <t>R03</t>
    <phoneticPr fontId="5"/>
  </si>
  <si>
    <t>R04</t>
    <phoneticPr fontId="5"/>
  </si>
  <si>
    <t>R05</t>
    <phoneticPr fontId="5"/>
  </si>
  <si>
    <t>-</t>
    <phoneticPr fontId="10"/>
  </si>
  <si>
    <t>宮城県市町村職員退職手当組合</t>
    <rPh sb="0" eb="3">
      <t>ミヤギケン</t>
    </rPh>
    <rPh sb="3" eb="6">
      <t>シチョウソン</t>
    </rPh>
    <rPh sb="6" eb="8">
      <t>ショクイン</t>
    </rPh>
    <rPh sb="8" eb="10">
      <t>タイショク</t>
    </rPh>
    <rPh sb="10" eb="12">
      <t>テアテ</t>
    </rPh>
    <rPh sb="12" eb="14">
      <t>クミアイ</t>
    </rPh>
    <phoneticPr fontId="2"/>
  </si>
  <si>
    <t>宮城県市町村非常勤消防団員補償報償組合</t>
    <rPh sb="0" eb="3">
      <t>ミヤギケン</t>
    </rPh>
    <rPh sb="3" eb="6">
      <t>シチョウソン</t>
    </rPh>
    <rPh sb="6" eb="9">
      <t>ヒジョウキン</t>
    </rPh>
    <rPh sb="9" eb="12">
      <t>ショウボウダン</t>
    </rPh>
    <rPh sb="12" eb="13">
      <t>イン</t>
    </rPh>
    <rPh sb="13" eb="15">
      <t>ホショウ</t>
    </rPh>
    <rPh sb="15" eb="17">
      <t>ホウショウ</t>
    </rPh>
    <rPh sb="17" eb="19">
      <t>クミアイ</t>
    </rPh>
    <phoneticPr fontId="2"/>
  </si>
  <si>
    <t>宮城県市町村自治振興センター</t>
    <rPh sb="0" eb="3">
      <t>ミヤギケン</t>
    </rPh>
    <rPh sb="3" eb="6">
      <t>シチョウソン</t>
    </rPh>
    <rPh sb="6" eb="8">
      <t>ジチ</t>
    </rPh>
    <rPh sb="8" eb="10">
      <t>シンコウ</t>
    </rPh>
    <phoneticPr fontId="2"/>
  </si>
  <si>
    <t>宮城県後期高齢者医療広域連合</t>
    <rPh sb="0" eb="3">
      <t>ミヤギケン</t>
    </rPh>
    <rPh sb="3" eb="5">
      <t>コウキ</t>
    </rPh>
    <rPh sb="5" eb="7">
      <t>コウレイ</t>
    </rPh>
    <rPh sb="7" eb="8">
      <t>シャ</t>
    </rPh>
    <rPh sb="8" eb="10">
      <t>イリョウ</t>
    </rPh>
    <rPh sb="10" eb="12">
      <t>コウイキ</t>
    </rPh>
    <rPh sb="12" eb="14">
      <t>レンゴウ</t>
    </rPh>
    <phoneticPr fontId="2"/>
  </si>
  <si>
    <t>　うち一般会計</t>
    <rPh sb="3" eb="5">
      <t>イッパン</t>
    </rPh>
    <rPh sb="5" eb="7">
      <t>カイケイ</t>
    </rPh>
    <phoneticPr fontId="2"/>
  </si>
  <si>
    <t>　うち宮城県後期高齢者医療事業会計</t>
    <rPh sb="3" eb="6">
      <t>ミヤギケン</t>
    </rPh>
    <rPh sb="6" eb="8">
      <t>コウキ</t>
    </rPh>
    <rPh sb="8" eb="10">
      <t>コウレイ</t>
    </rPh>
    <rPh sb="10" eb="11">
      <t>シャ</t>
    </rPh>
    <rPh sb="11" eb="13">
      <t>イリョウ</t>
    </rPh>
    <rPh sb="13" eb="15">
      <t>ジギョウ</t>
    </rPh>
    <rPh sb="15" eb="17">
      <t>カイケイ</t>
    </rPh>
    <phoneticPr fontId="2"/>
  </si>
  <si>
    <t>仙南地域広域行政事務組合</t>
    <rPh sb="0" eb="2">
      <t>センナン</t>
    </rPh>
    <rPh sb="2" eb="4">
      <t>チイキ</t>
    </rPh>
    <rPh sb="4" eb="6">
      <t>コウイキ</t>
    </rPh>
    <rPh sb="6" eb="8">
      <t>ギョウセイ</t>
    </rPh>
    <rPh sb="8" eb="10">
      <t>ジム</t>
    </rPh>
    <rPh sb="10" eb="12">
      <t>クミアイ</t>
    </rPh>
    <phoneticPr fontId="2"/>
  </si>
  <si>
    <t>白石市土地開発公社</t>
    <rPh sb="0" eb="3">
      <t>シロイシシ</t>
    </rPh>
    <rPh sb="3" eb="5">
      <t>トチ</t>
    </rPh>
    <rPh sb="5" eb="7">
      <t>カイハツ</t>
    </rPh>
    <rPh sb="7" eb="9">
      <t>コウシャ</t>
    </rPh>
    <phoneticPr fontId="2"/>
  </si>
  <si>
    <t>（公財）白石市文化体育振興財団</t>
    <rPh sb="1" eb="2">
      <t>コウ</t>
    </rPh>
    <rPh sb="2" eb="3">
      <t>ザイ</t>
    </rPh>
    <rPh sb="4" eb="7">
      <t>シロイシシ</t>
    </rPh>
    <rPh sb="7" eb="9">
      <t>ブンカ</t>
    </rPh>
    <rPh sb="9" eb="11">
      <t>タイイク</t>
    </rPh>
    <rPh sb="11" eb="13">
      <t>シンコウ</t>
    </rPh>
    <rPh sb="13" eb="15">
      <t>ザイダン</t>
    </rPh>
    <phoneticPr fontId="2"/>
  </si>
  <si>
    <t>都市整備基金</t>
    <rPh sb="0" eb="2">
      <t>トシ</t>
    </rPh>
    <rPh sb="2" eb="4">
      <t>セイビ</t>
    </rPh>
    <rPh sb="4" eb="6">
      <t>キキン</t>
    </rPh>
    <phoneticPr fontId="5"/>
  </si>
  <si>
    <t>庁舎建設基金</t>
    <rPh sb="0" eb="2">
      <t>チョウシャ</t>
    </rPh>
    <rPh sb="2" eb="4">
      <t>ケンセツ</t>
    </rPh>
    <rPh sb="4" eb="6">
      <t>キキン</t>
    </rPh>
    <phoneticPr fontId="5"/>
  </si>
  <si>
    <t>国際交流基金</t>
    <rPh sb="0" eb="2">
      <t>コクサイ</t>
    </rPh>
    <rPh sb="2" eb="4">
      <t>コウリュウ</t>
    </rPh>
    <rPh sb="4" eb="6">
      <t>キキン</t>
    </rPh>
    <phoneticPr fontId="5"/>
  </si>
  <si>
    <t>長寿社会対策基金</t>
    <rPh sb="0" eb="2">
      <t>チョウジュ</t>
    </rPh>
    <rPh sb="2" eb="4">
      <t>シャカイ</t>
    </rPh>
    <rPh sb="4" eb="6">
      <t>タイサク</t>
    </rPh>
    <rPh sb="6" eb="8">
      <t>キキン</t>
    </rPh>
    <phoneticPr fontId="5"/>
  </si>
  <si>
    <t>郷土資料館建設基金</t>
    <rPh sb="0" eb="2">
      <t>キョウド</t>
    </rPh>
    <rPh sb="2" eb="5">
      <t>シリョウカン</t>
    </rPh>
    <rPh sb="5" eb="7">
      <t>ケンセツ</t>
    </rPh>
    <rPh sb="7" eb="9">
      <t>キキン</t>
    </rPh>
    <phoneticPr fontId="5"/>
  </si>
  <si>
    <t>-</t>
    <phoneticPr fontId="2"/>
  </si>
  <si>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</si>
  <si>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</si>
  <si>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・将来負担比率については、ほぼ横ばいである。有形固定資産減価償却率は、増加傾向にある。
・将来負担比率の類似団体との比較では、大きく平均値を下回っている。これは、交付税措置等のある地方債を活用していることが大きく影響しているものと考える。
・有形固定資産減価償却率の類似団体との比較では、上回っている状況が続いている。公共施設等総合管理計画や個別施設計画に則り、公共施設の長寿命化、更新、改修等を進めていく必要がある。</t>
    <rPh sb="15" eb="16">
      <t>ヨコ</t>
    </rPh>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</si>
  <si>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</si>
  <si>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</si>
  <si>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</si>
  <si>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</si>
  <si>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</si>
  <si>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</si>
  <si>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・将来負担比率は、前年度とほぼ同水準である。今後は、公営企業債等繰入見込額の増加が見込まれるほか、一般会計の地方債残高が増加することが見込まれるため、将来負担額が上昇すると見込まれる。
・実質公債費比率は、0.9ポイント増加している。今後は、スマートインターチェンジや周辺施設の整備など公共事業が予定されており、公債費の増加が見込まれている。そのため、事業の見直しを行い、公債費等の適正化に取り組んでいく必要がある。</t>
    <rPh sb="9" eb="12">
      <t>ゼンネンド</t>
    </rPh>
    <rPh sb="15" eb="18">
      <t>ドウスイジュン</t>
    </rPh>
    <rPh sb="110" eb="112">
      <t>ゾウカ</t>
    </rPh>
    <rPh sb="134" eb="136">
      <t>シュウヘン</t>
    </rPh>
    <rPh sb="136" eb="138">
      <t>シセツ</t>
    </rPh>
    <rPh sb="139" eb="141">
      <t>セイビ</t>
    </rPh>
    <rPh sb="143" eb="145">
      <t>コウキョウ</t>
    </rPh>
    <rPh sb="145" eb="147">
      <t>ジギョウ</t>
    </rPh>
    <rPh sb="148" eb="150">
      <t>ヨテイ</t>
    </rPh>
    <rPh sb="156" eb="159">
      <t>コウサイヒ</t>
    </rPh>
    <rPh sb="160" eb="162">
      <t>ゾウカ</t>
    </rPh>
    <rPh sb="163" eb="165">
      <t>ミコ</t>
    </rPh>
    <phoneticPr fontId="5"/>
  </si>
  <si>
    <t>実質公債費比率</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</si>
</sst>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1" x14ac:knownFonts="1">
    <font>
      <sz val="11"/>
      <color theme="1"/>
      <name val="ＭＳ ゴシック"/>
      <family val="2"/>
      <charset val="128"/>
    </font>
    <font>
      <sz val="11"/>
      <color indexed="8"/>
      <name val="ＭＳ Ｐゴシック"/>
      <family val="3"/>
      <charset val="128"/>
    </font>
    <font>
      <sz val="6"/>
      <name val="ＭＳ 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6"/>
      <name val="ＭＳ Ｐゴシック"/>
      <family val="2"/>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5" fillId="0" borderId="0">
      <alignment vertical="center"/>
    </xf>
    <xf numFmtId="0" fontId="17" fillId="0" borderId="0"/>
    <xf numFmtId="0" fontId="17" fillId="0" borderId="0">
      <alignment vertical="center"/>
    </xf>
    <xf numFmtId="0" fontId="15" fillId="0" borderId="0">
      <alignment vertical="center"/>
    </xf>
    <xf numFmtId="0" fontId="1" fillId="0" borderId="0">
      <alignment vertical="center"/>
    </xf>
    <xf numFmtId="0" fontId="2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7" fillId="0" borderId="0">
      <alignment vertical="center"/>
    </xf>
    <xf numFmtId="0" fontId="17" fillId="0" borderId="0">
      <alignment vertical="center"/>
    </xf>
    <xf numFmtId="0" fontId="17" fillId="0" borderId="0"/>
    <xf numFmtId="0" fontId="17" fillId="0" borderId="0"/>
    <xf numFmtId="0" fontId="39" fillId="0" borderId="0">
      <alignment vertical="center"/>
    </xf>
  </cellStyleXfs>
  <cellXfs count="1275">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2" fillId="0" borderId="0" xfId="3" applyFont="1" applyAlignment="1">
      <alignment horizontal="center" vertical="center" wrapText="1"/>
    </xf>
    <xf numFmtId="0" fontId="8" fillId="0" borderId="0" xfId="3" applyFont="1" applyAlignment="1">
      <alignment vertical="top"/>
    </xf>
    <xf numFmtId="0" fontId="13" fillId="0" borderId="0" xfId="3" applyFont="1">
      <alignment vertical="center"/>
    </xf>
    <xf numFmtId="0" fontId="12"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50"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4" fillId="2" borderId="1" xfId="1" applyFont="1" applyFill="1" applyBorder="1" applyAlignment="1"/>
    <xf numFmtId="0" fontId="14" fillId="2" borderId="2" xfId="1" applyFont="1" applyFill="1" applyBorder="1" applyAlignment="1">
      <alignment horizontal="right" vertical="top"/>
    </xf>
    <xf numFmtId="0" fontId="14" fillId="2" borderId="3" xfId="1" applyFont="1" applyFill="1" applyBorder="1" applyAlignment="1">
      <alignment horizontal="right" vertical="top"/>
    </xf>
    <xf numFmtId="0" fontId="16" fillId="4" borderId="5" xfId="5" applyFont="1" applyFill="1" applyBorder="1" applyAlignment="1">
      <alignment horizontal="center" vertical="center"/>
    </xf>
    <xf numFmtId="0" fontId="16" fillId="4" borderId="6" xfId="5" applyFont="1" applyFill="1" applyBorder="1" applyAlignment="1">
      <alignment horizontal="center" vertical="center"/>
    </xf>
    <xf numFmtId="0" fontId="14" fillId="0" borderId="7" xfId="1" applyFont="1" applyFill="1" applyBorder="1" applyAlignment="1">
      <alignment horizontal="center" vertical="center" wrapText="1"/>
    </xf>
    <xf numFmtId="177" fontId="14" fillId="0" borderId="5" xfId="5" applyNumberFormat="1" applyFont="1" applyFill="1" applyBorder="1" applyAlignment="1" applyProtection="1">
      <alignment horizontal="right" vertical="center" shrinkToFit="1"/>
    </xf>
    <xf numFmtId="177" fontId="14" fillId="0" borderId="10" xfId="5" applyNumberFormat="1" applyFont="1" applyFill="1" applyBorder="1" applyAlignment="1" applyProtection="1">
      <alignment horizontal="right" vertical="center" shrinkToFit="1"/>
    </xf>
    <xf numFmtId="0" fontId="14" fillId="0" borderId="11" xfId="1" applyFont="1" applyFill="1" applyBorder="1" applyAlignment="1">
      <alignment horizontal="center" vertical="center" wrapText="1"/>
    </xf>
    <xf numFmtId="177" fontId="14" fillId="0" borderId="15" xfId="5" applyNumberFormat="1" applyFont="1" applyFill="1" applyBorder="1" applyAlignment="1" applyProtection="1">
      <alignment horizontal="right" vertical="center" shrinkToFit="1"/>
    </xf>
    <xf numFmtId="177" fontId="14" fillId="0" borderId="16" xfId="5" applyNumberFormat="1" applyFont="1" applyFill="1" applyBorder="1" applyAlignment="1" applyProtection="1">
      <alignment horizontal="right" vertical="center" shrinkToFit="1"/>
    </xf>
    <xf numFmtId="177" fontId="14" fillId="0" borderId="34" xfId="5" applyNumberFormat="1" applyFont="1" applyFill="1" applyBorder="1" applyAlignment="1" applyProtection="1">
      <alignment horizontal="right" vertical="center" shrinkToFit="1"/>
    </xf>
    <xf numFmtId="177" fontId="14" fillId="0" borderId="35" xfId="5" applyNumberFormat="1" applyFont="1" applyFill="1" applyBorder="1" applyAlignment="1" applyProtection="1">
      <alignment horizontal="right" vertical="center" shrinkToFit="1"/>
    </xf>
    <xf numFmtId="0" fontId="14" fillId="0" borderId="47" xfId="1" applyFont="1" applyFill="1" applyBorder="1" applyAlignment="1">
      <alignment horizontal="center" vertical="center"/>
    </xf>
    <xf numFmtId="177" fontId="14" fillId="0" borderId="34" xfId="5" applyNumberFormat="1" applyFont="1" applyFill="1" applyBorder="1" applyAlignment="1" applyProtection="1">
      <alignment horizontal="right" vertical="center" shrinkToFit="1"/>
      <protection locked="0"/>
    </xf>
    <xf numFmtId="177" fontId="14" fillId="0" borderId="35" xfId="5" applyNumberFormat="1" applyFont="1" applyFill="1" applyBorder="1" applyAlignment="1" applyProtection="1">
      <alignment horizontal="right" vertical="center" shrinkToFit="1"/>
      <protection locked="0"/>
    </xf>
    <xf numFmtId="0" fontId="14" fillId="0" borderId="52" xfId="1" applyFont="1" applyFill="1" applyBorder="1" applyAlignment="1">
      <alignment horizontal="center" vertical="center"/>
    </xf>
    <xf numFmtId="177" fontId="14" fillId="0" borderId="21" xfId="5" applyNumberFormat="1" applyFont="1" applyFill="1" applyBorder="1" applyAlignment="1" applyProtection="1">
      <alignment horizontal="right" vertical="center" shrinkToFit="1"/>
      <protection locked="0"/>
    </xf>
    <xf numFmtId="177" fontId="14" fillId="0" borderId="22" xfId="5" applyNumberFormat="1" applyFont="1" applyFill="1" applyBorder="1" applyAlignment="1" applyProtection="1">
      <alignment horizontal="right" vertical="center" shrinkToFit="1"/>
      <protection locked="0"/>
    </xf>
    <xf numFmtId="0" fontId="14" fillId="0" borderId="1" xfId="1" applyFont="1" applyFill="1" applyBorder="1" applyAlignment="1">
      <alignment horizontal="center" vertical="center"/>
    </xf>
    <xf numFmtId="177" fontId="14" fillId="0" borderId="53" xfId="5" applyNumberFormat="1" applyFont="1" applyFill="1" applyBorder="1" applyAlignment="1" applyProtection="1">
      <alignment horizontal="right" vertical="center" shrinkToFit="1"/>
    </xf>
    <xf numFmtId="177" fontId="14" fillId="0" borderId="6" xfId="5" applyNumberFormat="1" applyFont="1" applyFill="1" applyBorder="1" applyAlignment="1" applyProtection="1">
      <alignment horizontal="right" vertical="center" shrinkToFit="1"/>
    </xf>
    <xf numFmtId="178" fontId="18" fillId="0" borderId="41" xfId="6" applyNumberFormat="1" applyFont="1" applyBorder="1" applyAlignment="1">
      <alignment vertical="center"/>
    </xf>
    <xf numFmtId="178" fontId="18" fillId="0" borderId="51" xfId="6" applyNumberFormat="1" applyFont="1" applyBorder="1" applyAlignment="1">
      <alignment vertical="center"/>
    </xf>
    <xf numFmtId="178" fontId="18" fillId="0" borderId="15" xfId="6" applyNumberFormat="1" applyFont="1" applyBorder="1" applyAlignment="1">
      <alignment horizontal="center" vertical="center" wrapText="1"/>
    </xf>
    <xf numFmtId="178" fontId="18" fillId="0" borderId="39" xfId="6" applyNumberFormat="1" applyFont="1" applyBorder="1" applyAlignment="1">
      <alignment horizontal="center" vertical="center"/>
    </xf>
    <xf numFmtId="178" fontId="18" fillId="0" borderId="31" xfId="6" applyNumberFormat="1" applyFont="1" applyBorder="1" applyAlignment="1">
      <alignment horizontal="center" vertical="center"/>
    </xf>
    <xf numFmtId="178" fontId="18" fillId="0" borderId="42" xfId="6" applyNumberFormat="1" applyFont="1" applyBorder="1" applyAlignment="1">
      <alignment horizontal="center" vertical="center"/>
    </xf>
    <xf numFmtId="0" fontId="17" fillId="0" borderId="0" xfId="6"/>
    <xf numFmtId="178" fontId="18" fillId="0" borderId="37" xfId="6" applyNumberFormat="1" applyFont="1" applyBorder="1" applyAlignment="1">
      <alignment vertical="center"/>
    </xf>
    <xf numFmtId="178" fontId="18" fillId="0" borderId="40" xfId="6" applyNumberFormat="1" applyFont="1" applyBorder="1" applyAlignment="1">
      <alignment vertical="center"/>
    </xf>
    <xf numFmtId="0" fontId="17" fillId="0" borderId="50" xfId="6" applyFont="1" applyBorder="1" applyAlignment="1">
      <alignment vertical="center"/>
    </xf>
    <xf numFmtId="178" fontId="18" fillId="0" borderId="41" xfId="6" applyNumberFormat="1" applyFont="1" applyBorder="1" applyAlignment="1">
      <alignment horizontal="center" vertical="center"/>
    </xf>
    <xf numFmtId="178" fontId="18" fillId="0" borderId="54" xfId="6" applyNumberFormat="1" applyFont="1" applyBorder="1" applyAlignment="1">
      <alignment horizontal="center" vertical="center" wrapText="1"/>
    </xf>
    <xf numFmtId="178" fontId="18" fillId="0" borderId="55" xfId="6" applyNumberFormat="1" applyFont="1" applyBorder="1" applyAlignment="1">
      <alignment horizontal="center" vertical="center"/>
    </xf>
    <xf numFmtId="178" fontId="18" fillId="0" borderId="56" xfId="6" applyNumberFormat="1" applyFont="1" applyBorder="1" applyAlignment="1">
      <alignment horizontal="center" vertical="center" wrapText="1"/>
    </xf>
    <xf numFmtId="178" fontId="18" fillId="0" borderId="34" xfId="6" applyNumberFormat="1" applyFont="1" applyBorder="1" applyAlignment="1">
      <alignment horizontal="center" vertical="center"/>
    </xf>
    <xf numFmtId="178" fontId="18" fillId="0" borderId="51" xfId="6" applyNumberFormat="1" applyFont="1" applyBorder="1" applyAlignment="1">
      <alignment horizontal="center" vertical="center"/>
    </xf>
    <xf numFmtId="179" fontId="18" fillId="0" borderId="15" xfId="6" applyNumberFormat="1" applyFont="1" applyFill="1" applyBorder="1" applyAlignment="1">
      <alignment vertical="center"/>
    </xf>
    <xf numFmtId="179" fontId="18" fillId="0" borderId="41" xfId="6" applyNumberFormat="1" applyFont="1" applyFill="1" applyBorder="1" applyAlignment="1">
      <alignment vertical="center"/>
    </xf>
    <xf numFmtId="180" fontId="18" fillId="0" borderId="57" xfId="6" applyNumberFormat="1" applyFont="1" applyFill="1" applyBorder="1" applyAlignment="1">
      <alignment vertical="center"/>
    </xf>
    <xf numFmtId="179" fontId="18" fillId="0" borderId="55" xfId="6" applyNumberFormat="1" applyFont="1" applyFill="1" applyBorder="1" applyAlignment="1">
      <alignment vertical="center"/>
    </xf>
    <xf numFmtId="180" fontId="18" fillId="0" borderId="58" xfId="6" applyNumberFormat="1" applyFont="1" applyFill="1" applyBorder="1" applyAlignment="1">
      <alignment vertical="center"/>
    </xf>
    <xf numFmtId="180" fontId="18" fillId="0" borderId="15" xfId="6" applyNumberFormat="1" applyFont="1" applyBorder="1" applyAlignment="1">
      <alignment vertical="center"/>
    </xf>
    <xf numFmtId="178" fontId="18" fillId="0" borderId="37" xfId="6" applyNumberFormat="1" applyFont="1" applyBorder="1" applyAlignment="1">
      <alignment horizontal="center" vertical="center"/>
    </xf>
    <xf numFmtId="178" fontId="18" fillId="0" borderId="59" xfId="6" applyNumberFormat="1" applyFont="1" applyBorder="1" applyAlignment="1">
      <alignment horizontal="center" vertical="center"/>
    </xf>
    <xf numFmtId="179" fontId="18" fillId="0" borderId="60" xfId="6" applyNumberFormat="1" applyFont="1" applyFill="1" applyBorder="1" applyAlignment="1">
      <alignment vertical="center"/>
    </xf>
    <xf numFmtId="179" fontId="18" fillId="0" borderId="61" xfId="6" applyNumberFormat="1" applyFont="1" applyFill="1" applyBorder="1" applyAlignment="1">
      <alignment vertical="center"/>
    </xf>
    <xf numFmtId="180" fontId="18" fillId="0" borderId="59" xfId="6" applyNumberFormat="1" applyFont="1" applyFill="1" applyBorder="1" applyAlignment="1">
      <alignment vertical="center"/>
    </xf>
    <xf numFmtId="179" fontId="18" fillId="0" borderId="62" xfId="6" applyNumberFormat="1" applyFont="1" applyFill="1" applyBorder="1" applyAlignment="1">
      <alignment vertical="center"/>
    </xf>
    <xf numFmtId="180" fontId="18" fillId="0" borderId="63" xfId="6" applyNumberFormat="1" applyFont="1" applyFill="1" applyBorder="1" applyAlignment="1">
      <alignment vertical="center"/>
    </xf>
    <xf numFmtId="180" fontId="18" fillId="0" borderId="60" xfId="6" applyNumberFormat="1" applyFont="1" applyBorder="1" applyAlignment="1">
      <alignment vertical="center"/>
    </xf>
    <xf numFmtId="179" fontId="18" fillId="0" borderId="60" xfId="6" applyNumberFormat="1" applyFont="1" applyFill="1" applyBorder="1" applyAlignment="1">
      <alignment vertical="center" wrapText="1"/>
    </xf>
    <xf numFmtId="179" fontId="18" fillId="0" borderId="15" xfId="6" applyNumberFormat="1" applyFont="1" applyBorder="1" applyAlignment="1">
      <alignment vertical="center"/>
    </xf>
    <xf numFmtId="179" fontId="18" fillId="0" borderId="41" xfId="6" applyNumberFormat="1" applyFont="1" applyBorder="1" applyAlignment="1">
      <alignment vertical="center"/>
    </xf>
    <xf numFmtId="180" fontId="18" fillId="0" borderId="57" xfId="6" applyNumberFormat="1" applyFont="1" applyBorder="1" applyAlignment="1">
      <alignment vertical="center"/>
    </xf>
    <xf numFmtId="179" fontId="18" fillId="0" borderId="55" xfId="6" applyNumberFormat="1" applyFont="1" applyBorder="1" applyAlignment="1">
      <alignment vertical="center"/>
    </xf>
    <xf numFmtId="180" fontId="18" fillId="0" borderId="12" xfId="6" applyNumberFormat="1" applyFont="1" applyBorder="1" applyAlignment="1">
      <alignment vertical="center"/>
    </xf>
    <xf numFmtId="0" fontId="17" fillId="0" borderId="34" xfId="6" applyBorder="1"/>
    <xf numFmtId="0" fontId="17" fillId="0" borderId="34" xfId="6" applyBorder="1" applyAlignment="1">
      <alignment vertical="center"/>
    </xf>
    <xf numFmtId="0" fontId="19" fillId="0" borderId="34" xfId="6" applyFont="1" applyBorder="1"/>
    <xf numFmtId="0" fontId="17" fillId="0" borderId="0" xfId="7" applyAlignment="1"/>
    <xf numFmtId="0" fontId="17" fillId="0" borderId="34" xfId="7" applyBorder="1" applyAlignment="1"/>
    <xf numFmtId="177" fontId="17" fillId="0" borderId="34" xfId="7" applyNumberFormat="1" applyBorder="1" applyAlignment="1"/>
    <xf numFmtId="0" fontId="21" fillId="0" borderId="0" xfId="8" applyFont="1">
      <alignment vertical="center"/>
    </xf>
    <xf numFmtId="49" fontId="21" fillId="0" borderId="0" xfId="8" applyNumberFormat="1" applyFont="1">
      <alignment vertical="center"/>
    </xf>
    <xf numFmtId="0" fontId="23" fillId="0" borderId="0" xfId="8" applyFont="1">
      <alignment vertical="center"/>
    </xf>
    <xf numFmtId="0" fontId="24" fillId="0" borderId="0" xfId="8" applyFont="1">
      <alignment vertical="center"/>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4" fontId="21" fillId="0" borderId="36" xfId="8" applyNumberFormat="1" applyFont="1" applyBorder="1" applyAlignment="1">
      <alignment horizontal="right" vertical="center" shrinkToFit="1"/>
    </xf>
    <xf numFmtId="184" fontId="21" fillId="0" borderId="8" xfId="8" applyNumberFormat="1" applyFont="1" applyBorder="1" applyAlignment="1">
      <alignment horizontal="right" vertical="center" shrinkToFit="1"/>
    </xf>
    <xf numFmtId="184" fontId="21" fillId="0" borderId="9" xfId="8" applyNumberFormat="1" applyFont="1" applyBorder="1" applyAlignment="1">
      <alignment horizontal="right" vertical="center" shrinkToFit="1"/>
    </xf>
    <xf numFmtId="0" fontId="25" fillId="0" borderId="50" xfId="9" applyFont="1" applyBorder="1">
      <alignment vertical="center"/>
    </xf>
    <xf numFmtId="184" fontId="21" fillId="0" borderId="36" xfId="8" applyNumberFormat="1" applyFont="1" applyBorder="1" applyAlignment="1">
      <alignment vertical="center" shrinkToFit="1"/>
    </xf>
    <xf numFmtId="184" fontId="21" fillId="0" borderId="8" xfId="8" applyNumberFormat="1" applyFont="1" applyBorder="1" applyAlignment="1">
      <alignment vertical="center" shrinkToFit="1"/>
    </xf>
    <xf numFmtId="184" fontId="21" fillId="0" borderId="9" xfId="8" applyNumberFormat="1" applyFont="1" applyBorder="1" applyAlignment="1">
      <alignment vertical="center" shrinkToFit="1"/>
    </xf>
    <xf numFmtId="0" fontId="21" fillId="0" borderId="7" xfId="8" applyFont="1" applyBorder="1" applyAlignment="1">
      <alignment horizontal="left" vertical="center"/>
    </xf>
    <xf numFmtId="0" fontId="25" fillId="0" borderId="71" xfId="9" applyFont="1" applyBorder="1" applyAlignment="1">
      <alignment horizontal="center" vertical="center"/>
    </xf>
    <xf numFmtId="0" fontId="21" fillId="0" borderId="7" xfId="8" applyFont="1" applyBorder="1" applyAlignment="1">
      <alignment horizontal="center" vertical="center"/>
    </xf>
    <xf numFmtId="0" fontId="21" fillId="0" borderId="74" xfId="8" applyFont="1" applyBorder="1" applyAlignment="1">
      <alignment horizontal="center" vertical="center"/>
    </xf>
    <xf numFmtId="0" fontId="27" fillId="0" borderId="75" xfId="8" applyFont="1" applyBorder="1" applyAlignment="1">
      <alignment vertical="center" wrapText="1"/>
    </xf>
    <xf numFmtId="0" fontId="27" fillId="0" borderId="76" xfId="8" applyFont="1" applyBorder="1" applyAlignment="1">
      <alignment vertical="center" wrapText="1"/>
    </xf>
    <xf numFmtId="181" fontId="21" fillId="0" borderId="74" xfId="8" applyNumberFormat="1" applyFont="1" applyBorder="1">
      <alignment vertical="center"/>
    </xf>
    <xf numFmtId="181" fontId="21" fillId="0" borderId="75" xfId="8" applyNumberFormat="1" applyFont="1" applyBorder="1">
      <alignment vertical="center"/>
    </xf>
    <xf numFmtId="181" fontId="21" fillId="0" borderId="76" xfId="8" applyNumberFormat="1" applyFont="1" applyBorder="1">
      <alignment vertical="center"/>
    </xf>
    <xf numFmtId="0" fontId="21" fillId="0" borderId="7" xfId="8" applyFont="1" applyBorder="1">
      <alignment vertical="center"/>
    </xf>
    <xf numFmtId="0" fontId="21" fillId="0" borderId="66" xfId="8" applyFont="1" applyBorder="1">
      <alignment vertical="center"/>
    </xf>
    <xf numFmtId="49" fontId="21" fillId="0" borderId="7" xfId="8" applyNumberFormat="1" applyFont="1" applyBorder="1">
      <alignment vertical="center"/>
    </xf>
    <xf numFmtId="0" fontId="21" fillId="0" borderId="0" xfId="8" applyFont="1" applyAlignment="1">
      <alignment horizontal="center" vertical="center"/>
    </xf>
    <xf numFmtId="49" fontId="21" fillId="0" borderId="0" xfId="8" applyNumberFormat="1" applyFont="1" applyAlignment="1">
      <alignment horizontal="center" vertical="center"/>
    </xf>
    <xf numFmtId="0" fontId="21" fillId="0" borderId="66" xfId="8" applyFont="1" applyBorder="1" applyAlignment="1">
      <alignment horizontal="center" vertical="center"/>
    </xf>
    <xf numFmtId="0" fontId="21" fillId="0" borderId="74" xfId="8" applyFont="1" applyBorder="1">
      <alignment vertical="center"/>
    </xf>
    <xf numFmtId="0" fontId="21" fillId="0" borderId="75" xfId="8" applyFont="1" applyBorder="1">
      <alignment vertical="center"/>
    </xf>
    <xf numFmtId="0" fontId="21" fillId="0" borderId="76" xfId="8" applyFont="1" applyBorder="1">
      <alignment vertical="center"/>
    </xf>
    <xf numFmtId="49" fontId="31" fillId="0" borderId="0" xfId="11" applyNumberFormat="1" applyFont="1">
      <alignment vertical="center"/>
    </xf>
    <xf numFmtId="49" fontId="21" fillId="0" borderId="0" xfId="11" applyNumberFormat="1" applyFont="1">
      <alignment vertical="center"/>
    </xf>
    <xf numFmtId="0" fontId="21" fillId="0" borderId="0" xfId="11" applyFont="1">
      <alignment vertical="center"/>
    </xf>
    <xf numFmtId="0" fontId="32"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1" fillId="0" borderId="12" xfId="11" applyFont="1" applyBorder="1">
      <alignment vertical="center"/>
    </xf>
    <xf numFmtId="0" fontId="21" fillId="0" borderId="56" xfId="11" applyFont="1" applyBorder="1">
      <alignment vertical="center"/>
    </xf>
    <xf numFmtId="0" fontId="21" fillId="0" borderId="41" xfId="11" applyFont="1" applyBorder="1" applyAlignment="1">
      <alignment horizontal="center" vertical="center"/>
    </xf>
    <xf numFmtId="0" fontId="21" fillId="0" borderId="12" xfId="11" applyFont="1" applyBorder="1" applyAlignment="1">
      <alignment horizontal="center" vertical="center"/>
    </xf>
    <xf numFmtId="0" fontId="21" fillId="0" borderId="65" xfId="11" applyFont="1" applyBorder="1" applyAlignment="1">
      <alignment horizontal="center" vertical="center"/>
    </xf>
    <xf numFmtId="0" fontId="21" fillId="0" borderId="0" xfId="11" applyFont="1" applyAlignment="1">
      <alignment horizontal="center" vertical="center" wrapText="1"/>
    </xf>
    <xf numFmtId="0" fontId="21" fillId="0" borderId="56" xfId="11" applyFont="1" applyBorder="1" applyAlignment="1">
      <alignment horizontal="center" vertical="center" wrapText="1"/>
    </xf>
    <xf numFmtId="0" fontId="25" fillId="0" borderId="0" xfId="11" applyFont="1">
      <alignment vertical="center"/>
    </xf>
    <xf numFmtId="0" fontId="21" fillId="0" borderId="0" xfId="11" applyFont="1" applyAlignment="1">
      <alignment vertical="center" shrinkToFit="1"/>
    </xf>
    <xf numFmtId="49" fontId="21" fillId="6" borderId="0" xfId="12" applyNumberFormat="1" applyFont="1" applyFill="1">
      <alignment vertical="center"/>
    </xf>
    <xf numFmtId="0" fontId="21" fillId="6" borderId="0" xfId="12" applyFont="1" applyFill="1">
      <alignment vertical="center"/>
    </xf>
    <xf numFmtId="0" fontId="21" fillId="6" borderId="75" xfId="12" applyFont="1" applyFill="1" applyBorder="1">
      <alignment vertical="center"/>
    </xf>
    <xf numFmtId="0" fontId="1" fillId="6" borderId="0" xfId="13" applyFill="1">
      <alignment vertical="center"/>
    </xf>
    <xf numFmtId="0" fontId="1" fillId="0" borderId="0" xfId="13">
      <alignment vertical="center"/>
    </xf>
    <xf numFmtId="0" fontId="35" fillId="6" borderId="0" xfId="12" applyFont="1" applyFill="1">
      <alignment vertical="center"/>
    </xf>
    <xf numFmtId="0" fontId="36" fillId="6" borderId="0" xfId="12" applyFont="1" applyFill="1">
      <alignment vertical="center"/>
    </xf>
    <xf numFmtId="0" fontId="36" fillId="6" borderId="0" xfId="13" applyFont="1" applyFill="1">
      <alignment vertical="center"/>
    </xf>
    <xf numFmtId="0" fontId="36" fillId="0" borderId="0" xfId="13" applyFont="1">
      <alignment vertical="center"/>
    </xf>
    <xf numFmtId="0" fontId="35" fillId="0" borderId="97" xfId="12" applyFont="1" applyBorder="1" applyAlignment="1" applyProtection="1">
      <alignment horizontal="center" vertical="center" shrinkToFit="1"/>
      <protection locked="0"/>
    </xf>
    <xf numFmtId="0" fontId="35" fillId="0" borderId="109" xfId="15" applyFont="1" applyBorder="1" applyAlignment="1" applyProtection="1">
      <alignment horizontal="center" vertical="center" shrinkToFit="1"/>
      <protection locked="0"/>
    </xf>
    <xf numFmtId="0" fontId="35" fillId="0" borderId="111" xfId="12" applyFont="1" applyBorder="1" applyAlignment="1" applyProtection="1">
      <alignment horizontal="center" vertical="center" shrinkToFit="1"/>
      <protection locked="0"/>
    </xf>
    <xf numFmtId="0" fontId="35" fillId="0" borderId="122" xfId="15" applyFont="1" applyBorder="1" applyAlignment="1" applyProtection="1">
      <alignment horizontal="center" vertical="center" shrinkToFit="1"/>
      <protection locked="0"/>
    </xf>
    <xf numFmtId="0" fontId="35" fillId="8" borderId="20" xfId="12" applyFont="1" applyFill="1" applyBorder="1" applyAlignment="1" applyProtection="1">
      <alignment horizontal="center" vertical="center" shrinkToFit="1"/>
      <protection locked="0"/>
    </xf>
    <xf numFmtId="0" fontId="28" fillId="6" borderId="0" xfId="12" applyFont="1" applyFill="1">
      <alignment vertical="center"/>
    </xf>
    <xf numFmtId="0" fontId="35" fillId="0" borderId="135" xfId="12" applyFont="1" applyBorder="1" applyAlignment="1" applyProtection="1">
      <alignment horizontal="center" vertical="center" shrinkToFit="1"/>
      <protection locked="0"/>
    </xf>
    <xf numFmtId="0" fontId="35" fillId="6" borderId="122" xfId="12" applyFont="1" applyFill="1" applyBorder="1" applyAlignment="1" applyProtection="1">
      <alignment horizontal="center" vertical="center" shrinkToFit="1"/>
      <protection locked="0"/>
    </xf>
    <xf numFmtId="0" fontId="35" fillId="0" borderId="144" xfId="12" applyFont="1" applyBorder="1" applyAlignment="1" applyProtection="1">
      <alignment horizontal="center" vertical="center" shrinkToFit="1"/>
      <protection locked="0"/>
    </xf>
    <xf numFmtId="0" fontId="35" fillId="6" borderId="0" xfId="12" applyFont="1" applyFill="1" applyAlignment="1">
      <alignment horizontal="center" vertical="center" shrinkToFit="1"/>
    </xf>
    <xf numFmtId="0" fontId="35" fillId="6" borderId="0" xfId="12" applyFont="1" applyFill="1" applyAlignment="1">
      <alignment horizontal="left" vertical="center" shrinkToFit="1"/>
    </xf>
    <xf numFmtId="177" fontId="35" fillId="6" borderId="0" xfId="12" applyNumberFormat="1" applyFont="1" applyFill="1" applyAlignment="1">
      <alignment horizontal="right" vertical="center" shrinkToFit="1"/>
    </xf>
    <xf numFmtId="177" fontId="35" fillId="6" borderId="0" xfId="12" applyNumberFormat="1" applyFont="1" applyFill="1" applyAlignment="1">
      <alignment horizontal="left" vertical="center" shrinkToFit="1"/>
    </xf>
    <xf numFmtId="0" fontId="35" fillId="6" borderId="75" xfId="12" applyFont="1" applyFill="1" applyBorder="1">
      <alignment vertical="center"/>
    </xf>
    <xf numFmtId="0" fontId="35" fillId="6" borderId="75" xfId="12" applyFont="1" applyFill="1" applyBorder="1" applyAlignment="1">
      <alignment horizontal="center" vertical="center"/>
    </xf>
    <xf numFmtId="0" fontId="35" fillId="6" borderId="31" xfId="12" applyFont="1" applyFill="1" applyBorder="1">
      <alignment vertical="center"/>
    </xf>
    <xf numFmtId="0" fontId="35" fillId="6" borderId="11" xfId="12" applyFont="1" applyFill="1" applyBorder="1">
      <alignment vertical="center"/>
    </xf>
    <xf numFmtId="0" fontId="35" fillId="6" borderId="12" xfId="12" applyFont="1" applyFill="1" applyBorder="1">
      <alignment vertical="center"/>
    </xf>
    <xf numFmtId="0" fontId="35" fillId="6" borderId="66" xfId="12" applyFont="1" applyFill="1" applyBorder="1">
      <alignment vertical="center"/>
    </xf>
    <xf numFmtId="0" fontId="35" fillId="6" borderId="0" xfId="12" applyFont="1" applyFill="1" applyAlignment="1">
      <alignment horizontal="center" vertical="center"/>
    </xf>
    <xf numFmtId="0" fontId="36" fillId="6" borderId="0" xfId="12" applyFont="1" applyFill="1" applyAlignment="1">
      <alignment horizontal="center" vertical="center"/>
    </xf>
    <xf numFmtId="0" fontId="36" fillId="6" borderId="7" xfId="12" applyFont="1" applyFill="1" applyBorder="1">
      <alignment vertical="center"/>
    </xf>
    <xf numFmtId="0" fontId="38" fillId="6" borderId="0" xfId="13" applyFont="1" applyFill="1">
      <alignment vertical="center"/>
    </xf>
    <xf numFmtId="0" fontId="17" fillId="6" borderId="0" xfId="6" applyFill="1" applyProtection="1">
      <protection hidden="1"/>
    </xf>
    <xf numFmtId="0" fontId="17" fillId="6" borderId="0" xfId="6" applyFill="1"/>
    <xf numFmtId="0" fontId="1" fillId="0" borderId="0" xfId="16" applyFont="1" applyFill="1">
      <alignment vertical="center"/>
    </xf>
    <xf numFmtId="0" fontId="1" fillId="0" borderId="0" xfId="16" applyFont="1" applyFill="1" applyBorder="1">
      <alignment vertical="center"/>
    </xf>
    <xf numFmtId="0" fontId="35" fillId="0" borderId="41" xfId="16" applyFont="1" applyFill="1" applyBorder="1">
      <alignment vertical="center"/>
    </xf>
    <xf numFmtId="0" fontId="1" fillId="0" borderId="12" xfId="16" applyFont="1" applyFill="1" applyBorder="1">
      <alignment vertical="center"/>
    </xf>
    <xf numFmtId="0" fontId="1" fillId="0" borderId="51" xfId="16" applyFont="1" applyFill="1" applyBorder="1">
      <alignment vertical="center"/>
    </xf>
    <xf numFmtId="0" fontId="1" fillId="0" borderId="65"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1"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4"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5" xfId="16" applyNumberFormat="1" applyFont="1" applyFill="1" applyBorder="1">
      <alignment vertical="center"/>
    </xf>
    <xf numFmtId="190" fontId="18" fillId="0" borderId="34" xfId="16" applyNumberFormat="1" applyFont="1" applyFill="1" applyBorder="1" applyAlignment="1">
      <alignment horizontal="right" vertical="center" shrinkToFit="1"/>
    </xf>
    <xf numFmtId="190" fontId="18" fillId="0" borderId="186" xfId="16" applyNumberFormat="1" applyFont="1" applyFill="1" applyBorder="1" applyAlignment="1">
      <alignment horizontal="right" vertical="center" shrinkToFit="1"/>
    </xf>
    <xf numFmtId="190" fontId="3" fillId="0" borderId="54"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8" fillId="0" borderId="34" xfId="16" applyNumberFormat="1" applyFont="1" applyFill="1" applyBorder="1" applyAlignment="1">
      <alignment horizontal="right" vertical="center" shrinkToFit="1"/>
    </xf>
    <xf numFmtId="187" fontId="18" fillId="0" borderId="186" xfId="16" applyNumberFormat="1" applyFont="1" applyFill="1" applyBorder="1" applyAlignment="1">
      <alignment horizontal="right" vertical="center" shrinkToFit="1"/>
    </xf>
    <xf numFmtId="187" fontId="3" fillId="0" borderId="54"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6" xfId="16" applyNumberFormat="1" applyFont="1" applyFill="1" applyBorder="1">
      <alignment vertical="center"/>
    </xf>
    <xf numFmtId="189" fontId="3" fillId="0" borderId="56"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51"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6" xfId="16" applyFont="1" applyFill="1" applyBorder="1">
      <alignment vertical="center"/>
    </xf>
    <xf numFmtId="0" fontId="35" fillId="0" borderId="65" xfId="16" applyFont="1" applyFill="1" applyBorder="1">
      <alignment vertical="center"/>
    </xf>
    <xf numFmtId="0" fontId="1" fillId="0" borderId="56" xfId="17" applyFont="1" applyFill="1" applyBorder="1">
      <alignment vertical="center"/>
    </xf>
    <xf numFmtId="189" fontId="3" fillId="0" borderId="56" xfId="17" applyNumberFormat="1" applyFont="1" applyFill="1" applyBorder="1">
      <alignment vertical="center"/>
    </xf>
    <xf numFmtId="178" fontId="18" fillId="0" borderId="41" xfId="18" applyNumberFormat="1" applyFont="1" applyBorder="1" applyAlignment="1">
      <alignment vertical="center"/>
    </xf>
    <xf numFmtId="178" fontId="18" fillId="0" borderId="51" xfId="18" applyNumberFormat="1" applyFont="1" applyBorder="1" applyAlignment="1">
      <alignment vertical="center"/>
    </xf>
    <xf numFmtId="178" fontId="18" fillId="0" borderId="37" xfId="18" applyNumberFormat="1" applyFont="1" applyBorder="1" applyAlignment="1">
      <alignment vertical="center"/>
    </xf>
    <xf numFmtId="178" fontId="18" fillId="0" borderId="40" xfId="18" applyNumberFormat="1" applyFont="1" applyBorder="1" applyAlignment="1">
      <alignment vertical="center"/>
    </xf>
    <xf numFmtId="178" fontId="18" fillId="0" borderId="41" xfId="18" applyNumberFormat="1" applyFont="1" applyBorder="1" applyAlignment="1">
      <alignment horizontal="center" vertical="center"/>
    </xf>
    <xf numFmtId="178" fontId="18" fillId="0" borderId="54" xfId="18" applyNumberFormat="1" applyFont="1" applyBorder="1" applyAlignment="1">
      <alignment horizontal="center" vertical="center" wrapText="1"/>
    </xf>
    <xf numFmtId="178" fontId="25" fillId="0" borderId="55" xfId="18" applyNumberFormat="1" applyFont="1" applyBorder="1" applyAlignment="1">
      <alignment horizontal="center" vertical="center"/>
    </xf>
    <xf numFmtId="178" fontId="18" fillId="0" borderId="56" xfId="18" applyNumberFormat="1" applyFont="1" applyBorder="1" applyAlignment="1">
      <alignment horizontal="center" vertical="center" wrapText="1"/>
    </xf>
    <xf numFmtId="178" fontId="18" fillId="0" borderId="34" xfId="18" applyNumberFormat="1" applyFont="1" applyBorder="1" applyAlignment="1">
      <alignment horizontal="center" vertical="center"/>
    </xf>
    <xf numFmtId="177" fontId="18" fillId="0" borderId="15" xfId="19" applyNumberFormat="1" applyFont="1" applyFill="1" applyBorder="1" applyAlignment="1">
      <alignment horizontal="right" vertical="center" shrinkToFit="1"/>
    </xf>
    <xf numFmtId="177" fontId="18" fillId="0" borderId="41" xfId="19" applyNumberFormat="1" applyFont="1" applyFill="1" applyBorder="1" applyAlignment="1">
      <alignment horizontal="right" vertical="center" shrinkToFit="1"/>
    </xf>
    <xf numFmtId="187" fontId="18" fillId="0" borderId="57" xfId="19" applyNumberFormat="1" applyFont="1" applyFill="1" applyBorder="1" applyAlignment="1">
      <alignment horizontal="right" vertical="center" shrinkToFit="1"/>
    </xf>
    <xf numFmtId="177" fontId="18" fillId="0" borderId="55" xfId="19" applyNumberFormat="1" applyFont="1" applyFill="1" applyBorder="1" applyAlignment="1">
      <alignment horizontal="right" vertical="center" shrinkToFit="1"/>
    </xf>
    <xf numFmtId="187" fontId="18" fillId="0" borderId="58" xfId="19" applyNumberFormat="1" applyFont="1" applyFill="1" applyBorder="1" applyAlignment="1">
      <alignment horizontal="right" vertical="center" shrinkToFit="1"/>
    </xf>
    <xf numFmtId="187" fontId="18" fillId="0" borderId="15" xfId="19" applyNumberFormat="1" applyFont="1" applyBorder="1" applyAlignment="1">
      <alignment horizontal="right" vertical="center" shrinkToFit="1"/>
    </xf>
    <xf numFmtId="178" fontId="18" fillId="0" borderId="37" xfId="18" applyNumberFormat="1" applyFont="1" applyBorder="1" applyAlignment="1">
      <alignment horizontal="center" vertical="center"/>
    </xf>
    <xf numFmtId="178" fontId="18" fillId="0" borderId="59" xfId="18" applyNumberFormat="1" applyFont="1" applyBorder="1" applyAlignment="1">
      <alignment horizontal="center" vertical="center"/>
    </xf>
    <xf numFmtId="177" fontId="18" fillId="0" borderId="60" xfId="19" applyNumberFormat="1" applyFont="1" applyFill="1" applyBorder="1" applyAlignment="1">
      <alignment horizontal="right" vertical="center" shrinkToFit="1"/>
    </xf>
    <xf numFmtId="177" fontId="18" fillId="0" borderId="61" xfId="19" applyNumberFormat="1" applyFont="1" applyFill="1" applyBorder="1" applyAlignment="1">
      <alignment horizontal="right" vertical="center" shrinkToFit="1"/>
    </xf>
    <xf numFmtId="187" fontId="18" fillId="0" borderId="59" xfId="19" applyNumberFormat="1" applyFont="1" applyFill="1" applyBorder="1" applyAlignment="1">
      <alignment horizontal="right" vertical="center" shrinkToFit="1"/>
    </xf>
    <xf numFmtId="177" fontId="18" fillId="0" borderId="62" xfId="19" applyNumberFormat="1" applyFont="1" applyFill="1" applyBorder="1" applyAlignment="1">
      <alignment horizontal="right" vertical="center" shrinkToFit="1"/>
    </xf>
    <xf numFmtId="187" fontId="18" fillId="0" borderId="63" xfId="19" applyNumberFormat="1" applyFont="1" applyFill="1" applyBorder="1" applyAlignment="1">
      <alignment horizontal="right" vertical="center" shrinkToFit="1"/>
    </xf>
    <xf numFmtId="187" fontId="18" fillId="0" borderId="60" xfId="19" applyNumberFormat="1" applyFont="1" applyBorder="1" applyAlignment="1">
      <alignment horizontal="right" vertical="center" shrinkToFit="1"/>
    </xf>
    <xf numFmtId="178" fontId="18" fillId="0" borderId="51" xfId="18" applyNumberFormat="1" applyFont="1" applyBorder="1" applyAlignment="1">
      <alignment horizontal="center" vertical="center"/>
    </xf>
    <xf numFmtId="177" fontId="18" fillId="0" borderId="15" xfId="19" applyNumberFormat="1" applyFont="1" applyBorder="1" applyAlignment="1">
      <alignment horizontal="right" vertical="center" shrinkToFit="1"/>
    </xf>
    <xf numFmtId="177" fontId="18" fillId="0" borderId="41" xfId="19" applyNumberFormat="1" applyFont="1" applyBorder="1" applyAlignment="1">
      <alignment horizontal="right" vertical="center" shrinkToFit="1"/>
    </xf>
    <xf numFmtId="187" fontId="18" fillId="0" borderId="57" xfId="19" applyNumberFormat="1" applyFont="1" applyBorder="1" applyAlignment="1">
      <alignment horizontal="right" vertical="center" shrinkToFit="1"/>
    </xf>
    <xf numFmtId="177" fontId="18" fillId="0" borderId="55" xfId="19" applyNumberFormat="1" applyFont="1" applyBorder="1" applyAlignment="1">
      <alignment horizontal="right" vertical="center" shrinkToFit="1"/>
    </xf>
    <xf numFmtId="187" fontId="18"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21" fillId="0" borderId="0" xfId="8" applyFont="1">
      <alignment vertical="center"/>
    </xf>
    <xf numFmtId="0" fontId="21" fillId="0" borderId="0" xfId="8" applyFont="1" applyAlignment="1" applyProtection="1">
      <alignment horizontal="center" vertical="center" shrinkToFit="1"/>
      <protection hidden="1"/>
    </xf>
    <xf numFmtId="0" fontId="21" fillId="0" borderId="0" xfId="10">
      <alignment vertical="center"/>
    </xf>
    <xf numFmtId="186" fontId="21" fillId="0" borderId="0" xfId="8" applyNumberFormat="1" applyFont="1" applyAlignment="1" applyProtection="1">
      <alignment horizontal="center" vertical="center" shrinkToFit="1"/>
      <protection hidden="1"/>
    </xf>
    <xf numFmtId="0" fontId="27" fillId="0" borderId="0" xfId="8" applyFont="1" applyAlignment="1" applyProtection="1">
      <alignment horizontal="left" vertical="center" wrapText="1"/>
      <protection hidden="1"/>
    </xf>
    <xf numFmtId="0" fontId="21" fillId="0" borderId="0" xfId="8" applyFont="1" applyAlignment="1">
      <alignment horizontal="center" vertical="center" shrinkToFit="1"/>
    </xf>
    <xf numFmtId="0" fontId="21" fillId="0" borderId="0" xfId="8" applyFont="1" applyAlignment="1">
      <alignment horizontal="center" vertical="center"/>
    </xf>
    <xf numFmtId="49" fontId="21" fillId="0" borderId="0" xfId="8" applyNumberFormat="1" applyFont="1" applyAlignment="1">
      <alignment horizontal="center" vertical="center"/>
    </xf>
    <xf numFmtId="178" fontId="21" fillId="0" borderId="39" xfId="8" applyNumberFormat="1" applyFont="1" applyBorder="1" applyAlignment="1">
      <alignment horizontal="right" vertical="center" shrinkToFit="1"/>
    </xf>
    <xf numFmtId="178" fontId="21" fillId="0" borderId="31" xfId="8" applyNumberFormat="1" applyFont="1" applyBorder="1" applyAlignment="1">
      <alignment horizontal="right" vertical="center" shrinkToFit="1"/>
    </xf>
    <xf numFmtId="178" fontId="21" fillId="0" borderId="42" xfId="8" applyNumberFormat="1" applyFont="1" applyBorder="1" applyAlignment="1">
      <alignment horizontal="right" vertical="center" shrinkToFit="1"/>
    </xf>
    <xf numFmtId="0" fontId="21" fillId="0" borderId="39" xfId="8" applyFont="1" applyBorder="1">
      <alignment vertical="center"/>
    </xf>
    <xf numFmtId="0" fontId="21" fillId="0" borderId="31" xfId="8" applyFont="1" applyBorder="1">
      <alignment vertical="center"/>
    </xf>
    <xf numFmtId="0" fontId="21" fillId="0" borderId="42" xfId="8" applyFont="1" applyBorder="1">
      <alignment vertical="center"/>
    </xf>
    <xf numFmtId="49" fontId="21" fillId="0" borderId="0" xfId="8" applyNumberFormat="1" applyFont="1" applyAlignment="1">
      <alignment horizontal="left" vertical="center"/>
    </xf>
    <xf numFmtId="0" fontId="21" fillId="0" borderId="0" xfId="8" applyFont="1" applyAlignment="1">
      <alignment horizontal="left" vertical="center"/>
    </xf>
    <xf numFmtId="0" fontId="21" fillId="0" borderId="44" xfId="8" applyFont="1" applyBorder="1">
      <alignment vertical="center"/>
    </xf>
    <xf numFmtId="0" fontId="21" fillId="0" borderId="18" xfId="8" applyFont="1" applyBorder="1">
      <alignment vertical="center"/>
    </xf>
    <xf numFmtId="0" fontId="21" fillId="0" borderId="43" xfId="8" applyFont="1" applyBorder="1">
      <alignment vertical="center"/>
    </xf>
    <xf numFmtId="178" fontId="21" fillId="0" borderId="44" xfId="8" applyNumberFormat="1" applyFont="1" applyBorder="1" applyAlignment="1">
      <alignment horizontal="right" vertical="center"/>
    </xf>
    <xf numFmtId="178" fontId="21" fillId="0" borderId="18" xfId="8" applyNumberFormat="1" applyFont="1" applyBorder="1" applyAlignment="1">
      <alignment horizontal="right" vertical="center"/>
    </xf>
    <xf numFmtId="178" fontId="21" fillId="0" borderId="43" xfId="8" applyNumberFormat="1" applyFont="1" applyBorder="1" applyAlignment="1">
      <alignment horizontal="right" vertical="center"/>
    </xf>
    <xf numFmtId="0" fontId="21" fillId="0" borderId="72" xfId="8" applyFont="1" applyBorder="1" applyAlignment="1">
      <alignment horizontal="center" vertical="center" shrinkToFit="1"/>
    </xf>
    <xf numFmtId="0" fontId="21" fillId="0" borderId="75" xfId="8" applyFont="1" applyBorder="1" applyAlignment="1">
      <alignment horizontal="center" vertical="center" shrinkToFit="1"/>
    </xf>
    <xf numFmtId="0" fontId="21" fillId="0" borderId="70" xfId="8" applyFont="1" applyBorder="1" applyAlignment="1">
      <alignment horizontal="center" vertical="center" shrinkToFit="1"/>
    </xf>
    <xf numFmtId="181" fontId="21" fillId="0" borderId="44" xfId="8" applyNumberFormat="1" applyFont="1" applyBorder="1" applyAlignment="1">
      <alignment horizontal="right" vertical="center" shrinkToFit="1"/>
    </xf>
    <xf numFmtId="181" fontId="21" fillId="0" borderId="18" xfId="8" applyNumberFormat="1" applyFont="1" applyBorder="1" applyAlignment="1">
      <alignment horizontal="right" vertical="center" shrinkToFit="1"/>
    </xf>
    <xf numFmtId="181" fontId="21" fillId="0" borderId="19" xfId="8" applyNumberFormat="1" applyFont="1" applyBorder="1" applyAlignment="1">
      <alignment horizontal="right" vertical="center" shrinkToFit="1"/>
    </xf>
    <xf numFmtId="0" fontId="25" fillId="0" borderId="74" xfId="7" applyFont="1" applyBorder="1" applyAlignment="1">
      <alignment horizontal="left" vertical="center"/>
    </xf>
    <xf numFmtId="0" fontId="25" fillId="0" borderId="75" xfId="7" applyFont="1" applyBorder="1" applyAlignment="1">
      <alignment horizontal="left" vertical="center"/>
    </xf>
    <xf numFmtId="0" fontId="25" fillId="0" borderId="76" xfId="7" applyFont="1" applyBorder="1" applyAlignment="1">
      <alignment horizontal="left" vertical="center"/>
    </xf>
    <xf numFmtId="0" fontId="21" fillId="0" borderId="11" xfId="8" applyFont="1" applyBorder="1" applyAlignment="1">
      <alignment horizontal="center" vertical="center" textRotation="255"/>
    </xf>
    <xf numFmtId="0" fontId="21" fillId="0" borderId="12" xfId="8" applyFont="1" applyBorder="1" applyAlignment="1">
      <alignment horizontal="center" vertical="center" textRotation="255"/>
    </xf>
    <xf numFmtId="0" fontId="21" fillId="0" borderId="51" xfId="8" applyFont="1" applyBorder="1" applyAlignment="1">
      <alignment horizontal="center" vertical="center" textRotation="255"/>
    </xf>
    <xf numFmtId="0" fontId="21" fillId="0" borderId="7" xfId="8" applyFont="1" applyBorder="1" applyAlignment="1">
      <alignment horizontal="center" vertical="center" textRotation="255"/>
    </xf>
    <xf numFmtId="0" fontId="21" fillId="0" borderId="0" xfId="8" applyFont="1" applyAlignment="1">
      <alignment horizontal="center" vertical="center" textRotation="255"/>
    </xf>
    <xf numFmtId="0" fontId="21" fillId="0" borderId="38" xfId="8" applyFont="1" applyBorder="1" applyAlignment="1">
      <alignment horizontal="center" vertical="center" textRotation="255"/>
    </xf>
    <xf numFmtId="0" fontId="21" fillId="0" borderId="74" xfId="8" applyFont="1" applyBorder="1" applyAlignment="1">
      <alignment horizontal="center" vertical="center" textRotation="255"/>
    </xf>
    <xf numFmtId="0" fontId="21" fillId="0" borderId="75" xfId="8" applyFont="1" applyBorder="1" applyAlignment="1">
      <alignment horizontal="center" vertical="center" textRotation="255"/>
    </xf>
    <xf numFmtId="0" fontId="21" fillId="0" borderId="70" xfId="8" applyFont="1" applyBorder="1" applyAlignment="1">
      <alignment horizontal="center" vertical="center" textRotation="255"/>
    </xf>
    <xf numFmtId="0" fontId="21" fillId="0" borderId="41" xfId="8" applyFont="1" applyBorder="1" applyAlignment="1">
      <alignment horizontal="center" vertical="center"/>
    </xf>
    <xf numFmtId="0" fontId="21" fillId="0" borderId="12" xfId="8" applyFont="1" applyBorder="1" applyAlignment="1">
      <alignment horizontal="center" vertical="center"/>
    </xf>
    <xf numFmtId="0" fontId="21" fillId="0" borderId="51" xfId="8" applyFont="1" applyBorder="1" applyAlignment="1">
      <alignment horizontal="center" vertical="center"/>
    </xf>
    <xf numFmtId="0" fontId="21" fillId="0" borderId="37" xfId="8" applyFont="1" applyBorder="1" applyAlignment="1">
      <alignment horizontal="center" vertical="center"/>
    </xf>
    <xf numFmtId="0" fontId="21" fillId="0" borderId="56" xfId="8" applyFont="1" applyBorder="1" applyAlignment="1">
      <alignment horizontal="center" vertical="center"/>
    </xf>
    <xf numFmtId="0" fontId="21" fillId="0" borderId="40" xfId="8" applyFont="1" applyBorder="1" applyAlignment="1">
      <alignment horizontal="center" vertical="center"/>
    </xf>
    <xf numFmtId="0" fontId="27" fillId="0" borderId="41" xfId="8" applyFont="1" applyBorder="1" applyAlignment="1">
      <alignment horizontal="center" vertical="center" wrapText="1"/>
    </xf>
    <xf numFmtId="0" fontId="27" fillId="0" borderId="12" xfId="8" applyFont="1" applyBorder="1" applyAlignment="1">
      <alignment horizontal="center" vertical="center" wrapText="1"/>
    </xf>
    <xf numFmtId="0" fontId="27" fillId="0" borderId="51" xfId="8" applyFont="1" applyBorder="1" applyAlignment="1">
      <alignment horizontal="center" vertical="center" wrapText="1"/>
    </xf>
    <xf numFmtId="0" fontId="27" fillId="0" borderId="37" xfId="8" applyFont="1" applyBorder="1" applyAlignment="1">
      <alignment horizontal="center" vertical="center" wrapText="1"/>
    </xf>
    <xf numFmtId="0" fontId="27" fillId="0" borderId="56" xfId="8" applyFont="1" applyBorder="1" applyAlignment="1">
      <alignment horizontal="center" vertical="center" wrapText="1"/>
    </xf>
    <xf numFmtId="0" fontId="27" fillId="0" borderId="40" xfId="8" applyFont="1" applyBorder="1" applyAlignment="1">
      <alignment horizontal="center" vertical="center" wrapText="1"/>
    </xf>
    <xf numFmtId="181" fontId="21" fillId="0" borderId="7" xfId="8" applyNumberFormat="1" applyFont="1" applyBorder="1" applyAlignment="1">
      <alignment horizontal="right" vertical="center" shrinkToFit="1"/>
    </xf>
    <xf numFmtId="181" fontId="21" fillId="0" borderId="0" xfId="8" applyNumberFormat="1" applyFont="1" applyAlignment="1">
      <alignment horizontal="right" vertical="center" shrinkToFit="1"/>
    </xf>
    <xf numFmtId="181" fontId="21" fillId="0" borderId="66" xfId="8" applyNumberFormat="1" applyFont="1" applyBorder="1" applyAlignment="1">
      <alignment horizontal="right" vertical="center" shrinkToFit="1"/>
    </xf>
    <xf numFmtId="178" fontId="21" fillId="0" borderId="7" xfId="8" applyNumberFormat="1" applyFont="1" applyBorder="1" applyAlignment="1">
      <alignment horizontal="right" vertical="center" shrinkToFit="1"/>
    </xf>
    <xf numFmtId="178" fontId="21" fillId="0" borderId="0" xfId="8" applyNumberFormat="1" applyFont="1" applyAlignment="1">
      <alignment horizontal="right" vertical="center" shrinkToFit="1"/>
    </xf>
    <xf numFmtId="178" fontId="21" fillId="0" borderId="66" xfId="8" applyNumberFormat="1" applyFont="1" applyBorder="1" applyAlignment="1">
      <alignment horizontal="right" vertical="center" shrinkToFit="1"/>
    </xf>
    <xf numFmtId="0" fontId="21" fillId="0" borderId="41" xfId="8" applyFont="1" applyBorder="1" applyAlignment="1">
      <alignment horizontal="center" vertical="center" wrapText="1"/>
    </xf>
    <xf numFmtId="0" fontId="21" fillId="0" borderId="12" xfId="8" applyFont="1" applyBorder="1" applyAlignment="1">
      <alignment horizontal="center" vertical="center" wrapText="1"/>
    </xf>
    <xf numFmtId="0" fontId="21" fillId="0" borderId="51" xfId="8" applyFont="1" applyBorder="1" applyAlignment="1">
      <alignment horizontal="center" vertical="center" wrapText="1"/>
    </xf>
    <xf numFmtId="0" fontId="21" fillId="0" borderId="37" xfId="8" applyFont="1" applyBorder="1" applyAlignment="1">
      <alignment horizontal="center" vertical="center" wrapText="1"/>
    </xf>
    <xf numFmtId="0" fontId="21" fillId="0" borderId="56" xfId="8" applyFont="1" applyBorder="1" applyAlignment="1">
      <alignment horizontal="center" vertical="center" wrapText="1"/>
    </xf>
    <xf numFmtId="0" fontId="21" fillId="0" borderId="40" xfId="8" applyFont="1" applyBorder="1" applyAlignment="1">
      <alignment horizontal="center" vertical="center" wrapText="1"/>
    </xf>
    <xf numFmtId="0" fontId="27" fillId="0" borderId="13" xfId="8" applyFont="1" applyBorder="1" applyAlignment="1">
      <alignment horizontal="center" vertical="center" wrapText="1"/>
    </xf>
    <xf numFmtId="0" fontId="27" fillId="0" borderId="67" xfId="8" applyFont="1" applyBorder="1" applyAlignment="1">
      <alignment horizontal="center" vertical="center" wrapText="1"/>
    </xf>
    <xf numFmtId="0" fontId="28" fillId="0" borderId="31" xfId="8" applyFont="1" applyBorder="1">
      <alignment vertical="center"/>
    </xf>
    <xf numFmtId="0" fontId="28" fillId="0" borderId="42" xfId="8" applyFont="1" applyBorder="1">
      <alignment vertical="center"/>
    </xf>
    <xf numFmtId="178" fontId="21" fillId="0" borderId="32" xfId="8" applyNumberFormat="1" applyFont="1" applyBorder="1" applyAlignment="1">
      <alignment horizontal="right" vertical="center" shrinkToFit="1"/>
    </xf>
    <xf numFmtId="0" fontId="25" fillId="0" borderId="7" xfId="7" applyFont="1" applyBorder="1" applyAlignment="1">
      <alignment horizontal="left" vertical="center"/>
    </xf>
    <xf numFmtId="0" fontId="25" fillId="0" borderId="0" xfId="7" applyFont="1" applyAlignment="1">
      <alignment horizontal="left" vertical="center"/>
    </xf>
    <xf numFmtId="0" fontId="25" fillId="0" borderId="66" xfId="7" applyFont="1" applyBorder="1" applyAlignment="1">
      <alignment horizontal="left" vertical="center"/>
    </xf>
    <xf numFmtId="0" fontId="25" fillId="0" borderId="36" xfId="7" applyFont="1" applyBorder="1" applyAlignment="1">
      <alignment horizontal="center" vertical="center" wrapText="1"/>
    </xf>
    <xf numFmtId="0" fontId="25" fillId="0" borderId="8" xfId="7" applyFont="1" applyBorder="1" applyAlignment="1">
      <alignment horizontal="center" vertical="center" wrapText="1"/>
    </xf>
    <xf numFmtId="0" fontId="25" fillId="0" borderId="9" xfId="7" applyFont="1" applyBorder="1" applyAlignment="1">
      <alignment horizontal="center" vertical="center" wrapText="1"/>
    </xf>
    <xf numFmtId="0" fontId="25" fillId="0" borderId="7" xfId="7" applyFont="1" applyBorder="1" applyAlignment="1">
      <alignment horizontal="center" vertical="center" wrapText="1"/>
    </xf>
    <xf numFmtId="0" fontId="25" fillId="0" borderId="0" xfId="7" applyFont="1" applyAlignment="1">
      <alignment horizontal="center" vertical="center" wrapText="1"/>
    </xf>
    <xf numFmtId="0" fontId="25" fillId="0" borderId="66" xfId="7" applyFont="1" applyBorder="1" applyAlignment="1">
      <alignment horizontal="center" vertical="center" wrapText="1"/>
    </xf>
    <xf numFmtId="0" fontId="25" fillId="0" borderId="74" xfId="7" applyFont="1" applyBorder="1" applyAlignment="1">
      <alignment horizontal="center" vertical="center" wrapText="1"/>
    </xf>
    <xf numFmtId="0" fontId="25" fillId="0" borderId="75" xfId="7" applyFont="1" applyBorder="1" applyAlignment="1">
      <alignment horizontal="center" vertical="center" wrapText="1"/>
    </xf>
    <xf numFmtId="0" fontId="25" fillId="0" borderId="76" xfId="7" applyFont="1" applyBorder="1" applyAlignment="1">
      <alignment horizontal="center" vertical="center" wrapText="1"/>
    </xf>
    <xf numFmtId="0" fontId="25" fillId="0" borderId="36" xfId="7" applyFont="1" applyBorder="1" applyAlignment="1">
      <alignment horizontal="left" vertical="center"/>
    </xf>
    <xf numFmtId="0" fontId="25" fillId="0" borderId="8" xfId="7" applyFont="1" applyBorder="1" applyAlignment="1">
      <alignment horizontal="left" vertical="center"/>
    </xf>
    <xf numFmtId="0" fontId="25" fillId="0" borderId="9" xfId="7" applyFont="1" applyBorder="1" applyAlignment="1">
      <alignment horizontal="left" vertical="center"/>
    </xf>
    <xf numFmtId="178" fontId="21" fillId="0" borderId="36" xfId="8" applyNumberFormat="1" applyFont="1" applyBorder="1" applyAlignment="1">
      <alignment horizontal="right" vertical="center" shrinkToFit="1"/>
    </xf>
    <xf numFmtId="178" fontId="21" fillId="0" borderId="8" xfId="8" applyNumberFormat="1" applyFont="1" applyBorder="1" applyAlignment="1">
      <alignment horizontal="right" vertical="center" shrinkToFit="1"/>
    </xf>
    <xf numFmtId="178" fontId="21" fillId="0" borderId="9" xfId="8" applyNumberFormat="1" applyFont="1" applyBorder="1" applyAlignment="1">
      <alignment horizontal="right" vertical="center" shrinkToFit="1"/>
    </xf>
    <xf numFmtId="0" fontId="27" fillId="0" borderId="0" xfId="8" applyFont="1" applyAlignment="1">
      <alignment horizontal="left" vertical="center" wrapText="1"/>
    </xf>
    <xf numFmtId="0" fontId="27" fillId="0" borderId="66" xfId="8" applyFont="1" applyBorder="1" applyAlignment="1">
      <alignment horizontal="left" vertical="center" wrapText="1"/>
    </xf>
    <xf numFmtId="178" fontId="21" fillId="0" borderId="74" xfId="8" applyNumberFormat="1" applyFont="1" applyBorder="1" applyAlignment="1">
      <alignment horizontal="right" vertical="center" shrinkToFit="1"/>
    </xf>
    <xf numFmtId="178" fontId="21" fillId="0" borderId="75" xfId="8" applyNumberFormat="1" applyFont="1" applyBorder="1" applyAlignment="1">
      <alignment horizontal="right" vertical="center" shrinkToFit="1"/>
    </xf>
    <xf numFmtId="178" fontId="21" fillId="0" borderId="76" xfId="8" applyNumberFormat="1" applyFont="1" applyBorder="1" applyAlignment="1">
      <alignment horizontal="right" vertical="center" shrinkToFit="1"/>
    </xf>
    <xf numFmtId="0" fontId="21" fillId="0" borderId="74" xfId="8" applyFont="1" applyBorder="1" applyAlignment="1">
      <alignment horizontal="left" vertical="center"/>
    </xf>
    <xf numFmtId="0" fontId="21" fillId="0" borderId="75" xfId="8" applyFont="1" applyBorder="1" applyAlignment="1">
      <alignment horizontal="left" vertical="center"/>
    </xf>
    <xf numFmtId="0" fontId="21" fillId="0" borderId="76" xfId="8" applyFont="1" applyBorder="1" applyAlignment="1">
      <alignment horizontal="left" vertical="center"/>
    </xf>
    <xf numFmtId="0" fontId="21" fillId="0" borderId="7" xfId="8" applyFont="1" applyBorder="1" applyAlignment="1">
      <alignment horizontal="left" vertical="center"/>
    </xf>
    <xf numFmtId="0" fontId="21" fillId="0" borderId="66" xfId="8" applyFont="1" applyBorder="1" applyAlignment="1">
      <alignment horizontal="left" vertical="center"/>
    </xf>
    <xf numFmtId="0" fontId="21" fillId="0" borderId="41" xfId="8" applyFont="1" applyBorder="1" applyAlignment="1">
      <alignment horizontal="center" vertical="center" textRotation="255"/>
    </xf>
    <xf numFmtId="0" fontId="21" fillId="0" borderId="65" xfId="8" applyFont="1" applyBorder="1" applyAlignment="1">
      <alignment horizontal="center" vertical="center" textRotation="255"/>
    </xf>
    <xf numFmtId="0" fontId="21" fillId="0" borderId="37" xfId="8" applyFont="1" applyBorder="1" applyAlignment="1">
      <alignment horizontal="center" vertical="center" textRotation="255"/>
    </xf>
    <xf numFmtId="0" fontId="21" fillId="0" borderId="56" xfId="8" applyFont="1" applyBorder="1" applyAlignment="1">
      <alignment horizontal="center" vertical="center" textRotation="255"/>
    </xf>
    <xf numFmtId="0" fontId="21" fillId="0" borderId="40" xfId="8" applyFont="1" applyBorder="1" applyAlignment="1">
      <alignment horizontal="center" vertical="center" textRotation="255"/>
    </xf>
    <xf numFmtId="0" fontId="21" fillId="0" borderId="81" xfId="8" applyFont="1" applyBorder="1" applyAlignment="1">
      <alignment horizontal="center" vertical="center"/>
    </xf>
    <xf numFmtId="0" fontId="21" fillId="0" borderId="25" xfId="8" applyFont="1" applyBorder="1" applyAlignment="1">
      <alignment horizontal="center" vertical="center"/>
    </xf>
    <xf numFmtId="0" fontId="21" fillId="0" borderId="26" xfId="8" applyFont="1" applyBorder="1" applyAlignment="1">
      <alignment horizontal="center" vertical="center"/>
    </xf>
    <xf numFmtId="0" fontId="21" fillId="0" borderId="78" xfId="8" applyFont="1" applyBorder="1" applyAlignment="1">
      <alignment horizontal="center" vertical="center"/>
    </xf>
    <xf numFmtId="0" fontId="21" fillId="0" borderId="77" xfId="8" applyFont="1" applyBorder="1" applyAlignment="1">
      <alignment horizontal="center" vertical="center"/>
    </xf>
    <xf numFmtId="0" fontId="21" fillId="0" borderId="53" xfId="8" applyFont="1" applyBorder="1" applyAlignment="1">
      <alignment horizontal="center" vertical="center"/>
    </xf>
    <xf numFmtId="183" fontId="21" fillId="0" borderId="53" xfId="8" applyNumberFormat="1" applyFont="1" applyBorder="1" applyAlignment="1">
      <alignment horizontal="right" vertical="center" shrinkToFit="1"/>
    </xf>
    <xf numFmtId="183" fontId="21" fillId="0" borderId="79" xfId="8" applyNumberFormat="1" applyFont="1" applyBorder="1" applyAlignment="1">
      <alignment horizontal="right" vertical="center" shrinkToFit="1"/>
    </xf>
    <xf numFmtId="183" fontId="21" fillId="0" borderId="6" xfId="8" applyNumberFormat="1" applyFont="1" applyBorder="1" applyAlignment="1">
      <alignment horizontal="right" vertical="center" shrinkToFit="1"/>
    </xf>
    <xf numFmtId="181" fontId="21" fillId="0" borderId="43" xfId="8" applyNumberFormat="1" applyFont="1" applyBorder="1" applyAlignment="1">
      <alignment horizontal="right" vertical="center" shrinkToFit="1"/>
    </xf>
    <xf numFmtId="0" fontId="21" fillId="0" borderId="30" xfId="8" applyFont="1" applyBorder="1">
      <alignment vertical="center"/>
    </xf>
    <xf numFmtId="0" fontId="21" fillId="0" borderId="39" xfId="8" applyFont="1" applyBorder="1" applyAlignment="1">
      <alignment horizontal="center" vertical="center"/>
    </xf>
    <xf numFmtId="0" fontId="21" fillId="0" borderId="31" xfId="8" applyFont="1" applyBorder="1" applyAlignment="1">
      <alignment horizontal="center" vertical="center"/>
    </xf>
    <xf numFmtId="178" fontId="21" fillId="0" borderId="53" xfId="8" applyNumberFormat="1" applyFont="1" applyBorder="1" applyAlignment="1">
      <alignment horizontal="right" vertical="center" shrinkToFit="1"/>
    </xf>
    <xf numFmtId="178" fontId="21" fillId="0" borderId="79" xfId="8" applyNumberFormat="1" applyFont="1" applyBorder="1" applyAlignment="1">
      <alignment horizontal="right" vertical="center" shrinkToFit="1"/>
    </xf>
    <xf numFmtId="178" fontId="21" fillId="0" borderId="6" xfId="8" applyNumberFormat="1" applyFont="1" applyBorder="1" applyAlignment="1">
      <alignment horizontal="right" vertical="center" shrinkToFit="1"/>
    </xf>
    <xf numFmtId="181" fontId="21" fillId="0" borderId="75" xfId="8" applyNumberFormat="1" applyFont="1" applyBorder="1" applyAlignment="1">
      <alignment horizontal="right" vertical="center"/>
    </xf>
    <xf numFmtId="181" fontId="21" fillId="0" borderId="76" xfId="8" applyNumberFormat="1" applyFont="1" applyBorder="1" applyAlignment="1">
      <alignment horizontal="right" vertical="center"/>
    </xf>
    <xf numFmtId="0" fontId="21" fillId="0" borderId="17" xfId="8" applyFont="1" applyBorder="1">
      <alignment vertical="center"/>
    </xf>
    <xf numFmtId="0" fontId="21" fillId="0" borderId="22" xfId="8" applyFont="1" applyBorder="1" applyAlignment="1">
      <alignment horizontal="center" vertical="center"/>
    </xf>
    <xf numFmtId="0" fontId="21" fillId="0" borderId="19" xfId="8" applyFont="1" applyBorder="1" applyAlignment="1">
      <alignment horizontal="center" vertical="center"/>
    </xf>
    <xf numFmtId="0" fontId="21" fillId="0" borderId="80" xfId="8" applyFont="1" applyBorder="1" applyAlignment="1">
      <alignment horizontal="center" vertical="center"/>
    </xf>
    <xf numFmtId="0" fontId="21" fillId="0" borderId="36" xfId="8" applyFont="1" applyBorder="1" applyAlignment="1">
      <alignment horizontal="center" vertical="center"/>
    </xf>
    <xf numFmtId="0" fontId="21" fillId="0" borderId="8" xfId="8" applyFont="1" applyBorder="1" applyAlignment="1">
      <alignment horizontal="center" vertical="center"/>
    </xf>
    <xf numFmtId="0" fontId="21" fillId="0" borderId="74" xfId="8" applyFont="1" applyBorder="1" applyAlignment="1">
      <alignment horizontal="center" vertical="center"/>
    </xf>
    <xf numFmtId="0" fontId="21" fillId="0" borderId="75" xfId="8" applyFont="1" applyBorder="1" applyAlignment="1">
      <alignment horizontal="center" vertical="center"/>
    </xf>
    <xf numFmtId="178" fontId="21" fillId="0" borderId="8" xfId="8" applyNumberFormat="1" applyFont="1" applyBorder="1" applyAlignment="1">
      <alignment horizontal="right" vertical="center"/>
    </xf>
    <xf numFmtId="0" fontId="25" fillId="0" borderId="41" xfId="8" applyFont="1" applyBorder="1">
      <alignment vertical="center"/>
    </xf>
    <xf numFmtId="0" fontId="25" fillId="0" borderId="12" xfId="8" applyFont="1" applyBorder="1">
      <alignment vertical="center"/>
    </xf>
    <xf numFmtId="0" fontId="25" fillId="0" borderId="51" xfId="8" applyFont="1" applyBorder="1">
      <alignment vertical="center"/>
    </xf>
    <xf numFmtId="185" fontId="25" fillId="0" borderId="41" xfId="8" applyNumberFormat="1" applyFont="1" applyBorder="1" applyAlignment="1">
      <alignment horizontal="right" vertical="center" shrinkToFit="1"/>
    </xf>
    <xf numFmtId="185" fontId="25" fillId="0" borderId="12" xfId="8" applyNumberFormat="1" applyFont="1" applyBorder="1" applyAlignment="1">
      <alignment horizontal="right" vertical="center" shrinkToFit="1"/>
    </xf>
    <xf numFmtId="185" fontId="25" fillId="0" borderId="13" xfId="8" applyNumberFormat="1" applyFont="1" applyBorder="1" applyAlignment="1">
      <alignment horizontal="right" vertical="center" shrinkToFit="1"/>
    </xf>
    <xf numFmtId="181" fontId="21" fillId="0" borderId="39" xfId="8" applyNumberFormat="1" applyFont="1" applyBorder="1" applyAlignment="1">
      <alignment horizontal="right" vertical="center" shrinkToFit="1"/>
    </xf>
    <xf numFmtId="181" fontId="21" fillId="0" borderId="31" xfId="8" applyNumberFormat="1" applyFont="1" applyBorder="1" applyAlignment="1">
      <alignment horizontal="right" vertical="center" shrinkToFit="1"/>
    </xf>
    <xf numFmtId="181" fontId="21" fillId="0" borderId="42" xfId="8" applyNumberFormat="1" applyFont="1" applyBorder="1" applyAlignment="1">
      <alignment horizontal="right" vertical="center" shrinkToFit="1"/>
    </xf>
    <xf numFmtId="181" fontId="21" fillId="0" borderId="32" xfId="8" applyNumberFormat="1" applyFont="1" applyBorder="1" applyAlignment="1">
      <alignment horizontal="right" vertical="center" shrinkToFit="1"/>
    </xf>
    <xf numFmtId="0" fontId="25" fillId="0" borderId="41" xfId="9" applyFont="1" applyBorder="1" applyAlignment="1">
      <alignment horizontal="center" vertical="center" shrinkToFit="1"/>
    </xf>
    <xf numFmtId="0" fontId="25" fillId="0" borderId="12" xfId="9" applyFont="1" applyBorder="1" applyAlignment="1">
      <alignment horizontal="center" vertical="center" shrinkToFit="1"/>
    </xf>
    <xf numFmtId="0" fontId="25" fillId="0" borderId="51" xfId="9" applyFont="1" applyBorder="1" applyAlignment="1">
      <alignment horizontal="center" vertical="center" shrinkToFit="1"/>
    </xf>
    <xf numFmtId="178" fontId="25" fillId="0" borderId="39" xfId="8" applyNumberFormat="1" applyFont="1" applyBorder="1" applyAlignment="1">
      <alignment horizontal="right" vertical="center" shrinkToFit="1"/>
    </xf>
    <xf numFmtId="178" fontId="25" fillId="0" borderId="31" xfId="8" applyNumberFormat="1" applyFont="1" applyBorder="1" applyAlignment="1">
      <alignment horizontal="right" vertical="center" shrinkToFit="1"/>
    </xf>
    <xf numFmtId="178" fontId="25" fillId="0" borderId="32" xfId="8" applyNumberFormat="1" applyFont="1" applyBorder="1" applyAlignment="1">
      <alignment horizontal="right" vertical="center" shrinkToFit="1"/>
    </xf>
    <xf numFmtId="0" fontId="21" fillId="0" borderId="11" xfId="8" applyFont="1" applyBorder="1" applyAlignment="1">
      <alignment horizontal="center" vertical="center"/>
    </xf>
    <xf numFmtId="0" fontId="21" fillId="0" borderId="24" xfId="8" applyFont="1" applyBorder="1" applyAlignment="1">
      <alignment horizontal="center" vertical="center"/>
    </xf>
    <xf numFmtId="178" fontId="21" fillId="0" borderId="9" xfId="8" applyNumberFormat="1" applyFont="1" applyBorder="1" applyAlignment="1">
      <alignment horizontal="right" vertical="center"/>
    </xf>
    <xf numFmtId="0" fontId="25" fillId="0" borderId="44" xfId="9" applyFont="1" applyBorder="1" applyAlignment="1">
      <alignment horizontal="center" vertical="center" shrinkToFit="1"/>
    </xf>
    <xf numFmtId="0" fontId="25" fillId="0" borderId="18" xfId="9" applyFont="1" applyBorder="1" applyAlignment="1">
      <alignment horizontal="center" vertical="center" shrinkToFit="1"/>
    </xf>
    <xf numFmtId="0" fontId="25" fillId="0" borderId="43" xfId="9" applyFont="1" applyBorder="1" applyAlignment="1">
      <alignment horizontal="center" vertical="center" shrinkToFit="1"/>
    </xf>
    <xf numFmtId="0" fontId="21" fillId="0" borderId="70" xfId="8" applyFont="1" applyBorder="1" applyAlignment="1">
      <alignment horizontal="center" vertical="center"/>
    </xf>
    <xf numFmtId="181" fontId="21" fillId="0" borderId="74" xfId="8" applyNumberFormat="1" applyFont="1" applyBorder="1" applyAlignment="1">
      <alignment horizontal="right" vertical="center" shrinkToFit="1"/>
    </xf>
    <xf numFmtId="181" fontId="21" fillId="0" borderId="75" xfId="8" applyNumberFormat="1" applyFont="1" applyBorder="1" applyAlignment="1">
      <alignment horizontal="right" vertical="center" shrinkToFit="1"/>
    </xf>
    <xf numFmtId="181" fontId="21" fillId="0" borderId="76" xfId="8" applyNumberFormat="1" applyFont="1" applyBorder="1" applyAlignment="1">
      <alignment horizontal="right" vertical="center" shrinkToFit="1"/>
    </xf>
    <xf numFmtId="0" fontId="21" fillId="0" borderId="36" xfId="10" applyFont="1" applyBorder="1" applyAlignment="1">
      <alignment horizontal="left" vertical="center"/>
    </xf>
    <xf numFmtId="0" fontId="21" fillId="0" borderId="8" xfId="10" applyFont="1" applyBorder="1" applyAlignment="1">
      <alignment horizontal="left" vertical="center"/>
    </xf>
    <xf numFmtId="0" fontId="21" fillId="0" borderId="9" xfId="10" applyFont="1" applyBorder="1" applyAlignment="1">
      <alignment horizontal="left" vertical="center"/>
    </xf>
    <xf numFmtId="183" fontId="21" fillId="0" borderId="7" xfId="8" applyNumberFormat="1" applyFont="1" applyBorder="1" applyAlignment="1">
      <alignment horizontal="right" vertical="center" shrinkToFit="1"/>
    </xf>
    <xf numFmtId="183" fontId="21" fillId="0" borderId="0" xfId="8" applyNumberFormat="1" applyFont="1" applyAlignment="1">
      <alignment horizontal="right" vertical="center" shrinkToFit="1"/>
    </xf>
    <xf numFmtId="183" fontId="21" fillId="0" borderId="66" xfId="8" applyNumberFormat="1" applyFont="1" applyBorder="1" applyAlignment="1">
      <alignment horizontal="right" vertical="center" shrinkToFit="1"/>
    </xf>
    <xf numFmtId="0" fontId="21" fillId="0" borderId="36" xfId="8" applyFont="1" applyBorder="1" applyAlignment="1">
      <alignment horizontal="center" vertical="center" wrapText="1"/>
    </xf>
    <xf numFmtId="0" fontId="21" fillId="0" borderId="8" xfId="8" applyFont="1" applyBorder="1" applyAlignment="1">
      <alignment horizontal="center" vertical="center" wrapText="1"/>
    </xf>
    <xf numFmtId="0" fontId="21" fillId="0" borderId="23" xfId="8" applyFont="1" applyBorder="1" applyAlignment="1">
      <alignment horizontal="center" vertical="center" wrapText="1"/>
    </xf>
    <xf numFmtId="0" fontId="21" fillId="0" borderId="7" xfId="8" applyFont="1" applyBorder="1" applyAlignment="1">
      <alignment horizontal="center" vertical="center" wrapText="1"/>
    </xf>
    <xf numFmtId="0" fontId="21" fillId="0" borderId="0" xfId="8" applyFont="1" applyAlignment="1">
      <alignment horizontal="center" vertical="center" wrapText="1"/>
    </xf>
    <xf numFmtId="0" fontId="21" fillId="0" borderId="38" xfId="8" applyFont="1" applyBorder="1" applyAlignment="1">
      <alignment horizontal="center" vertical="center" wrapText="1"/>
    </xf>
    <xf numFmtId="0" fontId="21" fillId="0" borderId="74" xfId="8" applyFont="1" applyBorder="1" applyAlignment="1">
      <alignment horizontal="center" vertical="center" wrapText="1"/>
    </xf>
    <xf numFmtId="0" fontId="21" fillId="0" borderId="75" xfId="8" applyFont="1" applyBorder="1" applyAlignment="1">
      <alignment horizontal="center" vertical="center" wrapText="1"/>
    </xf>
    <xf numFmtId="0" fontId="21" fillId="0" borderId="70" xfId="8" applyFont="1" applyBorder="1" applyAlignment="1">
      <alignment horizontal="center" vertical="center" wrapText="1"/>
    </xf>
    <xf numFmtId="0" fontId="25" fillId="0" borderId="64" xfId="8" applyFont="1" applyBorder="1">
      <alignment vertical="center"/>
    </xf>
    <xf numFmtId="0" fontId="25" fillId="0" borderId="25" xfId="8" applyFont="1" applyBorder="1">
      <alignment vertical="center"/>
    </xf>
    <xf numFmtId="0" fontId="25" fillId="0" borderId="46" xfId="8" applyFont="1" applyBorder="1">
      <alignment vertical="center"/>
    </xf>
    <xf numFmtId="178" fontId="25" fillId="0" borderId="64" xfId="8" applyNumberFormat="1" applyFont="1" applyBorder="1" applyAlignment="1">
      <alignment horizontal="right" vertical="center" shrinkToFit="1"/>
    </xf>
    <xf numFmtId="178" fontId="25" fillId="0" borderId="8" xfId="8" applyNumberFormat="1" applyFont="1" applyBorder="1" applyAlignment="1">
      <alignment horizontal="right" vertical="center" shrinkToFit="1"/>
    </xf>
    <xf numFmtId="178" fontId="25" fillId="0" borderId="9" xfId="8" applyNumberFormat="1" applyFont="1" applyBorder="1" applyAlignment="1">
      <alignment horizontal="right" vertical="center" shrinkToFit="1"/>
    </xf>
    <xf numFmtId="0" fontId="21" fillId="0" borderId="30" xfId="8" applyFont="1" applyBorder="1" applyAlignment="1">
      <alignment horizontal="center" vertical="center"/>
    </xf>
    <xf numFmtId="0" fontId="21" fillId="0" borderId="42" xfId="8" applyFont="1" applyBorder="1" applyAlignment="1">
      <alignment horizontal="center" vertical="center"/>
    </xf>
    <xf numFmtId="0" fontId="21" fillId="0" borderId="39" xfId="8" applyFont="1" applyBorder="1" applyAlignment="1">
      <alignment horizontal="center" vertical="center" shrinkToFit="1"/>
    </xf>
    <xf numFmtId="0" fontId="21" fillId="0" borderId="31" xfId="8" applyFont="1" applyBorder="1" applyAlignment="1">
      <alignment horizontal="center" vertical="center" shrinkToFit="1"/>
    </xf>
    <xf numFmtId="0" fontId="21" fillId="0" borderId="42" xfId="8" applyFont="1" applyBorder="1" applyAlignment="1">
      <alignment horizontal="center" vertical="center" shrinkToFit="1"/>
    </xf>
    <xf numFmtId="0" fontId="21" fillId="0" borderId="32" xfId="8" applyFont="1" applyBorder="1" applyAlignment="1">
      <alignment horizontal="center" vertical="center" shrinkToFit="1"/>
    </xf>
    <xf numFmtId="0" fontId="25" fillId="0" borderId="31" xfId="8" applyFont="1" applyBorder="1">
      <alignment vertical="center"/>
    </xf>
    <xf numFmtId="0" fontId="25" fillId="0" borderId="42" xfId="8" applyFont="1" applyBorder="1">
      <alignment vertical="center"/>
    </xf>
    <xf numFmtId="185" fontId="21" fillId="0" borderId="44" xfId="8" applyNumberFormat="1" applyFont="1" applyBorder="1" applyAlignment="1">
      <alignment horizontal="right" vertical="center" shrinkToFit="1"/>
    </xf>
    <xf numFmtId="185" fontId="21" fillId="0" borderId="18" xfId="8" applyNumberFormat="1" applyFont="1" applyBorder="1" applyAlignment="1">
      <alignment horizontal="right" vertical="center" shrinkToFit="1"/>
    </xf>
    <xf numFmtId="185" fontId="21" fillId="0" borderId="19" xfId="8" applyNumberFormat="1" applyFont="1" applyBorder="1" applyAlignment="1">
      <alignment horizontal="right" vertical="center" shrinkToFit="1"/>
    </xf>
    <xf numFmtId="0" fontId="21" fillId="0" borderId="1" xfId="8" applyFont="1" applyBorder="1" applyAlignment="1">
      <alignment horizontal="center" vertical="center"/>
    </xf>
    <xf numFmtId="0" fontId="21" fillId="0" borderId="2" xfId="8" applyFont="1" applyBorder="1" applyAlignment="1">
      <alignment horizontal="center" vertical="center"/>
    </xf>
    <xf numFmtId="0" fontId="21" fillId="0" borderId="45" xfId="8" applyFont="1" applyBorder="1">
      <alignment vertical="center"/>
    </xf>
    <xf numFmtId="0" fontId="21" fillId="0" borderId="25" xfId="8" applyFont="1" applyBorder="1">
      <alignment vertical="center"/>
    </xf>
    <xf numFmtId="0" fontId="21" fillId="0" borderId="46" xfId="8" applyFont="1" applyBorder="1">
      <alignment vertical="center"/>
    </xf>
    <xf numFmtId="178" fontId="21" fillId="0" borderId="45" xfId="8" applyNumberFormat="1" applyFont="1" applyBorder="1" applyAlignment="1">
      <alignment horizontal="right" vertical="center" shrinkToFit="1"/>
    </xf>
    <xf numFmtId="178" fontId="21" fillId="0" borderId="25" xfId="8" applyNumberFormat="1" applyFont="1" applyBorder="1" applyAlignment="1">
      <alignment horizontal="right" vertical="center" shrinkToFit="1"/>
    </xf>
    <xf numFmtId="178" fontId="21" fillId="0" borderId="26" xfId="8" applyNumberFormat="1" applyFont="1" applyBorder="1" applyAlignment="1">
      <alignment horizontal="right" vertical="center" shrinkToFit="1"/>
    </xf>
    <xf numFmtId="0" fontId="21" fillId="0" borderId="9" xfId="8" applyFont="1" applyBorder="1" applyAlignment="1">
      <alignment horizontal="center" vertical="center"/>
    </xf>
    <xf numFmtId="0" fontId="21" fillId="0" borderId="7" xfId="8" applyFont="1" applyBorder="1" applyAlignment="1">
      <alignment horizontal="center" vertical="center"/>
    </xf>
    <xf numFmtId="0" fontId="21" fillId="0" borderId="66" xfId="8" applyFont="1" applyBorder="1" applyAlignment="1">
      <alignment horizontal="center" vertical="center"/>
    </xf>
    <xf numFmtId="182" fontId="21" fillId="0" borderId="7" xfId="8" applyNumberFormat="1" applyFont="1" applyBorder="1" applyAlignment="1">
      <alignment horizontal="right" vertical="center" shrinkToFit="1"/>
    </xf>
    <xf numFmtId="182" fontId="21" fillId="0" borderId="0" xfId="8" applyNumberFormat="1" applyFont="1" applyAlignment="1">
      <alignment horizontal="right" vertical="center" shrinkToFit="1"/>
    </xf>
    <xf numFmtId="182" fontId="21" fillId="0" borderId="66" xfId="8" applyNumberFormat="1" applyFont="1" applyBorder="1" applyAlignment="1">
      <alignment horizontal="right" vertical="center" shrinkToFit="1"/>
    </xf>
    <xf numFmtId="0" fontId="21" fillId="0" borderId="14" xfId="8" applyFont="1" applyBorder="1" applyAlignment="1">
      <alignment horizontal="center" vertical="center"/>
    </xf>
    <xf numFmtId="0" fontId="21" fillId="0" borderId="15" xfId="8" applyFont="1" applyBorder="1" applyAlignment="1">
      <alignment horizontal="center" vertical="center"/>
    </xf>
    <xf numFmtId="0" fontId="21" fillId="0" borderId="47" xfId="8" applyFont="1" applyBorder="1" applyAlignment="1">
      <alignment horizontal="center" vertical="center"/>
    </xf>
    <xf numFmtId="0" fontId="21" fillId="0" borderId="38" xfId="8" applyFont="1" applyBorder="1" applyAlignment="1">
      <alignment horizontal="center" vertical="center"/>
    </xf>
    <xf numFmtId="0" fontId="21" fillId="0" borderId="48" xfId="8" applyFont="1" applyBorder="1" applyAlignment="1">
      <alignment horizontal="center" vertical="center"/>
    </xf>
    <xf numFmtId="0" fontId="21" fillId="0" borderId="52" xfId="8" applyFont="1" applyBorder="1" applyAlignment="1">
      <alignment horizontal="center" vertical="center"/>
    </xf>
    <xf numFmtId="0" fontId="21" fillId="0" borderId="71" xfId="8" applyFont="1" applyBorder="1" applyAlignment="1">
      <alignment horizontal="center" vertical="center"/>
    </xf>
    <xf numFmtId="0" fontId="21" fillId="0" borderId="16" xfId="8" applyFont="1" applyBorder="1" applyAlignment="1">
      <alignment horizontal="center" vertical="center"/>
    </xf>
    <xf numFmtId="0" fontId="21" fillId="0" borderId="65" xfId="8" applyFont="1" applyBorder="1" applyAlignment="1">
      <alignment horizontal="center" vertical="center"/>
    </xf>
    <xf numFmtId="0" fontId="21" fillId="0" borderId="49" xfId="8" applyFont="1" applyBorder="1" applyAlignment="1">
      <alignment horizontal="center" vertical="center"/>
    </xf>
    <xf numFmtId="0" fontId="21" fillId="0" borderId="72" xfId="8" applyFont="1" applyBorder="1" applyAlignment="1">
      <alignment horizontal="center" vertical="center"/>
    </xf>
    <xf numFmtId="0" fontId="21" fillId="0" borderId="73" xfId="8" applyFont="1" applyBorder="1" applyAlignment="1">
      <alignment horizontal="center" vertical="center"/>
    </xf>
    <xf numFmtId="49" fontId="21" fillId="0" borderId="41" xfId="8" applyNumberFormat="1" applyFont="1" applyBorder="1" applyAlignment="1">
      <alignment horizontal="center" vertical="center"/>
    </xf>
    <xf numFmtId="49" fontId="21" fillId="0" borderId="12" xfId="8" applyNumberFormat="1" applyFont="1" applyBorder="1" applyAlignment="1">
      <alignment horizontal="center" vertical="center"/>
    </xf>
    <xf numFmtId="49" fontId="21" fillId="0" borderId="13" xfId="8" applyNumberFormat="1" applyFont="1" applyBorder="1" applyAlignment="1">
      <alignment horizontal="center" vertical="center"/>
    </xf>
    <xf numFmtId="49" fontId="21" fillId="0" borderId="65" xfId="8" applyNumberFormat="1" applyFont="1" applyBorder="1" applyAlignment="1">
      <alignment horizontal="center" vertical="center"/>
    </xf>
    <xf numFmtId="49" fontId="21" fillId="0" borderId="66" xfId="8" applyNumberFormat="1" applyFont="1" applyBorder="1" applyAlignment="1">
      <alignment horizontal="center" vertical="center"/>
    </xf>
    <xf numFmtId="49" fontId="21" fillId="0" borderId="72" xfId="8" applyNumberFormat="1" applyFont="1" applyBorder="1" applyAlignment="1">
      <alignment horizontal="center" vertical="center"/>
    </xf>
    <xf numFmtId="49" fontId="21" fillId="0" borderId="75" xfId="8" applyNumberFormat="1" applyFont="1" applyBorder="1" applyAlignment="1">
      <alignment horizontal="center" vertical="center"/>
    </xf>
    <xf numFmtId="49" fontId="21" fillId="0" borderId="76" xfId="8" applyNumberFormat="1" applyFont="1" applyBorder="1" applyAlignment="1">
      <alignment horizontal="center" vertical="center"/>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1" fontId="21" fillId="0" borderId="36" xfId="8" applyNumberFormat="1" applyFont="1" applyBorder="1" applyAlignment="1">
      <alignment horizontal="right" vertical="center" shrinkToFit="1"/>
    </xf>
    <xf numFmtId="181" fontId="21" fillId="0" borderId="8" xfId="8" applyNumberFormat="1" applyFont="1" applyBorder="1" applyAlignment="1">
      <alignment horizontal="right" vertical="center" shrinkToFit="1"/>
    </xf>
    <xf numFmtId="181" fontId="21" fillId="0" borderId="9" xfId="8" applyNumberFormat="1" applyFont="1" applyBorder="1" applyAlignment="1">
      <alignment horizontal="right" vertical="center" shrinkToFit="1"/>
    </xf>
    <xf numFmtId="49" fontId="22" fillId="0" borderId="0" xfId="8" applyNumberFormat="1" applyFont="1" applyAlignment="1">
      <alignment horizontal="center" vertical="center"/>
    </xf>
    <xf numFmtId="0" fontId="21" fillId="0" borderId="4" xfId="8" applyFont="1" applyBorder="1" applyAlignment="1">
      <alignment horizontal="center" vertical="center"/>
    </xf>
    <xf numFmtId="0" fontId="21" fillId="0" borderId="23" xfId="8" applyFont="1" applyBorder="1" applyAlignment="1">
      <alignment horizontal="center" vertical="center"/>
    </xf>
    <xf numFmtId="0" fontId="21" fillId="0" borderId="5" xfId="8" applyFont="1" applyBorder="1" applyAlignment="1">
      <alignment horizontal="center" vertical="center"/>
    </xf>
    <xf numFmtId="0" fontId="21" fillId="0" borderId="68" xfId="8" applyFont="1" applyBorder="1" applyAlignment="1">
      <alignment horizontal="center" vertical="center"/>
    </xf>
    <xf numFmtId="0" fontId="21" fillId="0" borderId="50" xfId="8" applyFont="1" applyBorder="1" applyAlignment="1">
      <alignment horizontal="center" vertical="center"/>
    </xf>
    <xf numFmtId="0" fontId="21" fillId="0" borderId="64" xfId="8" applyFont="1" applyBorder="1" applyAlignment="1">
      <alignment horizontal="center" vertical="center"/>
    </xf>
    <xf numFmtId="0" fontId="21" fillId="0" borderId="10" xfId="8" applyFont="1" applyBorder="1" applyAlignment="1">
      <alignment horizontal="center" vertical="center"/>
    </xf>
    <xf numFmtId="0" fontId="21" fillId="0" borderId="69" xfId="8" applyFont="1" applyBorder="1" applyAlignment="1">
      <alignment horizontal="center" vertical="center"/>
    </xf>
    <xf numFmtId="0" fontId="21" fillId="0" borderId="67" xfId="8" applyFont="1" applyBorder="1" applyAlignment="1">
      <alignment horizontal="center" vertical="center"/>
    </xf>
    <xf numFmtId="0" fontId="21" fillId="0" borderId="3" xfId="8" applyFont="1" applyBorder="1" applyAlignment="1">
      <alignment horizontal="center" vertical="center"/>
    </xf>
    <xf numFmtId="0" fontId="21" fillId="0" borderId="37" xfId="11" applyFont="1" applyBorder="1">
      <alignment vertical="center"/>
    </xf>
    <xf numFmtId="0" fontId="21" fillId="0" borderId="56" xfId="11" applyFont="1" applyBorder="1">
      <alignment vertical="center"/>
    </xf>
    <xf numFmtId="0" fontId="21" fillId="0" borderId="40" xfId="11" applyFont="1" applyBorder="1">
      <alignment vertical="center"/>
    </xf>
    <xf numFmtId="178" fontId="21"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0" fontId="1" fillId="0" borderId="89" xfId="11" applyBorder="1" applyAlignment="1">
      <alignment horizontal="right" vertical="center" shrinkToFit="1"/>
    </xf>
    <xf numFmtId="181" fontId="21" fillId="0" borderId="91" xfId="11" applyNumberFormat="1" applyFont="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1" fillId="0" borderId="91" xfId="11" applyNumberFormat="1" applyFont="1" applyBorder="1" applyAlignment="1">
      <alignment horizontal="right" vertical="center" shrinkToFit="1"/>
    </xf>
    <xf numFmtId="178" fontId="21" fillId="5" borderId="91" xfId="11" applyNumberFormat="1" applyFont="1" applyFill="1" applyBorder="1" applyAlignment="1">
      <alignment horizontal="right" vertical="center" shrinkToFit="1"/>
    </xf>
    <xf numFmtId="178" fontId="21" fillId="5" borderId="56" xfId="11" applyNumberFormat="1" applyFont="1" applyFill="1" applyBorder="1" applyAlignment="1">
      <alignment horizontal="right" vertical="center" shrinkToFit="1"/>
    </xf>
    <xf numFmtId="178" fontId="21" fillId="5" borderId="89" xfId="11" applyNumberFormat="1" applyFont="1" applyFill="1" applyBorder="1" applyAlignment="1">
      <alignment horizontal="right" vertical="center" shrinkToFit="1"/>
    </xf>
    <xf numFmtId="0" fontId="21" fillId="5" borderId="91" xfId="11" applyFont="1" applyFill="1" applyBorder="1" applyAlignment="1">
      <alignment horizontal="right" vertical="center" shrinkToFit="1"/>
    </xf>
    <xf numFmtId="0" fontId="21" fillId="5" borderId="56" xfId="11" applyFont="1" applyFill="1" applyBorder="1" applyAlignment="1">
      <alignment horizontal="right" vertical="center" shrinkToFit="1"/>
    </xf>
    <xf numFmtId="0" fontId="21" fillId="5" borderId="40" xfId="11" applyFont="1" applyFill="1" applyBorder="1" applyAlignment="1">
      <alignment horizontal="right" vertical="center" shrinkToFit="1"/>
    </xf>
    <xf numFmtId="0" fontId="21" fillId="0" borderId="65" xfId="11" applyFont="1" applyBorder="1">
      <alignment vertical="center"/>
    </xf>
    <xf numFmtId="0" fontId="21" fillId="0" borderId="0" xfId="11" applyFont="1">
      <alignment vertical="center"/>
    </xf>
    <xf numFmtId="0" fontId="21" fillId="0" borderId="38" xfId="11" applyFont="1" applyBorder="1">
      <alignment vertical="center"/>
    </xf>
    <xf numFmtId="178" fontId="21" fillId="0" borderId="65" xfId="11" applyNumberFormat="1" applyFont="1" applyBorder="1" applyAlignment="1">
      <alignment horizontal="right" vertical="center" shrinkToFit="1"/>
    </xf>
    <xf numFmtId="178" fontId="21" fillId="0" borderId="0" xfId="11" applyNumberFormat="1" applyFont="1" applyAlignment="1">
      <alignment horizontal="right" vertical="center" shrinkToFit="1"/>
    </xf>
    <xf numFmtId="178" fontId="21" fillId="0" borderId="85" xfId="11" applyNumberFormat="1" applyFont="1" applyBorder="1" applyAlignment="1">
      <alignment horizontal="right" vertical="center" shrinkToFit="1"/>
    </xf>
    <xf numFmtId="181" fontId="21" fillId="0" borderId="88" xfId="11" applyNumberFormat="1" applyFont="1" applyBorder="1" applyAlignment="1">
      <alignment horizontal="right" vertical="center" shrinkToFit="1"/>
    </xf>
    <xf numFmtId="181" fontId="21" fillId="0" borderId="0" xfId="11" applyNumberFormat="1" applyFont="1" applyAlignment="1">
      <alignment horizontal="right" vertical="center" shrinkToFit="1"/>
    </xf>
    <xf numFmtId="181" fontId="21" fillId="0" borderId="85" xfId="11" applyNumberFormat="1" applyFont="1" applyBorder="1" applyAlignment="1">
      <alignment horizontal="right" vertical="center" shrinkToFit="1"/>
    </xf>
    <xf numFmtId="178" fontId="21" fillId="0" borderId="88" xfId="11" applyNumberFormat="1" applyFont="1" applyBorder="1" applyAlignment="1">
      <alignment horizontal="right" vertical="center" shrinkToFit="1"/>
    </xf>
    <xf numFmtId="178" fontId="21" fillId="5" borderId="88" xfId="11" applyNumberFormat="1" applyFont="1" applyFill="1" applyBorder="1" applyAlignment="1">
      <alignment horizontal="right" vertical="center" shrinkToFit="1"/>
    </xf>
    <xf numFmtId="178" fontId="21" fillId="5" borderId="0" xfId="11" applyNumberFormat="1" applyFont="1" applyFill="1" applyAlignment="1">
      <alignment horizontal="right" vertical="center" shrinkToFit="1"/>
    </xf>
    <xf numFmtId="178" fontId="21" fillId="5" borderId="85" xfId="11" applyNumberFormat="1" applyFont="1" applyFill="1" applyBorder="1" applyAlignment="1">
      <alignment horizontal="right" vertical="center" shrinkToFit="1"/>
    </xf>
    <xf numFmtId="0" fontId="21" fillId="5" borderId="88" xfId="11" applyFont="1" applyFill="1" applyBorder="1" applyAlignment="1">
      <alignment horizontal="right" vertical="center" shrinkToFit="1"/>
    </xf>
    <xf numFmtId="0" fontId="21" fillId="5" borderId="0" xfId="11" applyFont="1" applyFill="1" applyAlignment="1">
      <alignment horizontal="right" vertical="center" shrinkToFit="1"/>
    </xf>
    <xf numFmtId="0" fontId="21" fillId="5" borderId="38" xfId="11" applyFont="1" applyFill="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0" xfId="11" applyNumberFormat="1" applyAlignment="1">
      <alignment horizontal="right" vertical="center" shrinkToFit="1"/>
    </xf>
    <xf numFmtId="181" fontId="1" fillId="0" borderId="85" xfId="11" applyNumberFormat="1" applyBorder="1" applyAlignment="1">
      <alignment horizontal="right" vertical="center" shrinkToFit="1"/>
    </xf>
    <xf numFmtId="0" fontId="25" fillId="0" borderId="0" xfId="11" applyFont="1">
      <alignment vertical="center"/>
    </xf>
    <xf numFmtId="0" fontId="25" fillId="0" borderId="38" xfId="11" applyFont="1" applyBorder="1">
      <alignment vertical="center"/>
    </xf>
    <xf numFmtId="0" fontId="21" fillId="0" borderId="41" xfId="11" applyFont="1" applyBorder="1" applyAlignment="1">
      <alignment horizontal="center" vertical="center" textRotation="255"/>
    </xf>
    <xf numFmtId="0" fontId="21" fillId="0" borderId="51" xfId="11" applyFont="1" applyBorder="1" applyAlignment="1">
      <alignment horizontal="center" vertical="center" textRotation="255"/>
    </xf>
    <xf numFmtId="0" fontId="21" fillId="0" borderId="65" xfId="11" applyFont="1" applyBorder="1" applyAlignment="1">
      <alignment horizontal="center" vertical="center" textRotation="255"/>
    </xf>
    <xf numFmtId="0" fontId="21" fillId="0" borderId="38" xfId="11" applyFont="1" applyBorder="1" applyAlignment="1">
      <alignment horizontal="center" vertical="center" textRotation="255"/>
    </xf>
    <xf numFmtId="0" fontId="21" fillId="0" borderId="37" xfId="11" applyFont="1" applyBorder="1" applyAlignment="1">
      <alignment horizontal="center" vertical="center" textRotation="255"/>
    </xf>
    <xf numFmtId="0" fontId="21" fillId="0" borderId="40" xfId="11" applyFont="1" applyBorder="1" applyAlignment="1">
      <alignment horizontal="center" vertical="center" textRotation="255"/>
    </xf>
    <xf numFmtId="178" fontId="21" fillId="0" borderId="56" xfId="11" applyNumberFormat="1" applyFont="1" applyBorder="1" applyAlignment="1">
      <alignment horizontal="right" vertical="center" shrinkToFit="1"/>
    </xf>
    <xf numFmtId="178" fontId="21" fillId="0" borderId="40" xfId="11" applyNumberFormat="1" applyFont="1" applyBorder="1" applyAlignment="1">
      <alignment horizontal="right" vertical="center" shrinkToFit="1"/>
    </xf>
    <xf numFmtId="181" fontId="1" fillId="0" borderId="38" xfId="11" applyNumberFormat="1" applyBorder="1" applyAlignment="1">
      <alignment horizontal="right" vertical="center" shrinkToFit="1"/>
    </xf>
    <xf numFmtId="178" fontId="21" fillId="0" borderId="89" xfId="11" applyNumberFormat="1" applyFont="1" applyBorder="1" applyAlignment="1">
      <alignment horizontal="right" vertical="center" shrinkToFit="1"/>
    </xf>
    <xf numFmtId="181" fontId="21" fillId="0" borderId="90" xfId="11" applyNumberFormat="1" applyFont="1" applyBorder="1" applyAlignment="1">
      <alignment horizontal="right" vertical="center" shrinkToFit="1"/>
    </xf>
    <xf numFmtId="178" fontId="21" fillId="0" borderId="90" xfId="11" applyNumberFormat="1" applyFont="1" applyBorder="1" applyAlignment="1">
      <alignment horizontal="right" vertical="center" shrinkToFit="1"/>
    </xf>
    <xf numFmtId="181" fontId="21" fillId="0" borderId="56" xfId="11" applyNumberFormat="1" applyFont="1" applyBorder="1" applyAlignment="1">
      <alignment horizontal="right" vertical="center" shrinkToFit="1"/>
    </xf>
    <xf numFmtId="181" fontId="21" fillId="0" borderId="40" xfId="11" applyNumberFormat="1" applyFont="1" applyBorder="1" applyAlignment="1">
      <alignment horizontal="right" vertical="center" shrinkToFit="1"/>
    </xf>
    <xf numFmtId="0" fontId="21" fillId="0" borderId="65" xfId="11" applyFont="1" applyBorder="1" applyAlignment="1">
      <alignment horizontal="left" vertical="center"/>
    </xf>
    <xf numFmtId="0" fontId="21" fillId="0" borderId="0" xfId="11" applyFont="1" applyAlignment="1">
      <alignment horizontal="left" vertical="center"/>
    </xf>
    <xf numFmtId="0" fontId="21" fillId="0" borderId="38" xfId="11" applyFont="1" applyBorder="1" applyAlignment="1">
      <alignment horizontal="left" vertical="center"/>
    </xf>
    <xf numFmtId="0" fontId="1" fillId="0" borderId="38" xfId="11" applyBorder="1" applyAlignment="1">
      <alignment horizontal="right" vertical="center" shrinkToFit="1"/>
    </xf>
    <xf numFmtId="178" fontId="21" fillId="0" borderId="38" xfId="11" applyNumberFormat="1" applyFont="1" applyBorder="1" applyAlignment="1">
      <alignment horizontal="right" vertical="center" shrinkToFit="1"/>
    </xf>
    <xf numFmtId="181" fontId="21" fillId="0" borderId="86" xfId="11" applyNumberFormat="1" applyFont="1" applyBorder="1" applyAlignment="1">
      <alignment horizontal="right" vertical="center" shrinkToFit="1"/>
    </xf>
    <xf numFmtId="178" fontId="21" fillId="0" borderId="86" xfId="11" applyNumberFormat="1" applyFont="1" applyBorder="1" applyAlignment="1">
      <alignment horizontal="right" vertical="center" shrinkToFit="1"/>
    </xf>
    <xf numFmtId="181" fontId="21" fillId="0" borderId="38" xfId="11" applyNumberFormat="1" applyFont="1" applyBorder="1" applyAlignment="1">
      <alignment horizontal="right" vertical="center" shrinkToFit="1"/>
    </xf>
    <xf numFmtId="0" fontId="21" fillId="0" borderId="65" xfId="11" applyFont="1" applyBorder="1" applyAlignment="1">
      <alignment horizontal="center" vertical="center" wrapText="1"/>
    </xf>
    <xf numFmtId="0" fontId="21" fillId="0" borderId="0" xfId="11" applyFont="1" applyAlignment="1">
      <alignment horizontal="center" vertical="center" wrapText="1"/>
    </xf>
    <xf numFmtId="0" fontId="21" fillId="0" borderId="37" xfId="11" applyFont="1" applyBorder="1" applyAlignment="1">
      <alignment horizontal="center" vertical="center" wrapText="1"/>
    </xf>
    <xf numFmtId="0" fontId="21" fillId="0" borderId="56" xfId="11" applyFont="1" applyBorder="1" applyAlignment="1">
      <alignment horizontal="center" vertical="center" wrapText="1"/>
    </xf>
    <xf numFmtId="0" fontId="21" fillId="0" borderId="37" xfId="11" applyFont="1" applyBorder="1" applyAlignment="1">
      <alignment horizontal="left" vertical="center"/>
    </xf>
    <xf numFmtId="0" fontId="21" fillId="0" borderId="56" xfId="11" applyFont="1" applyBorder="1" applyAlignment="1">
      <alignment horizontal="left" vertical="center"/>
    </xf>
    <xf numFmtId="0" fontId="21" fillId="0" borderId="40" xfId="11" applyFont="1" applyBorder="1" applyAlignment="1">
      <alignment horizontal="left" vertical="center"/>
    </xf>
    <xf numFmtId="0" fontId="1" fillId="0" borderId="40" xfId="11" applyBorder="1" applyAlignment="1">
      <alignment horizontal="right" vertical="center" shrinkToFit="1"/>
    </xf>
    <xf numFmtId="0" fontId="21" fillId="0" borderId="41" xfId="11" applyFont="1" applyBorder="1" applyAlignment="1">
      <alignment horizontal="left" vertical="center"/>
    </xf>
    <xf numFmtId="0" fontId="21" fillId="0" borderId="12" xfId="11" applyFont="1" applyBorder="1" applyAlignment="1">
      <alignment horizontal="left" vertical="center"/>
    </xf>
    <xf numFmtId="0" fontId="21" fillId="0" borderId="51" xfId="11" applyFont="1" applyBorder="1" applyAlignment="1">
      <alignment horizontal="left" vertical="center"/>
    </xf>
    <xf numFmtId="0" fontId="21" fillId="0" borderId="39" xfId="11" applyFont="1" applyBorder="1" applyAlignment="1">
      <alignment horizontal="center" vertical="center"/>
    </xf>
    <xf numFmtId="0" fontId="21" fillId="0" borderId="31" xfId="11" applyFont="1" applyBorder="1" applyAlignment="1">
      <alignment horizontal="center" vertical="center"/>
    </xf>
    <xf numFmtId="0" fontId="21" fillId="0" borderId="42" xfId="11" applyFont="1" applyBorder="1" applyAlignment="1">
      <alignment horizontal="center" vertical="center"/>
    </xf>
    <xf numFmtId="178" fontId="21" fillId="0" borderId="41" xfId="11" applyNumberFormat="1" applyFont="1" applyBorder="1" applyAlignment="1">
      <alignment horizontal="right" vertical="center" shrinkToFit="1"/>
    </xf>
    <xf numFmtId="178" fontId="21" fillId="0" borderId="12" xfId="11" applyNumberFormat="1" applyFont="1" applyBorder="1" applyAlignment="1">
      <alignment horizontal="right" vertical="center" shrinkToFit="1"/>
    </xf>
    <xf numFmtId="178" fontId="21" fillId="0" borderId="51" xfId="11" applyNumberFormat="1" applyFont="1" applyBorder="1" applyAlignment="1">
      <alignment horizontal="right" vertical="center" shrinkToFit="1"/>
    </xf>
    <xf numFmtId="0" fontId="21" fillId="0" borderId="41" xfId="11" applyFont="1" applyBorder="1">
      <alignment vertical="center"/>
    </xf>
    <xf numFmtId="0" fontId="21" fillId="0" borderId="12" xfId="11" applyFont="1" applyBorder="1">
      <alignment vertical="center"/>
    </xf>
    <xf numFmtId="0" fontId="21" fillId="0" borderId="51" xfId="11" applyFont="1" applyBorder="1">
      <alignment vertical="center"/>
    </xf>
    <xf numFmtId="181" fontId="21" fillId="0" borderId="37" xfId="11" applyNumberFormat="1" applyFont="1" applyBorder="1" applyAlignment="1">
      <alignment horizontal="right" vertical="center" shrinkToFit="1"/>
    </xf>
    <xf numFmtId="181" fontId="21" fillId="0" borderId="41" xfId="11" applyNumberFormat="1" applyFont="1" applyBorder="1" applyAlignment="1">
      <alignment horizontal="right" vertical="center" shrinkToFit="1"/>
    </xf>
    <xf numFmtId="0" fontId="1" fillId="0" borderId="12" xfId="11" applyBorder="1" applyAlignment="1">
      <alignment horizontal="right" vertical="center" shrinkToFit="1"/>
    </xf>
    <xf numFmtId="181" fontId="21" fillId="0" borderId="12" xfId="11" applyNumberFormat="1" applyFont="1" applyBorder="1" applyAlignment="1">
      <alignment horizontal="right" vertical="center" shrinkToFit="1"/>
    </xf>
    <xf numFmtId="0" fontId="1" fillId="0" borderId="51" xfId="11" applyBorder="1" applyAlignment="1">
      <alignment horizontal="right" vertical="center" shrinkToFit="1"/>
    </xf>
    <xf numFmtId="181" fontId="21" fillId="0" borderId="65" xfId="11" applyNumberFormat="1" applyFont="1" applyBorder="1" applyAlignment="1">
      <alignment horizontal="right" vertical="center" shrinkToFit="1"/>
    </xf>
    <xf numFmtId="0" fontId="27" fillId="0" borderId="65" xfId="11" applyFont="1" applyBorder="1">
      <alignment vertical="center"/>
    </xf>
    <xf numFmtId="0" fontId="27" fillId="0" borderId="0" xfId="11" applyFont="1">
      <alignment vertical="center"/>
    </xf>
    <xf numFmtId="0" fontId="27" fillId="0" borderId="38" xfId="11" applyFont="1" applyBorder="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0" fontId="21" fillId="0" borderId="41" xfId="11" applyFont="1" applyBorder="1" applyAlignment="1">
      <alignment horizontal="center" vertical="center" wrapText="1"/>
    </xf>
    <xf numFmtId="0" fontId="21" fillId="0" borderId="12" xfId="11" applyFont="1" applyBorder="1" applyAlignment="1">
      <alignment horizontal="center" vertical="center" wrapText="1"/>
    </xf>
    <xf numFmtId="0" fontId="21" fillId="0" borderId="12" xfId="11" applyFont="1" applyBorder="1" applyAlignment="1">
      <alignment vertical="center" textRotation="255"/>
    </xf>
    <xf numFmtId="0" fontId="21" fillId="0" borderId="0" xfId="11" applyFont="1" applyAlignment="1">
      <alignment vertical="center" textRotation="255"/>
    </xf>
    <xf numFmtId="0" fontId="21" fillId="0" borderId="56" xfId="11" applyFont="1" applyBorder="1" applyAlignment="1">
      <alignment vertical="center" textRotation="255"/>
    </xf>
    <xf numFmtId="0" fontId="17" fillId="0" borderId="0" xfId="6" applyAlignment="1">
      <alignment vertical="center"/>
    </xf>
    <xf numFmtId="0" fontId="17" fillId="0" borderId="38" xfId="6" applyBorder="1" applyAlignment="1">
      <alignment vertical="center"/>
    </xf>
    <xf numFmtId="178" fontId="21" fillId="0" borderId="87" xfId="11" applyNumberFormat="1" applyFont="1" applyBorder="1" applyAlignment="1">
      <alignment horizontal="right" vertical="center" shrinkToFit="1"/>
    </xf>
    <xf numFmtId="178" fontId="21" fillId="0" borderId="84" xfId="11" applyNumberFormat="1" applyFont="1" applyBorder="1" applyAlignment="1">
      <alignment horizontal="right" vertical="center" shrinkToFit="1"/>
    </xf>
    <xf numFmtId="178" fontId="21" fillId="0" borderId="82" xfId="11" applyNumberFormat="1" applyFont="1" applyBorder="1" applyAlignment="1">
      <alignment horizontal="right" vertical="center" shrinkToFit="1"/>
    </xf>
    <xf numFmtId="181" fontId="21" fillId="0" borderId="84" xfId="11" applyNumberFormat="1" applyFont="1" applyBorder="1" applyAlignment="1">
      <alignment horizontal="right" vertical="center" shrinkToFit="1"/>
    </xf>
    <xf numFmtId="181" fontId="21" fillId="0" borderId="51" xfId="11" applyNumberFormat="1" applyFont="1" applyBorder="1" applyAlignment="1">
      <alignment horizontal="right" vertical="center" shrinkToFit="1"/>
    </xf>
    <xf numFmtId="181" fontId="21" fillId="0" borderId="82" xfId="11" applyNumberFormat="1" applyFont="1" applyBorder="1" applyAlignment="1">
      <alignment horizontal="right" vertical="center" shrinkToFit="1"/>
    </xf>
    <xf numFmtId="178" fontId="21" fillId="0" borderId="65" xfId="11" applyNumberFormat="1" applyFont="1" applyBorder="1" applyAlignment="1">
      <alignment horizontal="right" vertical="center"/>
    </xf>
    <xf numFmtId="178" fontId="21" fillId="0" borderId="0" xfId="11" applyNumberFormat="1" applyFont="1" applyAlignment="1">
      <alignment horizontal="right" vertical="center"/>
    </xf>
    <xf numFmtId="178" fontId="21" fillId="0" borderId="85" xfId="11" applyNumberFormat="1" applyFont="1" applyBorder="1" applyAlignment="1">
      <alignment horizontal="right" vertical="center"/>
    </xf>
    <xf numFmtId="181" fontId="21" fillId="0" borderId="86" xfId="11" applyNumberFormat="1" applyFont="1" applyBorder="1" applyAlignment="1">
      <alignment horizontal="right" vertical="center"/>
    </xf>
    <xf numFmtId="178" fontId="21" fillId="0" borderId="88" xfId="11" applyNumberFormat="1" applyFont="1" applyBorder="1" applyAlignment="1">
      <alignment horizontal="right" vertical="center"/>
    </xf>
    <xf numFmtId="0" fontId="27" fillId="0" borderId="39" xfId="11" applyFont="1" applyBorder="1" applyAlignment="1">
      <alignment horizontal="center" vertical="center"/>
    </xf>
    <xf numFmtId="0" fontId="27" fillId="0" borderId="31" xfId="11" applyFont="1" applyBorder="1" applyAlignment="1">
      <alignment horizontal="center" vertical="center"/>
    </xf>
    <xf numFmtId="0" fontId="27" fillId="0" borderId="42" xfId="11" applyFont="1" applyBorder="1" applyAlignment="1">
      <alignment horizontal="center" vertical="center"/>
    </xf>
    <xf numFmtId="178" fontId="21" fillId="0" borderId="38" xfId="11" applyNumberFormat="1" applyFont="1" applyBorder="1" applyAlignment="1">
      <alignment horizontal="right" vertical="center"/>
    </xf>
    <xf numFmtId="181" fontId="21" fillId="0" borderId="83" xfId="11" applyNumberFormat="1" applyFont="1" applyBorder="1" applyAlignment="1">
      <alignment horizontal="right" vertical="center" shrinkToFit="1"/>
    </xf>
    <xf numFmtId="178" fontId="21" fillId="0" borderId="83" xfId="11" applyNumberFormat="1" applyFont="1" applyBorder="1" applyAlignment="1">
      <alignment horizontal="right" vertical="center" shrinkToFit="1"/>
    </xf>
    <xf numFmtId="49" fontId="24" fillId="0" borderId="1" xfId="11" applyNumberFormat="1" applyFont="1" applyBorder="1" applyAlignment="1">
      <alignment horizontal="center" vertical="center"/>
    </xf>
    <xf numFmtId="49" fontId="24" fillId="0" borderId="2" xfId="11" applyNumberFormat="1" applyFont="1" applyBorder="1" applyAlignment="1">
      <alignment horizontal="center" vertical="center"/>
    </xf>
    <xf numFmtId="49" fontId="24" fillId="0" borderId="3" xfId="11" applyNumberFormat="1" applyFont="1" applyBorder="1" applyAlignment="1">
      <alignment horizontal="center" vertical="center"/>
    </xf>
    <xf numFmtId="0" fontId="21" fillId="0" borderId="34" xfId="11" applyFont="1" applyBorder="1" applyAlignment="1">
      <alignment horizontal="center" vertical="center"/>
    </xf>
    <xf numFmtId="0" fontId="35" fillId="6" borderId="75" xfId="12" applyFont="1" applyFill="1" applyBorder="1" applyAlignment="1">
      <alignment horizontal="center" vertical="center"/>
    </xf>
    <xf numFmtId="0" fontId="35" fillId="6" borderId="70" xfId="12" applyFont="1" applyFill="1" applyBorder="1" applyAlignment="1">
      <alignment horizontal="center" vertical="center"/>
    </xf>
    <xf numFmtId="187" fontId="35" fillId="6" borderId="130" xfId="14" applyNumberFormat="1" applyFont="1" applyFill="1" applyBorder="1" applyAlignment="1">
      <alignment horizontal="right" vertical="center" shrinkToFit="1"/>
    </xf>
    <xf numFmtId="187" fontId="35" fillId="6" borderId="18" xfId="14" applyNumberFormat="1" applyFont="1" applyFill="1" applyBorder="1" applyAlignment="1">
      <alignment horizontal="right" vertical="center" shrinkToFit="1"/>
    </xf>
    <xf numFmtId="187" fontId="35" fillId="6" borderId="184" xfId="14" applyNumberFormat="1" applyFont="1" applyFill="1" applyBorder="1" applyAlignment="1">
      <alignment horizontal="right" vertical="center" shrinkToFit="1"/>
    </xf>
    <xf numFmtId="187" fontId="35" fillId="6" borderId="166" xfId="14" applyNumberFormat="1" applyFont="1" applyFill="1" applyBorder="1" applyAlignment="1">
      <alignment horizontal="right" vertical="center" shrinkToFit="1"/>
    </xf>
    <xf numFmtId="187" fontId="35" fillId="6" borderId="167" xfId="14" applyNumberFormat="1" applyFont="1" applyFill="1" applyBorder="1" applyAlignment="1">
      <alignment horizontal="right" vertical="center" shrinkToFit="1"/>
    </xf>
    <xf numFmtId="187" fontId="35" fillId="6" borderId="185" xfId="14" applyNumberFormat="1" applyFont="1" applyFill="1" applyBorder="1" applyAlignment="1">
      <alignment horizontal="right" vertical="center" shrinkToFit="1"/>
    </xf>
    <xf numFmtId="0" fontId="35" fillId="6" borderId="74" xfId="12" applyFont="1" applyFill="1" applyBorder="1">
      <alignment vertical="center"/>
    </xf>
    <xf numFmtId="0" fontId="35" fillId="6" borderId="75" xfId="12" applyFont="1" applyFill="1" applyBorder="1">
      <alignment vertical="center"/>
    </xf>
    <xf numFmtId="0" fontId="35" fillId="6" borderId="70" xfId="12" applyFont="1" applyFill="1" applyBorder="1">
      <alignment vertical="center"/>
    </xf>
    <xf numFmtId="188" fontId="35" fillId="6" borderId="72" xfId="14" applyNumberFormat="1" applyFont="1" applyFill="1" applyBorder="1" applyAlignment="1">
      <alignment horizontal="right" vertical="center" shrinkToFit="1"/>
    </xf>
    <xf numFmtId="188" fontId="35" fillId="6" borderId="75" xfId="14" applyNumberFormat="1" applyFont="1" applyFill="1" applyBorder="1" applyAlignment="1">
      <alignment horizontal="right" vertical="center" shrinkToFit="1"/>
    </xf>
    <xf numFmtId="188" fontId="35" fillId="6" borderId="70" xfId="14" applyNumberFormat="1" applyFont="1" applyFill="1" applyBorder="1" applyAlignment="1">
      <alignment horizontal="right" vertical="center" shrinkToFit="1"/>
    </xf>
    <xf numFmtId="188" fontId="35" fillId="6" borderId="181" xfId="14" applyNumberFormat="1" applyFont="1" applyFill="1" applyBorder="1" applyAlignment="1">
      <alignment horizontal="right" vertical="center" shrinkToFit="1"/>
    </xf>
    <xf numFmtId="188" fontId="35" fillId="6" borderId="182" xfId="14" applyNumberFormat="1" applyFont="1" applyFill="1" applyBorder="1" applyAlignment="1">
      <alignment horizontal="right" vertical="center" shrinkToFit="1"/>
    </xf>
    <xf numFmtId="188" fontId="35" fillId="6" borderId="183" xfId="14" applyNumberFormat="1" applyFont="1" applyFill="1" applyBorder="1" applyAlignment="1">
      <alignment horizontal="right" vertical="center" shrinkToFit="1"/>
    </xf>
    <xf numFmtId="0" fontId="35" fillId="6" borderId="11" xfId="12" applyFont="1" applyFill="1" applyBorder="1" applyAlignment="1">
      <alignment horizontal="left" vertical="center" wrapText="1"/>
    </xf>
    <xf numFmtId="0" fontId="35" fillId="6" borderId="12" xfId="12" applyFont="1" applyFill="1" applyBorder="1" applyAlignment="1">
      <alignment horizontal="left" vertical="center" wrapText="1"/>
    </xf>
    <xf numFmtId="0" fontId="35" fillId="6" borderId="74" xfId="12" applyFont="1" applyFill="1" applyBorder="1" applyAlignment="1">
      <alignment horizontal="left" vertical="center" wrapText="1"/>
    </xf>
    <xf numFmtId="0" fontId="35" fillId="6" borderId="75" xfId="12" applyFont="1" applyFill="1" applyBorder="1" applyAlignment="1">
      <alignment horizontal="left" vertical="center" wrapText="1"/>
    </xf>
    <xf numFmtId="0" fontId="35" fillId="6" borderId="12" xfId="12" applyFont="1" applyFill="1" applyBorder="1" applyAlignment="1">
      <alignment horizontal="center" vertical="center"/>
    </xf>
    <xf numFmtId="0" fontId="35" fillId="6" borderId="51" xfId="12" applyFont="1" applyFill="1" applyBorder="1" applyAlignment="1">
      <alignment horizontal="center" vertical="center"/>
    </xf>
    <xf numFmtId="187" fontId="35" fillId="6" borderId="39" xfId="14" applyNumberFormat="1" applyFont="1" applyFill="1" applyBorder="1" applyAlignment="1">
      <alignment horizontal="right" vertical="center" shrinkToFit="1"/>
    </xf>
    <xf numFmtId="187" fontId="35" fillId="6" borderId="31" xfId="14" applyNumberFormat="1" applyFont="1" applyFill="1" applyBorder="1" applyAlignment="1">
      <alignment horizontal="right" vertical="center" shrinkToFit="1"/>
    </xf>
    <xf numFmtId="187" fontId="35" fillId="6" borderId="156" xfId="14" applyNumberFormat="1" applyFont="1" applyFill="1" applyBorder="1" applyAlignment="1">
      <alignment horizontal="right" vertical="center" shrinkToFit="1"/>
    </xf>
    <xf numFmtId="187" fontId="35" fillId="6" borderId="157" xfId="14" applyNumberFormat="1" applyFont="1" applyFill="1" applyBorder="1" applyAlignment="1">
      <alignment horizontal="right" vertical="center" shrinkToFit="1"/>
    </xf>
    <xf numFmtId="187" fontId="35" fillId="6" borderId="158" xfId="14" applyNumberFormat="1" applyFont="1" applyFill="1" applyBorder="1" applyAlignment="1">
      <alignment horizontal="right" vertical="center" shrinkToFit="1"/>
    </xf>
    <xf numFmtId="187" fontId="35" fillId="6" borderId="159" xfId="14" applyNumberFormat="1" applyFont="1" applyFill="1" applyBorder="1" applyAlignment="1">
      <alignment horizontal="right" vertical="center" shrinkToFit="1"/>
    </xf>
    <xf numFmtId="187" fontId="35" fillId="6" borderId="160" xfId="14" applyNumberFormat="1" applyFont="1" applyFill="1" applyBorder="1" applyAlignment="1">
      <alignment horizontal="right" vertical="center" shrinkToFit="1"/>
    </xf>
    <xf numFmtId="0" fontId="35" fillId="6" borderId="7" xfId="12" applyFont="1" applyFill="1" applyBorder="1">
      <alignment vertical="center"/>
    </xf>
    <xf numFmtId="0" fontId="35" fillId="6" borderId="0" xfId="12" applyFont="1" applyFill="1">
      <alignment vertical="center"/>
    </xf>
    <xf numFmtId="0" fontId="35" fillId="6" borderId="38" xfId="12" applyFont="1" applyFill="1" applyBorder="1">
      <alignment vertical="center"/>
    </xf>
    <xf numFmtId="188" fontId="35" fillId="6" borderId="65" xfId="14" applyNumberFormat="1" applyFont="1" applyFill="1" applyBorder="1" applyAlignment="1">
      <alignment horizontal="right" vertical="center" shrinkToFit="1"/>
    </xf>
    <xf numFmtId="188" fontId="35" fillId="6" borderId="0" xfId="14" applyNumberFormat="1" applyFont="1" applyFill="1" applyAlignment="1">
      <alignment horizontal="right" vertical="center" shrinkToFit="1"/>
    </xf>
    <xf numFmtId="188" fontId="35" fillId="6" borderId="38" xfId="14" applyNumberFormat="1" applyFont="1" applyFill="1" applyBorder="1" applyAlignment="1">
      <alignment horizontal="right" vertical="center" shrinkToFit="1"/>
    </xf>
    <xf numFmtId="188" fontId="35" fillId="6" borderId="66" xfId="14" applyNumberFormat="1" applyFont="1" applyFill="1" applyBorder="1" applyAlignment="1">
      <alignment horizontal="right" vertical="center" shrinkToFit="1"/>
    </xf>
    <xf numFmtId="0" fontId="37" fillId="6" borderId="24" xfId="12" applyFont="1" applyFill="1" applyBorder="1" applyAlignment="1">
      <alignment horizontal="left" vertical="center"/>
    </xf>
    <xf numFmtId="0" fontId="35" fillId="6" borderId="56" xfId="12" applyFont="1" applyFill="1" applyBorder="1" applyAlignment="1">
      <alignment horizontal="left" vertical="center"/>
    </xf>
    <xf numFmtId="0" fontId="35" fillId="6" borderId="56" xfId="12" applyFont="1" applyFill="1" applyBorder="1" applyAlignment="1">
      <alignment horizontal="right" vertical="center" wrapText="1"/>
    </xf>
    <xf numFmtId="0" fontId="35" fillId="6" borderId="56" xfId="12" applyFont="1" applyFill="1" applyBorder="1" applyAlignment="1">
      <alignment horizontal="right" vertical="center"/>
    </xf>
    <xf numFmtId="0" fontId="35" fillId="6" borderId="40" xfId="12" applyFont="1" applyFill="1" applyBorder="1" applyAlignment="1">
      <alignment horizontal="right" vertical="center"/>
    </xf>
    <xf numFmtId="177" fontId="35" fillId="6" borderId="37" xfId="14" applyNumberFormat="1" applyFont="1" applyFill="1" applyBorder="1" applyAlignment="1">
      <alignment horizontal="right" vertical="center" shrinkToFit="1"/>
    </xf>
    <xf numFmtId="177" fontId="35" fillId="6" borderId="56" xfId="14" applyNumberFormat="1" applyFont="1" applyFill="1" applyBorder="1" applyAlignment="1">
      <alignment horizontal="right" vertical="center" shrinkToFit="1"/>
    </xf>
    <xf numFmtId="177" fontId="35" fillId="6" borderId="89" xfId="14" applyNumberFormat="1" applyFont="1" applyFill="1" applyBorder="1" applyAlignment="1">
      <alignment horizontal="right" vertical="center" shrinkToFit="1"/>
    </xf>
    <xf numFmtId="177" fontId="35" fillId="6" borderId="91" xfId="14" applyNumberFormat="1" applyFont="1" applyFill="1" applyBorder="1" applyAlignment="1">
      <alignment horizontal="right" vertical="center" shrinkToFit="1"/>
    </xf>
    <xf numFmtId="187" fontId="35" fillId="6" borderId="178" xfId="14" applyNumberFormat="1" applyFont="1" applyFill="1" applyBorder="1" applyAlignment="1">
      <alignment horizontal="right" vertical="center" shrinkToFit="1"/>
    </xf>
    <xf numFmtId="187" fontId="35" fillId="6" borderId="179" xfId="14" applyNumberFormat="1" applyFont="1" applyFill="1" applyBorder="1" applyAlignment="1">
      <alignment horizontal="right" vertical="center" shrinkToFit="1"/>
    </xf>
    <xf numFmtId="187" fontId="35" fillId="6" borderId="180" xfId="14" applyNumberFormat="1" applyFont="1" applyFill="1" applyBorder="1" applyAlignment="1">
      <alignment horizontal="right" vertical="center" shrinkToFit="1"/>
    </xf>
    <xf numFmtId="176" fontId="35" fillId="6" borderId="65" xfId="14" applyNumberFormat="1" applyFont="1" applyFill="1" applyBorder="1" applyAlignment="1">
      <alignment horizontal="right" vertical="center" shrinkToFit="1"/>
    </xf>
    <xf numFmtId="176" fontId="35" fillId="6" borderId="0" xfId="14" applyNumberFormat="1" applyFont="1" applyFill="1" applyAlignment="1">
      <alignment horizontal="right" vertical="center" shrinkToFit="1"/>
    </xf>
    <xf numFmtId="176" fontId="35" fillId="6" borderId="38" xfId="14" applyNumberFormat="1" applyFont="1" applyFill="1" applyBorder="1" applyAlignment="1">
      <alignment horizontal="right" vertical="center" shrinkToFit="1"/>
    </xf>
    <xf numFmtId="176" fontId="35" fillId="6" borderId="66" xfId="14" applyNumberFormat="1" applyFont="1" applyFill="1" applyBorder="1" applyAlignment="1">
      <alignment horizontal="right" vertical="center" shrinkToFit="1"/>
    </xf>
    <xf numFmtId="0" fontId="35" fillId="6" borderId="7" xfId="12" applyFont="1" applyFill="1" applyBorder="1" applyAlignment="1">
      <alignment horizontal="left" vertical="center"/>
    </xf>
    <xf numFmtId="0" fontId="35" fillId="6" borderId="0" xfId="12" applyFont="1" applyFill="1" applyAlignment="1">
      <alignment horizontal="left" vertical="center"/>
    </xf>
    <xf numFmtId="0" fontId="35" fillId="6" borderId="0" xfId="12" applyFont="1" applyFill="1" applyAlignment="1">
      <alignment horizontal="right" vertical="center" wrapText="1"/>
    </xf>
    <xf numFmtId="0" fontId="35" fillId="6" borderId="0" xfId="12" applyFont="1" applyFill="1" applyAlignment="1">
      <alignment horizontal="right" vertical="center"/>
    </xf>
    <xf numFmtId="0" fontId="35" fillId="6" borderId="38" xfId="12" applyFont="1" applyFill="1" applyBorder="1" applyAlignment="1">
      <alignment horizontal="right" vertical="center"/>
    </xf>
    <xf numFmtId="177" fontId="35" fillId="6" borderId="65" xfId="14" applyNumberFormat="1" applyFont="1" applyFill="1" applyBorder="1" applyAlignment="1">
      <alignment horizontal="right" vertical="center" shrinkToFit="1"/>
    </xf>
    <xf numFmtId="177" fontId="35" fillId="6" borderId="0" xfId="14" applyNumberFormat="1" applyFont="1" applyFill="1" applyAlignment="1">
      <alignment horizontal="right" vertical="center" shrinkToFit="1"/>
    </xf>
    <xf numFmtId="177" fontId="35" fillId="6" borderId="85" xfId="14" applyNumberFormat="1" applyFont="1" applyFill="1" applyBorder="1" applyAlignment="1">
      <alignment horizontal="right" vertical="center" shrinkToFit="1"/>
    </xf>
    <xf numFmtId="177" fontId="35" fillId="6" borderId="88" xfId="14" applyNumberFormat="1" applyFont="1" applyFill="1" applyBorder="1" applyAlignment="1">
      <alignment horizontal="right" vertical="center" shrinkToFit="1"/>
    </xf>
    <xf numFmtId="187" fontId="35" fillId="6" borderId="175" xfId="14" applyNumberFormat="1" applyFont="1" applyFill="1" applyBorder="1" applyAlignment="1">
      <alignment horizontal="right" vertical="center" shrinkToFit="1"/>
    </xf>
    <xf numFmtId="187" fontId="35" fillId="6" borderId="176" xfId="14" applyNumberFormat="1" applyFont="1" applyFill="1" applyBorder="1" applyAlignment="1">
      <alignment horizontal="right" vertical="center" shrinkToFit="1"/>
    </xf>
    <xf numFmtId="187" fontId="35" fillId="6" borderId="177" xfId="14" applyNumberFormat="1" applyFont="1" applyFill="1" applyBorder="1" applyAlignment="1">
      <alignment horizontal="right" vertical="center" shrinkToFit="1"/>
    </xf>
    <xf numFmtId="176" fontId="35" fillId="6" borderId="41" xfId="14" applyNumberFormat="1" applyFont="1" applyFill="1" applyBorder="1" applyAlignment="1">
      <alignment horizontal="right" vertical="center" shrinkToFit="1"/>
    </xf>
    <xf numFmtId="176" fontId="35" fillId="6" borderId="12" xfId="14" applyNumberFormat="1" applyFont="1" applyFill="1" applyBorder="1" applyAlignment="1">
      <alignment horizontal="right" vertical="center" shrinkToFit="1"/>
    </xf>
    <xf numFmtId="176" fontId="35" fillId="6" borderId="13" xfId="14" applyNumberFormat="1" applyFont="1" applyFill="1" applyBorder="1" applyAlignment="1">
      <alignment horizontal="right" vertical="center" shrinkToFit="1"/>
    </xf>
    <xf numFmtId="0" fontId="35" fillId="6" borderId="72" xfId="12" applyFont="1" applyFill="1" applyBorder="1">
      <alignment vertical="center"/>
    </xf>
    <xf numFmtId="177" fontId="35" fillId="6" borderId="172" xfId="14" applyNumberFormat="1" applyFont="1" applyFill="1" applyBorder="1" applyAlignment="1">
      <alignment horizontal="right" vertical="center" shrinkToFit="1"/>
    </xf>
    <xf numFmtId="177" fontId="35" fillId="6" borderId="173" xfId="14" applyNumberFormat="1" applyFont="1" applyFill="1" applyBorder="1" applyAlignment="1">
      <alignment horizontal="right" vertical="center" shrinkToFit="1"/>
    </xf>
    <xf numFmtId="187" fontId="35" fillId="6" borderId="173" xfId="14" applyNumberFormat="1" applyFont="1" applyFill="1" applyBorder="1" applyAlignment="1">
      <alignment horizontal="right" vertical="center" shrinkToFit="1"/>
    </xf>
    <xf numFmtId="187" fontId="35" fillId="6" borderId="174" xfId="14" applyNumberFormat="1" applyFont="1" applyFill="1" applyBorder="1" applyAlignment="1">
      <alignment horizontal="right" vertical="center" shrinkToFit="1"/>
    </xf>
    <xf numFmtId="187" fontId="35" fillId="6" borderId="86" xfId="14" applyNumberFormat="1" applyFont="1" applyFill="1" applyBorder="1" applyAlignment="1">
      <alignment horizontal="right" vertical="center" shrinkToFit="1"/>
    </xf>
    <xf numFmtId="187" fontId="35" fillId="6" borderId="155" xfId="14" applyNumberFormat="1" applyFont="1" applyFill="1" applyBorder="1" applyAlignment="1">
      <alignment horizontal="right" vertical="center" shrinkToFit="1"/>
    </xf>
    <xf numFmtId="0" fontId="35" fillId="6" borderId="11" xfId="12" applyFont="1" applyFill="1" applyBorder="1" applyAlignment="1">
      <alignment horizontal="left" vertical="center"/>
    </xf>
    <xf numFmtId="0" fontId="35" fillId="6" borderId="12" xfId="12" applyFont="1" applyFill="1" applyBorder="1" applyAlignment="1">
      <alignment horizontal="left" vertical="center"/>
    </xf>
    <xf numFmtId="0" fontId="35" fillId="6" borderId="12" xfId="12" applyFont="1" applyFill="1" applyBorder="1" applyAlignment="1">
      <alignment horizontal="right" vertical="center"/>
    </xf>
    <xf numFmtId="0" fontId="35" fillId="6" borderId="51" xfId="12" applyFont="1" applyFill="1" applyBorder="1" applyAlignment="1">
      <alignment horizontal="right" vertical="center"/>
    </xf>
    <xf numFmtId="177" fontId="35" fillId="6" borderId="41" xfId="13" applyNumberFormat="1" applyFont="1" applyFill="1" applyBorder="1" applyAlignment="1">
      <alignment horizontal="right" vertical="center" shrinkToFit="1"/>
    </xf>
    <xf numFmtId="177" fontId="35" fillId="6" borderId="12" xfId="13" applyNumberFormat="1" applyFont="1" applyFill="1" applyBorder="1" applyAlignment="1">
      <alignment horizontal="right" vertical="center" shrinkToFit="1"/>
    </xf>
    <xf numFmtId="177" fontId="35" fillId="6" borderId="82" xfId="13" applyNumberFormat="1" applyFont="1" applyFill="1" applyBorder="1" applyAlignment="1">
      <alignment horizontal="right" vertical="center" shrinkToFit="1"/>
    </xf>
    <xf numFmtId="177" fontId="35" fillId="6" borderId="84" xfId="13" applyNumberFormat="1" applyFont="1" applyFill="1" applyBorder="1" applyAlignment="1">
      <alignment horizontal="right" vertical="center" shrinkToFit="1"/>
    </xf>
    <xf numFmtId="187" fontId="35" fillId="6" borderId="169" xfId="14" applyNumberFormat="1" applyFont="1" applyFill="1" applyBorder="1" applyAlignment="1">
      <alignment horizontal="right" vertical="center" shrinkToFit="1"/>
    </xf>
    <xf numFmtId="187" fontId="35" fillId="6" borderId="170" xfId="14" applyNumberFormat="1" applyFont="1" applyFill="1" applyBorder="1" applyAlignment="1">
      <alignment horizontal="right" vertical="center" shrinkToFit="1"/>
    </xf>
    <xf numFmtId="187" fontId="35" fillId="6" borderId="171" xfId="14" applyNumberFormat="1" applyFont="1" applyFill="1" applyBorder="1" applyAlignment="1">
      <alignment horizontal="right" vertical="center" shrinkToFit="1"/>
    </xf>
    <xf numFmtId="0" fontId="35" fillId="6" borderId="11" xfId="12" applyFont="1" applyFill="1" applyBorder="1">
      <alignment vertical="center"/>
    </xf>
    <xf numFmtId="0" fontId="35" fillId="6" borderId="12" xfId="12" applyFont="1" applyFill="1" applyBorder="1">
      <alignment vertical="center"/>
    </xf>
    <xf numFmtId="0" fontId="35" fillId="6" borderId="51" xfId="12" applyFont="1" applyFill="1" applyBorder="1">
      <alignment vertical="center"/>
    </xf>
    <xf numFmtId="176" fontId="35" fillId="6" borderId="51" xfId="14" applyNumberFormat="1" applyFont="1" applyFill="1" applyBorder="1" applyAlignment="1">
      <alignment horizontal="right" vertical="center" shrinkToFit="1"/>
    </xf>
    <xf numFmtId="0" fontId="35" fillId="6" borderId="45" xfId="12" applyFont="1" applyFill="1" applyBorder="1" applyAlignment="1">
      <alignment horizontal="center" vertical="center"/>
    </xf>
    <xf numFmtId="0" fontId="35" fillId="6" borderId="25" xfId="12" applyFont="1" applyFill="1" applyBorder="1" applyAlignment="1">
      <alignment horizontal="center" vertical="center"/>
    </xf>
    <xf numFmtId="0" fontId="35" fillId="6" borderId="46" xfId="12" applyFont="1" applyFill="1" applyBorder="1" applyAlignment="1">
      <alignment horizontal="center" vertical="center"/>
    </xf>
    <xf numFmtId="0" fontId="35" fillId="6" borderId="26" xfId="12" applyFont="1" applyFill="1" applyBorder="1" applyAlignment="1">
      <alignment horizontal="center" vertical="center"/>
    </xf>
    <xf numFmtId="0" fontId="35" fillId="6" borderId="65" xfId="12" applyFont="1" applyFill="1" applyBorder="1">
      <alignment vertical="center"/>
    </xf>
    <xf numFmtId="177" fontId="35" fillId="6" borderId="154" xfId="14" applyNumberFormat="1" applyFont="1" applyFill="1" applyBorder="1" applyAlignment="1">
      <alignment horizontal="right" vertical="center" shrinkToFit="1"/>
    </xf>
    <xf numFmtId="177" fontId="35" fillId="6" borderId="86" xfId="14" applyNumberFormat="1" applyFont="1" applyFill="1" applyBorder="1" applyAlignment="1">
      <alignment horizontal="right" vertical="center" shrinkToFit="1"/>
    </xf>
    <xf numFmtId="0" fontId="35" fillId="6" borderId="11" xfId="12" applyFont="1" applyFill="1" applyBorder="1" applyAlignment="1">
      <alignment horizontal="center" vertical="center" textRotation="255" wrapText="1"/>
    </xf>
    <xf numFmtId="0" fontId="35" fillId="6" borderId="51" xfId="12" applyFont="1" applyFill="1" applyBorder="1" applyAlignment="1">
      <alignment horizontal="center" vertical="center" textRotation="255" wrapText="1"/>
    </xf>
    <xf numFmtId="0" fontId="35" fillId="6" borderId="7" xfId="12" applyFont="1" applyFill="1" applyBorder="1" applyAlignment="1">
      <alignment horizontal="center" vertical="center" textRotation="255" wrapText="1"/>
    </xf>
    <xf numFmtId="0" fontId="35" fillId="6" borderId="38" xfId="12" applyFont="1" applyFill="1" applyBorder="1" applyAlignment="1">
      <alignment horizontal="center" vertical="center" textRotation="255" wrapText="1"/>
    </xf>
    <xf numFmtId="0" fontId="35" fillId="6" borderId="24" xfId="12" applyFont="1" applyFill="1" applyBorder="1" applyAlignment="1">
      <alignment horizontal="center" vertical="center" textRotation="255" wrapText="1"/>
    </xf>
    <xf numFmtId="0" fontId="35" fillId="6" borderId="40" xfId="12" applyFont="1" applyFill="1" applyBorder="1" applyAlignment="1">
      <alignment horizontal="center" vertical="center" textRotation="255" wrapText="1"/>
    </xf>
    <xf numFmtId="187" fontId="35" fillId="6" borderId="88" xfId="14" applyNumberFormat="1" applyFont="1" applyFill="1" applyBorder="1" applyAlignment="1">
      <alignment horizontal="right" vertical="center" shrinkToFit="1"/>
    </xf>
    <xf numFmtId="187" fontId="35" fillId="6" borderId="0" xfId="14" applyNumberFormat="1" applyFont="1" applyFill="1" applyAlignment="1">
      <alignment horizontal="right" vertical="center" shrinkToFit="1"/>
    </xf>
    <xf numFmtId="187" fontId="35" fillId="6" borderId="66" xfId="14" applyNumberFormat="1" applyFont="1" applyFill="1" applyBorder="1" applyAlignment="1">
      <alignment horizontal="right" vertical="center" shrinkToFit="1"/>
    </xf>
    <xf numFmtId="0" fontId="35" fillId="6" borderId="17" xfId="12" applyFont="1" applyFill="1" applyBorder="1" applyAlignment="1">
      <alignment horizontal="left" vertical="center" wrapText="1"/>
    </xf>
    <xf numFmtId="0" fontId="35" fillId="6" borderId="18" xfId="12" applyFont="1" applyFill="1" applyBorder="1" applyAlignment="1">
      <alignment horizontal="left" vertical="center"/>
    </xf>
    <xf numFmtId="0" fontId="35" fillId="6" borderId="43" xfId="12" applyFont="1" applyFill="1" applyBorder="1" applyAlignment="1">
      <alignment horizontal="left" vertical="center"/>
    </xf>
    <xf numFmtId="187" fontId="35" fillId="6" borderId="128" xfId="14" applyNumberFormat="1" applyFont="1" applyFill="1" applyBorder="1" applyAlignment="1">
      <alignment horizontal="right" vertical="center" shrinkToFit="1"/>
    </xf>
    <xf numFmtId="187" fontId="35" fillId="6" borderId="129" xfId="14" applyNumberFormat="1" applyFont="1" applyFill="1" applyBorder="1" applyAlignment="1">
      <alignment horizontal="right" vertical="center" shrinkToFit="1"/>
    </xf>
    <xf numFmtId="177" fontId="35" fillId="6" borderId="164" xfId="14" applyNumberFormat="1" applyFont="1" applyFill="1" applyBorder="1" applyAlignment="1">
      <alignment horizontal="right" vertical="center" shrinkToFit="1"/>
    </xf>
    <xf numFmtId="177" fontId="35" fillId="6" borderId="165" xfId="14" applyNumberFormat="1" applyFont="1" applyFill="1" applyBorder="1" applyAlignment="1">
      <alignment horizontal="right" vertical="center" shrinkToFit="1"/>
    </xf>
    <xf numFmtId="187" fontId="35" fillId="6" borderId="162" xfId="14" applyNumberFormat="1" applyFont="1" applyFill="1" applyBorder="1" applyAlignment="1">
      <alignment horizontal="right" vertical="center" shrinkToFit="1"/>
    </xf>
    <xf numFmtId="0" fontId="35" fillId="6" borderId="65" xfId="14" applyFont="1" applyFill="1" applyBorder="1" applyAlignment="1">
      <alignment horizontal="left" vertical="center" shrinkToFit="1"/>
    </xf>
    <xf numFmtId="0" fontId="35" fillId="6" borderId="0" xfId="14" applyFont="1" applyFill="1" applyAlignment="1">
      <alignment horizontal="left" vertical="center" shrinkToFit="1"/>
    </xf>
    <xf numFmtId="0" fontId="35" fillId="6" borderId="38" xfId="14" applyFont="1" applyFill="1" applyBorder="1" applyAlignment="1">
      <alignment horizontal="left" vertical="center" shrinkToFit="1"/>
    </xf>
    <xf numFmtId="0" fontId="35" fillId="6" borderId="37" xfId="12" applyFont="1" applyFill="1" applyBorder="1">
      <alignment vertical="center"/>
    </xf>
    <xf numFmtId="0" fontId="35" fillId="6" borderId="56" xfId="12" applyFont="1" applyFill="1" applyBorder="1">
      <alignment vertical="center"/>
    </xf>
    <xf numFmtId="0" fontId="35" fillId="6" borderId="40" xfId="12" applyFont="1" applyFill="1" applyBorder="1">
      <alignment vertical="center"/>
    </xf>
    <xf numFmtId="0" fontId="35" fillId="6" borderId="81" xfId="12" applyFont="1" applyFill="1" applyBorder="1" applyAlignment="1">
      <alignment horizontal="center" vertical="center"/>
    </xf>
    <xf numFmtId="177" fontId="35" fillId="6" borderId="83" xfId="14" applyNumberFormat="1" applyFont="1" applyFill="1" applyBorder="1" applyAlignment="1">
      <alignment horizontal="right" vertical="center" shrinkToFit="1"/>
    </xf>
    <xf numFmtId="187" fontId="35" fillId="6" borderId="83" xfId="14" applyNumberFormat="1" applyFont="1" applyFill="1" applyBorder="1" applyAlignment="1">
      <alignment horizontal="right" vertical="center" shrinkToFit="1"/>
    </xf>
    <xf numFmtId="187" fontId="35" fillId="6" borderId="153" xfId="14" applyNumberFormat="1" applyFont="1" applyFill="1" applyBorder="1" applyAlignment="1">
      <alignment horizontal="right" vertical="center" shrinkToFit="1"/>
    </xf>
    <xf numFmtId="177" fontId="35" fillId="6" borderId="90" xfId="14" applyNumberFormat="1" applyFont="1" applyFill="1" applyBorder="1" applyAlignment="1">
      <alignment horizontal="right" vertical="center" shrinkToFit="1"/>
    </xf>
    <xf numFmtId="187" fontId="35" fillId="6" borderId="163" xfId="14" applyNumberFormat="1" applyFont="1" applyFill="1" applyBorder="1" applyAlignment="1">
      <alignment horizontal="right" vertical="center" shrinkToFit="1"/>
    </xf>
    <xf numFmtId="187" fontId="35" fillId="6" borderId="50" xfId="14" applyNumberFormat="1" applyFont="1" applyFill="1" applyBorder="1" applyAlignment="1">
      <alignment horizontal="right" vertical="center" shrinkToFit="1"/>
    </xf>
    <xf numFmtId="187" fontId="35" fillId="6" borderId="91" xfId="14" applyNumberFormat="1" applyFont="1" applyFill="1" applyBorder="1" applyAlignment="1">
      <alignment horizontal="right" vertical="center" shrinkToFit="1"/>
    </xf>
    <xf numFmtId="187" fontId="35" fillId="6" borderId="56" xfId="14" applyNumberFormat="1" applyFont="1" applyFill="1" applyBorder="1" applyAlignment="1">
      <alignment horizontal="right" vertical="center" shrinkToFit="1"/>
    </xf>
    <xf numFmtId="187" fontId="35" fillId="6" borderId="67" xfId="14" applyNumberFormat="1" applyFont="1" applyFill="1" applyBorder="1" applyAlignment="1">
      <alignment horizontal="right" vertical="center" shrinkToFit="1"/>
    </xf>
    <xf numFmtId="0" fontId="35" fillId="6" borderId="11" xfId="12" applyFont="1" applyFill="1" applyBorder="1" applyAlignment="1">
      <alignment horizontal="center" vertical="center" wrapText="1"/>
    </xf>
    <xf numFmtId="0" fontId="35" fillId="6" borderId="12" xfId="12" applyFont="1" applyFill="1" applyBorder="1" applyAlignment="1">
      <alignment horizontal="center" vertical="center" wrapText="1"/>
    </xf>
    <xf numFmtId="0" fontId="35" fillId="6" borderId="51" xfId="12" applyFont="1" applyFill="1" applyBorder="1" applyAlignment="1">
      <alignment horizontal="center" vertical="center" wrapText="1"/>
    </xf>
    <xf numFmtId="0" fontId="35" fillId="6" borderId="7" xfId="12" applyFont="1" applyFill="1" applyBorder="1" applyAlignment="1">
      <alignment horizontal="center" vertical="center" wrapText="1"/>
    </xf>
    <xf numFmtId="0" fontId="35" fillId="6" borderId="0" xfId="12" applyFont="1" applyFill="1" applyAlignment="1">
      <alignment horizontal="center" vertical="center" wrapText="1"/>
    </xf>
    <xf numFmtId="0" fontId="35" fillId="6" borderId="38" xfId="12" applyFont="1" applyFill="1" applyBorder="1" applyAlignment="1">
      <alignment horizontal="center" vertical="center" wrapText="1"/>
    </xf>
    <xf numFmtId="0" fontId="35" fillId="6" borderId="74" xfId="12" applyFont="1" applyFill="1" applyBorder="1" applyAlignment="1">
      <alignment horizontal="center" vertical="center" wrapText="1"/>
    </xf>
    <xf numFmtId="0" fontId="35" fillId="6" borderId="75" xfId="12" applyFont="1" applyFill="1" applyBorder="1" applyAlignment="1">
      <alignment horizontal="center" vertical="center" wrapText="1"/>
    </xf>
    <xf numFmtId="0" fontId="35" fillId="6" borderId="70" xfId="12" applyFont="1" applyFill="1" applyBorder="1" applyAlignment="1">
      <alignment horizontal="center" vertical="center" wrapText="1"/>
    </xf>
    <xf numFmtId="0" fontId="35" fillId="6" borderId="41" xfId="12" applyFont="1" applyFill="1" applyBorder="1">
      <alignment vertical="center"/>
    </xf>
    <xf numFmtId="177" fontId="35" fillId="6" borderId="151" xfId="14" applyNumberFormat="1" applyFont="1" applyFill="1" applyBorder="1" applyAlignment="1">
      <alignment horizontal="right" vertical="center" shrinkToFit="1"/>
    </xf>
    <xf numFmtId="187" fontId="35" fillId="6" borderId="168" xfId="14" applyNumberFormat="1" applyFont="1" applyFill="1" applyBorder="1" applyAlignment="1">
      <alignment horizontal="right" vertical="center" shrinkToFit="1"/>
    </xf>
    <xf numFmtId="0" fontId="35" fillId="6" borderId="65" xfId="12" applyFont="1" applyFill="1" applyBorder="1" applyAlignment="1">
      <alignment vertical="center" shrinkToFit="1"/>
    </xf>
    <xf numFmtId="0" fontId="35" fillId="6" borderId="0" xfId="12" applyFont="1" applyFill="1" applyAlignment="1">
      <alignment vertical="center" shrinkToFit="1"/>
    </xf>
    <xf numFmtId="0" fontId="35" fillId="6" borderId="38" xfId="12" applyFont="1" applyFill="1" applyBorder="1" applyAlignment="1">
      <alignment vertical="center" shrinkToFit="1"/>
    </xf>
    <xf numFmtId="187" fontId="35" fillId="6" borderId="152" xfId="14" applyNumberFormat="1" applyFont="1" applyFill="1" applyBorder="1" applyAlignment="1">
      <alignment horizontal="right" vertical="center" shrinkToFit="1"/>
    </xf>
    <xf numFmtId="187" fontId="35" fillId="6" borderId="15" xfId="14" applyNumberFormat="1" applyFont="1" applyFill="1" applyBorder="1" applyAlignment="1">
      <alignment horizontal="right" vertical="center" shrinkToFit="1"/>
    </xf>
    <xf numFmtId="0" fontId="35" fillId="6" borderId="41" xfId="12" applyFont="1" applyFill="1" applyBorder="1" applyAlignment="1">
      <alignment horizontal="center" vertical="center" wrapText="1"/>
    </xf>
    <xf numFmtId="0" fontId="35" fillId="6" borderId="65" xfId="12" applyFont="1" applyFill="1" applyBorder="1" applyAlignment="1">
      <alignment horizontal="center" vertical="center" wrapText="1"/>
    </xf>
    <xf numFmtId="0" fontId="35" fillId="6" borderId="56" xfId="12" applyFont="1" applyFill="1" applyBorder="1" applyAlignment="1">
      <alignment horizontal="center" vertical="center" wrapText="1"/>
    </xf>
    <xf numFmtId="0" fontId="35" fillId="6" borderId="40" xfId="12" applyFont="1" applyFill="1" applyBorder="1" applyAlignment="1">
      <alignment horizontal="center" vertical="center" wrapText="1"/>
    </xf>
    <xf numFmtId="0" fontId="35" fillId="6" borderId="41" xfId="14" applyFont="1" applyFill="1" applyBorder="1" applyAlignment="1">
      <alignment horizontal="left" vertical="center" shrinkToFit="1"/>
    </xf>
    <xf numFmtId="0" fontId="35" fillId="6" borderId="12" xfId="14" applyFont="1" applyFill="1" applyBorder="1" applyAlignment="1">
      <alignment horizontal="left" vertical="center" shrinkToFit="1"/>
    </xf>
    <xf numFmtId="0" fontId="35" fillId="6" borderId="51" xfId="14" applyFont="1" applyFill="1" applyBorder="1" applyAlignment="1">
      <alignment horizontal="left" vertical="center" shrinkToFit="1"/>
    </xf>
    <xf numFmtId="187" fontId="35" fillId="6" borderId="87" xfId="14" applyNumberFormat="1" applyFont="1" applyFill="1" applyBorder="1" applyAlignment="1">
      <alignment horizontal="right" vertical="center" shrinkToFit="1"/>
    </xf>
    <xf numFmtId="187" fontId="35" fillId="6" borderId="48" xfId="14" applyNumberFormat="1" applyFont="1" applyFill="1" applyBorder="1" applyAlignment="1">
      <alignment horizontal="right" vertical="center" shrinkToFit="1"/>
    </xf>
    <xf numFmtId="0" fontId="35" fillId="6" borderId="31" xfId="12" applyFont="1" applyFill="1" applyBorder="1" applyAlignment="1">
      <alignment horizontal="center" vertical="center" wrapText="1"/>
    </xf>
    <xf numFmtId="0" fontId="37" fillId="6" borderId="42" xfId="12" applyFont="1" applyFill="1" applyBorder="1" applyAlignment="1">
      <alignment horizontal="center" vertical="center"/>
    </xf>
    <xf numFmtId="177" fontId="35" fillId="6" borderId="161" xfId="14" applyNumberFormat="1" applyFont="1" applyFill="1" applyBorder="1" applyAlignment="1">
      <alignment horizontal="right" vertical="center" shrinkToFit="1"/>
    </xf>
    <xf numFmtId="0" fontId="35" fillId="6" borderId="11" xfId="12" applyFont="1" applyFill="1" applyBorder="1" applyAlignment="1">
      <alignment horizontal="center" vertical="top" wrapText="1"/>
    </xf>
    <xf numFmtId="0" fontId="35" fillId="6" borderId="12" xfId="12" applyFont="1" applyFill="1" applyBorder="1" applyAlignment="1">
      <alignment horizontal="center" vertical="top" wrapText="1"/>
    </xf>
    <xf numFmtId="0" fontId="35" fillId="6" borderId="51" xfId="12" applyFont="1" applyFill="1" applyBorder="1" applyAlignment="1">
      <alignment horizontal="center" vertical="top" wrapText="1"/>
    </xf>
    <xf numFmtId="0" fontId="35" fillId="6" borderId="7" xfId="12" applyFont="1" applyFill="1" applyBorder="1" applyAlignment="1">
      <alignment horizontal="center" vertical="top" wrapText="1"/>
    </xf>
    <xf numFmtId="0" fontId="35" fillId="6" borderId="0" xfId="12" applyFont="1" applyFill="1" applyAlignment="1">
      <alignment horizontal="center" vertical="top" wrapText="1"/>
    </xf>
    <xf numFmtId="0" fontId="35" fillId="6" borderId="38" xfId="12" applyFont="1" applyFill="1" applyBorder="1" applyAlignment="1">
      <alignment horizontal="center" vertical="top" wrapText="1"/>
    </xf>
    <xf numFmtId="0" fontId="35" fillId="6" borderId="24" xfId="12" applyFont="1" applyFill="1" applyBorder="1" applyAlignment="1">
      <alignment horizontal="center" vertical="top" wrapText="1"/>
    </xf>
    <xf numFmtId="0" fontId="35" fillId="6" borderId="56" xfId="12" applyFont="1" applyFill="1" applyBorder="1" applyAlignment="1">
      <alignment horizontal="center" vertical="top" wrapText="1"/>
    </xf>
    <xf numFmtId="177" fontId="35" fillId="6" borderId="41" xfId="14" applyNumberFormat="1" applyFont="1" applyFill="1" applyBorder="1" applyAlignment="1">
      <alignment horizontal="right" vertical="center" shrinkToFit="1"/>
    </xf>
    <xf numFmtId="177" fontId="35" fillId="6" borderId="12" xfId="14" applyNumberFormat="1" applyFont="1" applyFill="1" applyBorder="1" applyAlignment="1">
      <alignment horizontal="right" vertical="center" shrinkToFit="1"/>
    </xf>
    <xf numFmtId="177" fontId="35" fillId="6" borderId="82" xfId="14" applyNumberFormat="1" applyFont="1" applyFill="1" applyBorder="1" applyAlignment="1">
      <alignment horizontal="right" vertical="center" shrinkToFit="1"/>
    </xf>
    <xf numFmtId="177" fontId="35" fillId="6" borderId="84" xfId="14" applyNumberFormat="1" applyFont="1" applyFill="1" applyBorder="1" applyAlignment="1">
      <alignment horizontal="right" vertical="center" shrinkToFit="1"/>
    </xf>
    <xf numFmtId="187" fontId="35" fillId="6" borderId="84" xfId="14" applyNumberFormat="1" applyFont="1" applyFill="1" applyBorder="1" applyAlignment="1">
      <alignment horizontal="right" vertical="center" shrinkToFit="1"/>
    </xf>
    <xf numFmtId="187" fontId="35" fillId="6" borderId="12" xfId="14" applyNumberFormat="1" applyFont="1" applyFill="1" applyBorder="1" applyAlignment="1">
      <alignment horizontal="right" vertical="center" shrinkToFit="1"/>
    </xf>
    <xf numFmtId="187" fontId="35" fillId="6" borderId="13" xfId="14" applyNumberFormat="1" applyFont="1" applyFill="1" applyBorder="1" applyAlignment="1">
      <alignment horizontal="right" vertical="center" shrinkToFit="1"/>
    </xf>
    <xf numFmtId="0" fontId="35" fillId="6" borderId="30" xfId="12" applyFont="1" applyFill="1" applyBorder="1" applyAlignment="1">
      <alignment horizontal="center" vertical="center"/>
    </xf>
    <xf numFmtId="0" fontId="35" fillId="6" borderId="31" xfId="12" applyFont="1" applyFill="1" applyBorder="1" applyAlignment="1">
      <alignment horizontal="center" vertical="center"/>
    </xf>
    <xf numFmtId="0" fontId="35" fillId="6" borderId="42" xfId="12" applyFont="1" applyFill="1" applyBorder="1" applyAlignment="1">
      <alignment horizontal="center" vertical="center"/>
    </xf>
    <xf numFmtId="0" fontId="35" fillId="6" borderId="39" xfId="12" applyFont="1" applyFill="1" applyBorder="1" applyAlignment="1">
      <alignment horizontal="center" vertical="center"/>
    </xf>
    <xf numFmtId="0" fontId="35" fillId="6" borderId="39" xfId="14" applyFont="1" applyFill="1" applyBorder="1" applyAlignment="1">
      <alignment horizontal="center" vertical="center"/>
    </xf>
    <xf numFmtId="0" fontId="35" fillId="6" borderId="31" xfId="14" applyFont="1" applyFill="1" applyBorder="1" applyAlignment="1">
      <alignment horizontal="center" vertical="center"/>
    </xf>
    <xf numFmtId="0" fontId="35" fillId="6" borderId="32" xfId="14" applyFont="1" applyFill="1" applyBorder="1" applyAlignment="1">
      <alignment horizontal="center" vertical="center"/>
    </xf>
    <xf numFmtId="177" fontId="35" fillId="6" borderId="39" xfId="14" applyNumberFormat="1" applyFont="1" applyFill="1" applyBorder="1" applyAlignment="1">
      <alignment horizontal="right" vertical="center" shrinkToFit="1"/>
    </xf>
    <xf numFmtId="177" fontId="35" fillId="6" borderId="31" xfId="14" applyNumberFormat="1" applyFont="1" applyFill="1" applyBorder="1" applyAlignment="1">
      <alignment horizontal="right" vertical="center" shrinkToFit="1"/>
    </xf>
    <xf numFmtId="177" fontId="35" fillId="6" borderId="156" xfId="14" applyNumberFormat="1" applyFont="1" applyFill="1" applyBorder="1" applyAlignment="1">
      <alignment horizontal="right" vertical="center" shrinkToFit="1"/>
    </xf>
    <xf numFmtId="177" fontId="35" fillId="6" borderId="157" xfId="14" applyNumberFormat="1" applyFont="1" applyFill="1" applyBorder="1" applyAlignment="1">
      <alignment horizontal="right" vertical="center" shrinkToFit="1"/>
    </xf>
    <xf numFmtId="177" fontId="35" fillId="6" borderId="158" xfId="14" applyNumberFormat="1" applyFont="1" applyFill="1" applyBorder="1" applyAlignment="1">
      <alignment horizontal="right" vertical="center" shrinkToFit="1"/>
    </xf>
    <xf numFmtId="177" fontId="35" fillId="6" borderId="159" xfId="14" applyNumberFormat="1" applyFont="1" applyFill="1" applyBorder="1" applyAlignment="1">
      <alignment horizontal="right" vertical="center" shrinkToFit="1"/>
    </xf>
    <xf numFmtId="177" fontId="35" fillId="6" borderId="160" xfId="14" applyNumberFormat="1" applyFont="1" applyFill="1" applyBorder="1" applyAlignment="1">
      <alignment horizontal="right" vertical="center" shrinkToFit="1"/>
    </xf>
    <xf numFmtId="0" fontId="1" fillId="6" borderId="65" xfId="12" applyFont="1" applyFill="1" applyBorder="1" applyAlignment="1">
      <alignment vertical="center" shrinkToFit="1"/>
    </xf>
    <xf numFmtId="0" fontId="1" fillId="6" borderId="0" xfId="12" applyFont="1" applyFill="1" applyAlignment="1">
      <alignment vertical="center" shrinkToFit="1"/>
    </xf>
    <xf numFmtId="0" fontId="1" fillId="6" borderId="38" xfId="12" applyFont="1" applyFill="1" applyBorder="1" applyAlignment="1">
      <alignment vertical="center" shrinkToFit="1"/>
    </xf>
    <xf numFmtId="0" fontId="35" fillId="6" borderId="11" xfId="12" applyFont="1" applyFill="1" applyBorder="1" applyAlignment="1">
      <alignment horizontal="center" vertical="center" textRotation="255" shrinkToFit="1"/>
    </xf>
    <xf numFmtId="0" fontId="35" fillId="6" borderId="51" xfId="12" applyFont="1" applyFill="1" applyBorder="1" applyAlignment="1">
      <alignment horizontal="center" vertical="center" textRotation="255" shrinkToFit="1"/>
    </xf>
    <xf numFmtId="0" fontId="35" fillId="6" borderId="7" xfId="12" applyFont="1" applyFill="1" applyBorder="1" applyAlignment="1">
      <alignment horizontal="center" vertical="center" textRotation="255" shrinkToFit="1"/>
    </xf>
    <xf numFmtId="0" fontId="35" fillId="6" borderId="38" xfId="12" applyFont="1" applyFill="1" applyBorder="1" applyAlignment="1">
      <alignment horizontal="center" vertical="center" textRotation="255" shrinkToFit="1"/>
    </xf>
    <xf numFmtId="0" fontId="35" fillId="6" borderId="24" xfId="12" applyFont="1" applyFill="1" applyBorder="1" applyAlignment="1">
      <alignment horizontal="center" vertical="center" textRotation="255" shrinkToFit="1"/>
    </xf>
    <xf numFmtId="0" fontId="35" fillId="6" borderId="40" xfId="12" applyFont="1" applyFill="1" applyBorder="1" applyAlignment="1">
      <alignment horizontal="center" vertical="center" textRotation="255" shrinkToFit="1"/>
    </xf>
    <xf numFmtId="177" fontId="35" fillId="6" borderId="65" xfId="13" applyNumberFormat="1" applyFont="1" applyFill="1" applyBorder="1" applyAlignment="1">
      <alignment horizontal="right" vertical="center" shrinkToFit="1"/>
    </xf>
    <xf numFmtId="177" fontId="35" fillId="6" borderId="0" xfId="13" applyNumberFormat="1" applyFont="1" applyFill="1" applyAlignment="1">
      <alignment horizontal="right" vertical="center" shrinkToFit="1"/>
    </xf>
    <xf numFmtId="177" fontId="35" fillId="6" borderId="85" xfId="13" applyNumberFormat="1" applyFont="1" applyFill="1" applyBorder="1" applyAlignment="1">
      <alignment horizontal="right" vertical="center" shrinkToFit="1"/>
    </xf>
    <xf numFmtId="177" fontId="35" fillId="6" borderId="88" xfId="13" applyNumberFormat="1" applyFont="1" applyFill="1" applyBorder="1" applyAlignment="1">
      <alignment horizontal="right" vertical="center" shrinkToFit="1"/>
    </xf>
    <xf numFmtId="187" fontId="35" fillId="6" borderId="88" xfId="13" applyNumberFormat="1" applyFont="1" applyFill="1" applyBorder="1" applyAlignment="1">
      <alignment horizontal="right" vertical="center" shrinkToFit="1"/>
    </xf>
    <xf numFmtId="187" fontId="35" fillId="6" borderId="0" xfId="13" applyNumberFormat="1" applyFont="1" applyFill="1" applyAlignment="1">
      <alignment horizontal="right" vertical="center" shrinkToFit="1"/>
    </xf>
    <xf numFmtId="187" fontId="35" fillId="6" borderId="66" xfId="13" applyNumberFormat="1" applyFont="1" applyFill="1" applyBorder="1" applyAlignment="1">
      <alignment horizontal="right" vertical="center" shrinkToFit="1"/>
    </xf>
    <xf numFmtId="0" fontId="35" fillId="6" borderId="38" xfId="12" applyFont="1" applyFill="1" applyBorder="1" applyAlignment="1">
      <alignment horizontal="left" vertical="center"/>
    </xf>
    <xf numFmtId="0" fontId="35" fillId="6" borderId="41" xfId="12" applyFont="1" applyFill="1" applyBorder="1" applyAlignment="1">
      <alignment horizontal="center" vertical="center" textRotation="255" wrapText="1"/>
    </xf>
    <xf numFmtId="0" fontId="35" fillId="6" borderId="65" xfId="12" applyFont="1" applyFill="1" applyBorder="1" applyAlignment="1">
      <alignment horizontal="center" vertical="center" textRotation="255" wrapText="1"/>
    </xf>
    <xf numFmtId="0" fontId="35" fillId="6" borderId="37" xfId="12" applyFont="1" applyFill="1" applyBorder="1" applyAlignment="1">
      <alignment horizontal="center" vertical="center" textRotation="255" wrapText="1"/>
    </xf>
    <xf numFmtId="0" fontId="35" fillId="6" borderId="32" xfId="12" applyFont="1" applyFill="1" applyBorder="1" applyAlignment="1">
      <alignment horizontal="center" vertical="center"/>
    </xf>
    <xf numFmtId="0" fontId="35" fillId="6" borderId="11" xfId="12" applyFont="1" applyFill="1" applyBorder="1" applyAlignment="1">
      <alignment horizontal="center" vertical="top"/>
    </xf>
    <xf numFmtId="0" fontId="35" fillId="6" borderId="12" xfId="12" applyFont="1" applyFill="1" applyBorder="1" applyAlignment="1">
      <alignment horizontal="center" vertical="top"/>
    </xf>
    <xf numFmtId="0" fontId="35" fillId="6" borderId="7" xfId="12" applyFont="1" applyFill="1" applyBorder="1" applyAlignment="1">
      <alignment horizontal="center" vertical="top"/>
    </xf>
    <xf numFmtId="0" fontId="35" fillId="6" borderId="0" xfId="12" applyFont="1" applyFill="1" applyAlignment="1">
      <alignment horizontal="center" vertical="top"/>
    </xf>
    <xf numFmtId="0" fontId="35" fillId="6" borderId="24" xfId="12" applyFont="1" applyFill="1" applyBorder="1" applyAlignment="1">
      <alignment horizontal="center" vertical="top"/>
    </xf>
    <xf numFmtId="0" fontId="35" fillId="6" borderId="56" xfId="12" applyFont="1" applyFill="1" applyBorder="1" applyAlignment="1">
      <alignment horizontal="center" vertical="top"/>
    </xf>
    <xf numFmtId="0" fontId="35" fillId="6" borderId="34" xfId="12" applyFont="1" applyFill="1" applyBorder="1" applyAlignment="1">
      <alignment horizontal="center" vertical="center"/>
    </xf>
    <xf numFmtId="0" fontId="35" fillId="8" borderId="44" xfId="12" applyFont="1" applyFill="1" applyBorder="1" applyAlignment="1" applyProtection="1">
      <alignment horizontal="left" vertical="center" shrinkToFit="1"/>
      <protection locked="0"/>
    </xf>
    <xf numFmtId="0" fontId="35" fillId="8" borderId="18" xfId="12" applyFont="1" applyFill="1" applyBorder="1" applyAlignment="1" applyProtection="1">
      <alignment horizontal="left" vertical="center" shrinkToFit="1"/>
      <protection locked="0"/>
    </xf>
    <xf numFmtId="0" fontId="35" fillId="8" borderId="19" xfId="12" applyFont="1" applyFill="1" applyBorder="1" applyAlignment="1" applyProtection="1">
      <alignment horizontal="left" vertical="center" shrinkToFit="1"/>
      <protection locked="0"/>
    </xf>
    <xf numFmtId="0" fontId="35" fillId="6" borderId="8" xfId="12" applyFont="1" applyFill="1" applyBorder="1" applyAlignment="1">
      <alignment horizontal="left" vertical="center" wrapText="1"/>
    </xf>
    <xf numFmtId="0" fontId="35" fillId="6" borderId="0" xfId="13" applyFont="1" applyFill="1" applyAlignment="1">
      <alignment horizontal="left" vertical="center"/>
    </xf>
    <xf numFmtId="0" fontId="35" fillId="6" borderId="24" xfId="12" applyFont="1" applyFill="1" applyBorder="1" applyAlignment="1">
      <alignment horizontal="center" vertical="center"/>
    </xf>
    <xf numFmtId="0" fontId="35" fillId="6" borderId="56" xfId="12" applyFont="1" applyFill="1" applyBorder="1" applyAlignment="1">
      <alignment horizontal="center" vertical="center"/>
    </xf>
    <xf numFmtId="0" fontId="35" fillId="6" borderId="67" xfId="12" applyFont="1" applyFill="1" applyBorder="1" applyAlignment="1">
      <alignment horizontal="center" vertical="center"/>
    </xf>
    <xf numFmtId="0" fontId="35" fillId="6" borderId="112" xfId="12" applyFont="1" applyFill="1" applyBorder="1" applyAlignment="1" applyProtection="1">
      <alignment horizontal="left" vertical="center" shrinkToFit="1"/>
      <protection locked="0"/>
    </xf>
    <xf numFmtId="0" fontId="35" fillId="6" borderId="113" xfId="12" applyFont="1" applyFill="1" applyBorder="1" applyAlignment="1" applyProtection="1">
      <alignment horizontal="left" vertical="center" shrinkToFit="1"/>
      <protection locked="0"/>
    </xf>
    <xf numFmtId="0" fontId="35" fillId="6" borderId="119" xfId="12" applyFont="1" applyFill="1" applyBorder="1" applyAlignment="1" applyProtection="1">
      <alignment horizontal="left" vertical="center" shrinkToFit="1"/>
      <protection locked="0"/>
    </xf>
    <xf numFmtId="0" fontId="35" fillId="8" borderId="43" xfId="12" applyFont="1" applyFill="1" applyBorder="1" applyAlignment="1" applyProtection="1">
      <alignment horizontal="left" vertical="center" shrinkToFit="1"/>
      <protection locked="0"/>
    </xf>
    <xf numFmtId="177" fontId="35" fillId="8" borderId="148" xfId="12" applyNumberFormat="1" applyFont="1" applyFill="1" applyBorder="1" applyAlignment="1" applyProtection="1">
      <alignment horizontal="right" vertical="center" shrinkToFit="1"/>
      <protection locked="0"/>
    </xf>
    <xf numFmtId="177" fontId="35" fillId="8" borderId="149" xfId="12" applyNumberFormat="1" applyFont="1" applyFill="1" applyBorder="1" applyAlignment="1" applyProtection="1">
      <alignment horizontal="right" vertical="center" shrinkToFit="1"/>
      <protection locked="0"/>
    </xf>
    <xf numFmtId="177" fontId="35" fillId="8" borderId="150" xfId="12" applyNumberFormat="1" applyFont="1" applyFill="1" applyBorder="1" applyAlignment="1" applyProtection="1">
      <alignment horizontal="right" vertical="center" shrinkToFit="1"/>
      <protection locked="0"/>
    </xf>
    <xf numFmtId="177" fontId="35" fillId="8" borderId="44" xfId="12" applyNumberFormat="1" applyFont="1" applyFill="1" applyBorder="1" applyAlignment="1" applyProtection="1">
      <alignment horizontal="right" vertical="center" shrinkToFit="1"/>
      <protection locked="0"/>
    </xf>
    <xf numFmtId="177" fontId="35" fillId="8" borderId="18" xfId="12" applyNumberFormat="1" applyFont="1" applyFill="1" applyBorder="1" applyAlignment="1" applyProtection="1">
      <alignment horizontal="right" vertical="center" shrinkToFit="1"/>
      <protection locked="0"/>
    </xf>
    <xf numFmtId="177" fontId="35" fillId="8" borderId="43" xfId="12" applyNumberFormat="1" applyFont="1" applyFill="1" applyBorder="1" applyAlignment="1" applyProtection="1">
      <alignment horizontal="right" vertical="center" shrinkToFit="1"/>
      <protection locked="0"/>
    </xf>
    <xf numFmtId="0" fontId="35" fillId="6" borderId="114" xfId="12" applyFont="1" applyFill="1" applyBorder="1" applyAlignment="1" applyProtection="1">
      <alignment horizontal="left" vertical="center" shrinkToFit="1"/>
      <protection locked="0"/>
    </xf>
    <xf numFmtId="177" fontId="35" fillId="6" borderId="112" xfId="12" applyNumberFormat="1" applyFont="1" applyFill="1" applyBorder="1" applyAlignment="1" applyProtection="1">
      <alignment horizontal="right" vertical="center" shrinkToFit="1"/>
      <protection locked="0"/>
    </xf>
    <xf numFmtId="177" fontId="35" fillId="6" borderId="113" xfId="12" applyNumberFormat="1" applyFont="1" applyFill="1" applyBorder="1" applyAlignment="1" applyProtection="1">
      <alignment horizontal="right" vertical="center" shrinkToFit="1"/>
      <protection locked="0"/>
    </xf>
    <xf numFmtId="177" fontId="35" fillId="6" borderId="114" xfId="12" applyNumberFormat="1" applyFont="1" applyFill="1" applyBorder="1" applyAlignment="1" applyProtection="1">
      <alignment horizontal="right" vertical="center" shrinkToFit="1"/>
      <protection locked="0"/>
    </xf>
    <xf numFmtId="177" fontId="35" fillId="8" borderId="129" xfId="12" applyNumberFormat="1" applyFont="1" applyFill="1" applyBorder="1" applyAlignment="1" applyProtection="1">
      <alignment horizontal="right" vertical="center" shrinkToFit="1"/>
      <protection locked="0"/>
    </xf>
    <xf numFmtId="0" fontId="35" fillId="8" borderId="129" xfId="12" applyFont="1" applyFill="1" applyBorder="1" applyAlignment="1" applyProtection="1">
      <alignment horizontal="left" vertical="center" shrinkToFit="1"/>
      <protection locked="0"/>
    </xf>
    <xf numFmtId="0" fontId="35" fillId="8" borderId="132" xfId="12" applyFont="1" applyFill="1" applyBorder="1" applyAlignment="1" applyProtection="1">
      <alignment horizontal="left" vertical="center" shrinkToFit="1"/>
      <protection locked="0"/>
    </xf>
    <xf numFmtId="177" fontId="35" fillId="8" borderId="142" xfId="12" applyNumberFormat="1" applyFont="1" applyFill="1" applyBorder="1" applyAlignment="1" applyProtection="1">
      <alignment horizontal="right" vertical="center" shrinkToFit="1"/>
      <protection locked="0"/>
    </xf>
    <xf numFmtId="177" fontId="35" fillId="8" borderId="134" xfId="12" applyNumberFormat="1" applyFont="1" applyFill="1" applyBorder="1" applyAlignment="1" applyProtection="1">
      <alignment horizontal="right" vertical="center" shrinkToFit="1"/>
      <protection locked="0"/>
    </xf>
    <xf numFmtId="0" fontId="35" fillId="6" borderId="145" xfId="12" applyFont="1" applyFill="1" applyBorder="1" applyAlignment="1" applyProtection="1">
      <alignment horizontal="left" vertical="center" shrinkToFit="1"/>
      <protection locked="0"/>
    </xf>
    <xf numFmtId="0" fontId="35" fillId="6" borderId="146" xfId="12" applyFont="1" applyFill="1" applyBorder="1" applyAlignment="1" applyProtection="1">
      <alignment horizontal="left" vertical="center" shrinkToFit="1"/>
      <protection locked="0"/>
    </xf>
    <xf numFmtId="0" fontId="35" fillId="6" borderId="147" xfId="12" applyFont="1" applyFill="1" applyBorder="1" applyAlignment="1" applyProtection="1">
      <alignment horizontal="left" vertical="center" shrinkToFit="1"/>
      <protection locked="0"/>
    </xf>
    <xf numFmtId="177" fontId="35" fillId="6" borderId="123" xfId="12" applyNumberFormat="1" applyFont="1" applyFill="1" applyBorder="1" applyAlignment="1" applyProtection="1">
      <alignment horizontal="right" vertical="center" shrinkToFit="1"/>
      <protection locked="0"/>
    </xf>
    <xf numFmtId="177" fontId="35" fillId="6" borderId="124" xfId="12" applyNumberFormat="1" applyFont="1" applyFill="1" applyBorder="1" applyAlignment="1" applyProtection="1">
      <alignment horizontal="right" vertical="center" shrinkToFit="1"/>
      <protection locked="0"/>
    </xf>
    <xf numFmtId="0" fontId="35" fillId="6" borderId="124" xfId="12" applyFont="1" applyFill="1" applyBorder="1" applyAlignment="1" applyProtection="1">
      <alignment horizontal="left" vertical="center" shrinkToFit="1"/>
      <protection locked="0"/>
    </xf>
    <xf numFmtId="0" fontId="35" fillId="6" borderId="127" xfId="12" applyFont="1" applyFill="1" applyBorder="1" applyAlignment="1" applyProtection="1">
      <alignment horizontal="left" vertical="center" shrinkToFit="1"/>
      <protection locked="0"/>
    </xf>
    <xf numFmtId="177" fontId="35" fillId="0" borderId="116" xfId="12" applyNumberFormat="1" applyFont="1" applyBorder="1" applyAlignment="1" applyProtection="1">
      <alignment horizontal="right" vertical="center" shrinkToFit="1"/>
      <protection locked="0"/>
    </xf>
    <xf numFmtId="0" fontId="35" fillId="0" borderId="116" xfId="12" applyFont="1" applyBorder="1" applyAlignment="1" applyProtection="1">
      <alignment horizontal="left" vertical="center" shrinkToFit="1"/>
      <protection locked="0"/>
    </xf>
    <xf numFmtId="0" fontId="35" fillId="0" borderId="121" xfId="12" applyFont="1" applyBorder="1" applyAlignment="1" applyProtection="1">
      <alignment horizontal="left" vertical="center" shrinkToFit="1"/>
      <protection locked="0"/>
    </xf>
    <xf numFmtId="0" fontId="35" fillId="0" borderId="112" xfId="12" applyFont="1" applyBorder="1" applyAlignment="1" applyProtection="1">
      <alignment horizontal="left" vertical="center" shrinkToFit="1"/>
      <protection locked="0"/>
    </xf>
    <xf numFmtId="0" fontId="35" fillId="0" borderId="113" xfId="12" applyFont="1" applyBorder="1" applyAlignment="1" applyProtection="1">
      <alignment horizontal="left" vertical="center" shrinkToFit="1"/>
      <protection locked="0"/>
    </xf>
    <xf numFmtId="0" fontId="35" fillId="0" borderId="114" xfId="12" applyFont="1" applyBorder="1" applyAlignment="1" applyProtection="1">
      <alignment horizontal="left" vertical="center" shrinkToFit="1"/>
      <protection locked="0"/>
    </xf>
    <xf numFmtId="177" fontId="35" fillId="0" borderId="115" xfId="12" applyNumberFormat="1" applyFont="1" applyBorder="1" applyAlignment="1" applyProtection="1">
      <alignment horizontal="right" vertical="center" shrinkToFit="1"/>
      <protection locked="0"/>
    </xf>
    <xf numFmtId="177" fontId="35" fillId="0" borderId="112" xfId="12" applyNumberFormat="1" applyFont="1" applyBorder="1" applyAlignment="1" applyProtection="1">
      <alignment horizontal="right" vertical="center" shrinkToFit="1"/>
      <protection locked="0"/>
    </xf>
    <xf numFmtId="177" fontId="35" fillId="0" borderId="113" xfId="12" applyNumberFormat="1" applyFont="1" applyBorder="1" applyAlignment="1" applyProtection="1">
      <alignment horizontal="right" vertical="center" shrinkToFit="1"/>
      <protection locked="0"/>
    </xf>
    <xf numFmtId="177" fontId="35" fillId="0" borderId="120" xfId="12" applyNumberFormat="1" applyFont="1" applyBorder="1" applyAlignment="1" applyProtection="1">
      <alignment horizontal="right" vertical="center" shrinkToFit="1"/>
      <protection locked="0"/>
    </xf>
    <xf numFmtId="177" fontId="35" fillId="0" borderId="117" xfId="12" applyNumberFormat="1" applyFont="1" applyBorder="1" applyAlignment="1" applyProtection="1">
      <alignment horizontal="right" vertical="center" shrinkToFit="1"/>
      <protection locked="0"/>
    </xf>
    <xf numFmtId="177" fontId="35" fillId="0" borderId="102" xfId="12" applyNumberFormat="1" applyFont="1" applyBorder="1" applyAlignment="1" applyProtection="1">
      <alignment horizontal="right" vertical="center" shrinkToFit="1"/>
      <protection locked="0"/>
    </xf>
    <xf numFmtId="0" fontId="35" fillId="0" borderId="102" xfId="12" applyFont="1" applyBorder="1" applyAlignment="1" applyProtection="1">
      <alignment horizontal="left" vertical="center" shrinkToFit="1"/>
      <protection locked="0"/>
    </xf>
    <xf numFmtId="0" fontId="35" fillId="0" borderId="108" xfId="12" applyFont="1" applyBorder="1" applyAlignment="1" applyProtection="1">
      <alignment horizontal="left" vertical="center" shrinkToFit="1"/>
      <protection locked="0"/>
    </xf>
    <xf numFmtId="0" fontId="35" fillId="0" borderId="98" xfId="12" applyFont="1" applyBorder="1" applyAlignment="1" applyProtection="1">
      <alignment horizontal="left" vertical="center" shrinkToFit="1"/>
      <protection locked="0"/>
    </xf>
    <xf numFmtId="0" fontId="35" fillId="0" borderId="99" xfId="12" applyFont="1" applyBorder="1" applyAlignment="1" applyProtection="1">
      <alignment horizontal="left" vertical="center" shrinkToFit="1"/>
      <protection locked="0"/>
    </xf>
    <xf numFmtId="0" fontId="35" fillId="0" borderId="100" xfId="12" applyFont="1" applyBorder="1" applyAlignment="1" applyProtection="1">
      <alignment horizontal="left" vertical="center" shrinkToFit="1"/>
      <protection locked="0"/>
    </xf>
    <xf numFmtId="177" fontId="35" fillId="0" borderId="101" xfId="12" applyNumberFormat="1" applyFont="1" applyBorder="1" applyAlignment="1" applyProtection="1">
      <alignment horizontal="right" vertical="center" shrinkToFit="1"/>
      <protection locked="0"/>
    </xf>
    <xf numFmtId="177" fontId="35" fillId="0" borderId="112" xfId="15" applyNumberFormat="1" applyFont="1" applyBorder="1" applyAlignment="1" applyProtection="1">
      <alignment horizontal="right" vertical="center" shrinkToFit="1"/>
      <protection locked="0"/>
    </xf>
    <xf numFmtId="177" fontId="35" fillId="0" borderId="113" xfId="15" applyNumberFormat="1" applyFont="1" applyBorder="1" applyAlignment="1" applyProtection="1">
      <alignment horizontal="right" vertical="center" shrinkToFit="1"/>
      <protection locked="0"/>
    </xf>
    <xf numFmtId="177" fontId="35" fillId="0" borderId="114" xfId="15" applyNumberFormat="1" applyFont="1" applyBorder="1" applyAlignment="1" applyProtection="1">
      <alignment horizontal="right" vertical="center" shrinkToFit="1"/>
      <protection locked="0"/>
    </xf>
    <xf numFmtId="0" fontId="35" fillId="0" borderId="112" xfId="15" applyFont="1" applyBorder="1" applyAlignment="1" applyProtection="1">
      <alignment horizontal="left" vertical="center" shrinkToFit="1"/>
      <protection locked="0"/>
    </xf>
    <xf numFmtId="0" fontId="35" fillId="0" borderId="113" xfId="15" applyFont="1" applyBorder="1" applyAlignment="1" applyProtection="1">
      <alignment horizontal="left" vertical="center" shrinkToFit="1"/>
      <protection locked="0"/>
    </xf>
    <xf numFmtId="0" fontId="35" fillId="0" borderId="119" xfId="15" applyFont="1" applyBorder="1" applyAlignment="1" applyProtection="1">
      <alignment horizontal="left" vertical="center" shrinkToFit="1"/>
      <protection locked="0"/>
    </xf>
    <xf numFmtId="0" fontId="35" fillId="7" borderId="36" xfId="12" applyFont="1" applyFill="1" applyBorder="1" applyAlignment="1" applyProtection="1">
      <alignment horizontal="center" vertical="center"/>
      <protection locked="0"/>
    </xf>
    <xf numFmtId="0" fontId="35" fillId="7" borderId="8" xfId="12" applyFont="1" applyFill="1" applyBorder="1" applyAlignment="1" applyProtection="1">
      <alignment horizontal="center" vertical="center"/>
      <protection locked="0"/>
    </xf>
    <xf numFmtId="0" fontId="35" fillId="7" borderId="23" xfId="12" applyFont="1" applyFill="1" applyBorder="1" applyAlignment="1" applyProtection="1">
      <alignment horizontal="center" vertical="center"/>
      <protection locked="0"/>
    </xf>
    <xf numFmtId="0" fontId="35" fillId="7" borderId="92" xfId="12" applyFont="1" applyFill="1" applyBorder="1" applyAlignment="1" applyProtection="1">
      <alignment horizontal="center" vertical="center"/>
      <protection locked="0"/>
    </xf>
    <xf numFmtId="0" fontId="35" fillId="7" borderId="93" xfId="12" applyFont="1" applyFill="1" applyBorder="1" applyAlignment="1" applyProtection="1">
      <alignment horizontal="center" vertical="center"/>
      <protection locked="0"/>
    </xf>
    <xf numFmtId="0" fontId="35" fillId="7" borderId="94" xfId="12" applyFont="1" applyFill="1" applyBorder="1" applyAlignment="1" applyProtection="1">
      <alignment horizontal="center" vertical="center"/>
      <protection locked="0"/>
    </xf>
    <xf numFmtId="0" fontId="35" fillId="7" borderId="64" xfId="12" applyFont="1" applyFill="1" applyBorder="1" applyAlignment="1" applyProtection="1">
      <alignment horizontal="center" vertical="center" wrapText="1"/>
      <protection locked="0"/>
    </xf>
    <xf numFmtId="0" fontId="35" fillId="7" borderId="8" xfId="12" applyFont="1" applyFill="1" applyBorder="1" applyAlignment="1" applyProtection="1">
      <alignment horizontal="center" vertical="center" wrapText="1"/>
      <protection locked="0"/>
    </xf>
    <xf numFmtId="0" fontId="35" fillId="7" borderId="23" xfId="12" applyFont="1" applyFill="1" applyBorder="1" applyAlignment="1" applyProtection="1">
      <alignment horizontal="center" vertical="center" wrapText="1"/>
      <protection locked="0"/>
    </xf>
    <xf numFmtId="0" fontId="35" fillId="7" borderId="95" xfId="12" applyFont="1" applyFill="1" applyBorder="1" applyAlignment="1" applyProtection="1">
      <alignment horizontal="center" vertical="center" wrapText="1"/>
      <protection locked="0"/>
    </xf>
    <xf numFmtId="0" fontId="35" fillId="7" borderId="93" xfId="12" applyFont="1" applyFill="1" applyBorder="1" applyAlignment="1" applyProtection="1">
      <alignment horizontal="center" vertical="center" wrapText="1"/>
      <protection locked="0"/>
    </xf>
    <xf numFmtId="0" fontId="35" fillId="7" borderId="94" xfId="12" applyFont="1" applyFill="1" applyBorder="1" applyAlignment="1" applyProtection="1">
      <alignment horizontal="center" vertical="center" wrapText="1"/>
      <protection locked="0"/>
    </xf>
    <xf numFmtId="0" fontId="35" fillId="7" borderId="64" xfId="12" applyFont="1" applyFill="1" applyBorder="1" applyAlignment="1" applyProtection="1">
      <alignment horizontal="center" vertical="center" wrapText="1" shrinkToFit="1"/>
      <protection locked="0"/>
    </xf>
    <xf numFmtId="0" fontId="35" fillId="7" borderId="8" xfId="12" applyFont="1" applyFill="1" applyBorder="1" applyAlignment="1" applyProtection="1">
      <alignment horizontal="center" vertical="center" shrinkToFit="1"/>
      <protection locked="0"/>
    </xf>
    <xf numFmtId="0" fontId="35" fillId="7" borderId="23"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shrinkToFit="1"/>
      <protection locked="0"/>
    </xf>
    <xf numFmtId="0" fontId="35" fillId="7" borderId="93" xfId="12" applyFont="1" applyFill="1" applyBorder="1" applyAlignment="1" applyProtection="1">
      <alignment horizontal="center" vertical="center" shrinkToFit="1"/>
      <protection locked="0"/>
    </xf>
    <xf numFmtId="0" fontId="35" fillId="7" borderId="94"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protection locked="0"/>
    </xf>
    <xf numFmtId="0" fontId="35" fillId="0" borderId="114" xfId="15" applyFont="1" applyBorder="1" applyAlignment="1" applyProtection="1">
      <alignment horizontal="left" vertical="center" shrinkToFit="1"/>
      <protection locked="0"/>
    </xf>
    <xf numFmtId="0" fontId="35" fillId="7" borderId="9" xfId="12" applyFont="1" applyFill="1" applyBorder="1" applyAlignment="1" applyProtection="1">
      <alignment horizontal="center" vertical="center" wrapText="1"/>
      <protection locked="0"/>
    </xf>
    <xf numFmtId="0" fontId="35" fillId="7" borderId="96" xfId="12" applyFont="1" applyFill="1" applyBorder="1" applyAlignment="1" applyProtection="1">
      <alignment horizontal="center" vertical="center" wrapText="1"/>
      <protection locked="0"/>
    </xf>
    <xf numFmtId="187" fontId="35" fillId="8" borderId="134" xfId="12" applyNumberFormat="1" applyFont="1" applyFill="1" applyBorder="1" applyAlignment="1" applyProtection="1">
      <alignment horizontal="right" vertical="center" shrinkToFit="1"/>
      <protection locked="0"/>
    </xf>
    <xf numFmtId="177" fontId="35" fillId="8" borderId="17" xfId="12" applyNumberFormat="1" applyFont="1" applyFill="1" applyBorder="1" applyAlignment="1" applyProtection="1">
      <alignment horizontal="right" vertical="center" shrinkToFit="1"/>
      <protection locked="0"/>
    </xf>
    <xf numFmtId="177" fontId="35" fillId="8" borderId="19" xfId="12" applyNumberFormat="1" applyFont="1" applyFill="1" applyBorder="1" applyAlignment="1" applyProtection="1">
      <alignment horizontal="right" vertical="center" shrinkToFit="1"/>
      <protection locked="0"/>
    </xf>
    <xf numFmtId="177" fontId="35" fillId="8" borderId="143" xfId="12" applyNumberFormat="1" applyFont="1" applyFill="1" applyBorder="1" applyAlignment="1" applyProtection="1">
      <alignment horizontal="right" vertical="center" shrinkToFit="1"/>
      <protection locked="0"/>
    </xf>
    <xf numFmtId="177" fontId="35" fillId="8" borderId="131" xfId="12" applyNumberFormat="1" applyFont="1" applyFill="1" applyBorder="1" applyAlignment="1" applyProtection="1">
      <alignment horizontal="right" vertical="center" shrinkToFit="1"/>
      <protection locked="0"/>
    </xf>
    <xf numFmtId="177" fontId="35" fillId="8" borderId="132" xfId="12" applyNumberFormat="1" applyFont="1" applyFill="1" applyBorder="1" applyAlignment="1" applyProtection="1">
      <alignment horizontal="right" vertical="center" shrinkToFit="1"/>
      <protection locked="0"/>
    </xf>
    <xf numFmtId="177" fontId="35" fillId="8" borderId="133" xfId="12" applyNumberFormat="1" applyFont="1" applyFill="1" applyBorder="1" applyAlignment="1" applyProtection="1">
      <alignment horizontal="right" vertical="center" shrinkToFit="1"/>
      <protection locked="0"/>
    </xf>
    <xf numFmtId="177" fontId="35" fillId="6" borderId="120" xfId="13" applyNumberFormat="1" applyFont="1" applyFill="1" applyBorder="1" applyAlignment="1" applyProtection="1">
      <alignment horizontal="right" vertical="center" shrinkToFit="1"/>
      <protection locked="0"/>
    </xf>
    <xf numFmtId="177" fontId="35" fillId="6" borderId="116" xfId="13" applyNumberFormat="1" applyFont="1" applyFill="1" applyBorder="1" applyAlignment="1" applyProtection="1">
      <alignment horizontal="right" vertical="center" shrinkToFit="1"/>
      <protection locked="0"/>
    </xf>
    <xf numFmtId="187" fontId="35" fillId="6" borderId="116" xfId="13" applyNumberFormat="1" applyFont="1" applyFill="1" applyBorder="1" applyAlignment="1" applyProtection="1">
      <alignment horizontal="right" vertical="center" shrinkToFit="1"/>
      <protection locked="0"/>
    </xf>
    <xf numFmtId="0" fontId="35" fillId="0" borderId="81" xfId="12" applyFont="1" applyBorder="1" applyAlignment="1" applyProtection="1">
      <alignment horizontal="center" vertical="center" shrinkToFit="1"/>
      <protection locked="0"/>
    </xf>
    <xf numFmtId="0" fontId="35" fillId="0" borderId="25" xfId="12" applyFont="1" applyBorder="1" applyAlignment="1" applyProtection="1">
      <alignment horizontal="center" vertical="center"/>
      <protection locked="0"/>
    </xf>
    <xf numFmtId="0" fontId="35" fillId="0" borderId="26" xfId="12" applyFont="1" applyBorder="1" applyAlignment="1" applyProtection="1">
      <alignment horizontal="center" vertical="center"/>
      <protection locked="0"/>
    </xf>
    <xf numFmtId="0" fontId="35" fillId="0" borderId="112" xfId="14" applyFont="1" applyBorder="1" applyAlignment="1" applyProtection="1">
      <alignment horizontal="left" vertical="center" shrinkToFit="1"/>
      <protection locked="0"/>
    </xf>
    <xf numFmtId="0" fontId="35" fillId="0" borderId="113" xfId="14" applyFont="1" applyBorder="1" applyAlignment="1" applyProtection="1">
      <alignment horizontal="left" vertical="center" shrinkToFit="1"/>
      <protection locked="0"/>
    </xf>
    <xf numFmtId="0" fontId="35" fillId="0" borderId="114" xfId="14" applyFont="1" applyBorder="1" applyAlignment="1" applyProtection="1">
      <alignment horizontal="left" vertical="center" shrinkToFit="1"/>
      <protection locked="0"/>
    </xf>
    <xf numFmtId="177" fontId="35" fillId="6" borderId="115" xfId="13" applyNumberFormat="1" applyFont="1" applyFill="1" applyBorder="1" applyAlignment="1" applyProtection="1">
      <alignment horizontal="right" vertical="center" shrinkToFit="1"/>
      <protection locked="0"/>
    </xf>
    <xf numFmtId="177" fontId="35" fillId="6" borderId="117" xfId="13" applyNumberFormat="1" applyFont="1" applyFill="1" applyBorder="1" applyAlignment="1" applyProtection="1">
      <alignment horizontal="right" vertical="center" shrinkToFit="1"/>
      <protection locked="0"/>
    </xf>
    <xf numFmtId="177" fontId="35" fillId="0" borderId="118" xfId="14" applyNumberFormat="1" applyFont="1" applyBorder="1" applyAlignment="1" applyProtection="1">
      <alignment horizontal="right" vertical="center" shrinkToFit="1"/>
      <protection locked="0"/>
    </xf>
    <xf numFmtId="177" fontId="35" fillId="0" borderId="113" xfId="14" applyNumberFormat="1" applyFont="1" applyBorder="1" applyAlignment="1" applyProtection="1">
      <alignment horizontal="right" vertical="center" shrinkToFit="1"/>
      <protection locked="0"/>
    </xf>
    <xf numFmtId="177" fontId="35" fillId="0" borderId="119" xfId="14" applyNumberFormat="1" applyFont="1" applyBorder="1" applyAlignment="1" applyProtection="1">
      <alignment horizontal="right" vertical="center" shrinkToFit="1"/>
      <protection locked="0"/>
    </xf>
    <xf numFmtId="177" fontId="35" fillId="0" borderId="115" xfId="14" applyNumberFormat="1" applyFont="1" applyBorder="1" applyAlignment="1" applyProtection="1">
      <alignment horizontal="right" vertical="center" shrinkToFit="1"/>
      <protection locked="0"/>
    </xf>
    <xf numFmtId="177" fontId="35" fillId="0" borderId="116" xfId="14" applyNumberFormat="1" applyFont="1" applyBorder="1" applyAlignment="1" applyProtection="1">
      <alignment horizontal="right" vertical="center" shrinkToFit="1"/>
      <protection locked="0"/>
    </xf>
    <xf numFmtId="177" fontId="35" fillId="0" borderId="117" xfId="14" applyNumberFormat="1" applyFont="1" applyBorder="1" applyAlignment="1" applyProtection="1">
      <alignment horizontal="right" vertical="center" shrinkToFit="1"/>
      <protection locked="0"/>
    </xf>
    <xf numFmtId="187" fontId="35" fillId="0" borderId="116" xfId="12" applyNumberFormat="1" applyFont="1" applyBorder="1" applyAlignment="1" applyProtection="1">
      <alignment horizontal="right" vertical="center" shrinkToFit="1"/>
      <protection locked="0"/>
    </xf>
    <xf numFmtId="177" fontId="35" fillId="0" borderId="141" xfId="12" applyNumberFormat="1" applyFont="1" applyBorder="1" applyAlignment="1" applyProtection="1">
      <alignment horizontal="right" vertical="center" shrinkToFit="1"/>
      <protection locked="0"/>
    </xf>
    <xf numFmtId="177" fontId="35" fillId="0" borderId="137" xfId="12" applyNumberFormat="1" applyFont="1" applyBorder="1" applyAlignment="1" applyProtection="1">
      <alignment horizontal="right" vertical="center" shrinkToFit="1"/>
      <protection locked="0"/>
    </xf>
    <xf numFmtId="187" fontId="35" fillId="0" borderId="137" xfId="12" applyNumberFormat="1" applyFont="1" applyBorder="1" applyAlignment="1" applyProtection="1">
      <alignment horizontal="right" vertical="center" shrinkToFit="1"/>
      <protection locked="0"/>
    </xf>
    <xf numFmtId="0" fontId="35" fillId="0" borderId="137" xfId="12" applyFont="1" applyBorder="1" applyAlignment="1" applyProtection="1">
      <alignment horizontal="left" vertical="center" shrinkToFit="1"/>
      <protection locked="0"/>
    </xf>
    <xf numFmtId="0" fontId="35" fillId="0" borderId="140" xfId="12" applyFont="1" applyBorder="1" applyAlignment="1" applyProtection="1">
      <alignment horizontal="left" vertical="center" shrinkToFit="1"/>
      <protection locked="0"/>
    </xf>
    <xf numFmtId="0" fontId="35" fillId="0" borderId="98" xfId="14" applyFont="1" applyBorder="1" applyAlignment="1" applyProtection="1">
      <alignment horizontal="left" vertical="center" shrinkToFit="1"/>
      <protection locked="0"/>
    </xf>
    <xf numFmtId="0" fontId="35" fillId="0" borderId="99" xfId="14" applyFont="1" applyBorder="1" applyAlignment="1" applyProtection="1">
      <alignment horizontal="left" vertical="center" shrinkToFit="1"/>
      <protection locked="0"/>
    </xf>
    <xf numFmtId="0" fontId="35" fillId="0" borderId="100" xfId="14" applyFont="1" applyBorder="1" applyAlignment="1" applyProtection="1">
      <alignment horizontal="left" vertical="center" shrinkToFit="1"/>
      <protection locked="0"/>
    </xf>
    <xf numFmtId="177" fontId="35" fillId="0" borderId="136" xfId="14" applyNumberFormat="1" applyFont="1" applyBorder="1" applyAlignment="1" applyProtection="1">
      <alignment horizontal="right" vertical="center" shrinkToFit="1"/>
      <protection locked="0"/>
    </xf>
    <xf numFmtId="177" fontId="35" fillId="0" borderId="137" xfId="14" applyNumberFormat="1" applyFont="1" applyBorder="1" applyAlignment="1" applyProtection="1">
      <alignment horizontal="right" vertical="center" shrinkToFit="1"/>
      <protection locked="0"/>
    </xf>
    <xf numFmtId="177" fontId="35" fillId="0" borderId="138" xfId="14" applyNumberFormat="1" applyFont="1" applyBorder="1" applyAlignment="1" applyProtection="1">
      <alignment horizontal="right" vertical="center" shrinkToFit="1"/>
      <protection locked="0"/>
    </xf>
    <xf numFmtId="177" fontId="35" fillId="0" borderId="139" xfId="14" applyNumberFormat="1" applyFont="1" applyBorder="1" applyAlignment="1" applyProtection="1">
      <alignment horizontal="right" vertical="center" shrinkToFit="1"/>
      <protection locked="0"/>
    </xf>
    <xf numFmtId="177" fontId="35" fillId="0" borderId="140" xfId="14" applyNumberFormat="1" applyFont="1" applyBorder="1" applyAlignment="1" applyProtection="1">
      <alignment horizontal="right" vertical="center" shrinkToFit="1"/>
      <protection locked="0"/>
    </xf>
    <xf numFmtId="0" fontId="35" fillId="7" borderId="36" xfId="12" applyFont="1" applyFill="1" applyBorder="1" applyAlignment="1" applyProtection="1">
      <alignment horizontal="center" vertical="center" wrapText="1" shrinkToFit="1"/>
      <protection locked="0"/>
    </xf>
    <xf numFmtId="0" fontId="35" fillId="7" borderId="9" xfId="12" applyFont="1" applyFill="1" applyBorder="1" applyAlignment="1" applyProtection="1">
      <alignment horizontal="center" vertical="center" shrinkToFit="1"/>
      <protection locked="0"/>
    </xf>
    <xf numFmtId="0" fontId="35" fillId="7" borderId="92" xfId="12" applyFont="1" applyFill="1" applyBorder="1" applyAlignment="1" applyProtection="1">
      <alignment horizontal="center" vertical="center" shrinkToFit="1"/>
      <protection locked="0"/>
    </xf>
    <xf numFmtId="0" fontId="35" fillId="7" borderId="96" xfId="12" applyFont="1" applyFill="1" applyBorder="1" applyAlignment="1" applyProtection="1">
      <alignment horizontal="center" vertical="center" shrinkToFit="1"/>
      <protection locked="0"/>
    </xf>
    <xf numFmtId="0" fontId="35" fillId="6" borderId="75" xfId="12" applyFont="1" applyFill="1" applyBorder="1" applyAlignment="1">
      <alignment horizontal="left" vertical="center"/>
    </xf>
    <xf numFmtId="0" fontId="35" fillId="6" borderId="8" xfId="12" applyFont="1" applyFill="1" applyBorder="1" applyAlignment="1">
      <alignment horizontal="left" vertical="center"/>
    </xf>
    <xf numFmtId="177" fontId="35" fillId="8" borderId="129" xfId="15" applyNumberFormat="1" applyFont="1" applyFill="1" applyBorder="1" applyAlignment="1" applyProtection="1">
      <alignment horizontal="right" vertical="center" shrinkToFit="1"/>
      <protection locked="0"/>
    </xf>
    <xf numFmtId="0" fontId="35" fillId="8" borderId="129" xfId="15" applyFont="1" applyFill="1" applyBorder="1" applyAlignment="1" applyProtection="1">
      <alignment horizontal="left" vertical="center" shrinkToFit="1"/>
      <protection locked="0"/>
    </xf>
    <xf numFmtId="0" fontId="35" fillId="8" borderId="132" xfId="15" applyFont="1" applyFill="1" applyBorder="1" applyAlignment="1" applyProtection="1">
      <alignment horizontal="left" vertical="center" shrinkToFit="1"/>
      <protection locked="0"/>
    </xf>
    <xf numFmtId="177" fontId="35" fillId="8" borderId="17" xfId="15" applyNumberFormat="1" applyFont="1" applyFill="1" applyBorder="1" applyAlignment="1" applyProtection="1">
      <alignment horizontal="right" vertical="center" shrinkToFit="1"/>
      <protection locked="0"/>
    </xf>
    <xf numFmtId="177" fontId="35" fillId="8" borderId="18" xfId="15" applyNumberFormat="1" applyFont="1" applyFill="1" applyBorder="1" applyAlignment="1" applyProtection="1">
      <alignment horizontal="right" vertical="center" shrinkToFit="1"/>
      <protection locked="0"/>
    </xf>
    <xf numFmtId="177" fontId="35" fillId="8" borderId="19" xfId="15" applyNumberFormat="1" applyFont="1" applyFill="1" applyBorder="1" applyAlignment="1" applyProtection="1">
      <alignment horizontal="right" vertical="center" shrinkToFit="1"/>
      <protection locked="0"/>
    </xf>
    <xf numFmtId="177" fontId="35" fillId="8" borderId="128" xfId="15" applyNumberFormat="1" applyFont="1" applyFill="1" applyBorder="1" applyAlignment="1" applyProtection="1">
      <alignment horizontal="right" vertical="center" shrinkToFit="1"/>
      <protection locked="0"/>
    </xf>
    <xf numFmtId="177" fontId="35" fillId="8" borderId="130" xfId="15" applyNumberFormat="1" applyFont="1" applyFill="1" applyBorder="1" applyAlignment="1" applyProtection="1">
      <alignment horizontal="right" vertical="center" shrinkToFit="1"/>
      <protection locked="0"/>
    </xf>
    <xf numFmtId="177" fontId="35" fillId="8" borderId="131" xfId="15" applyNumberFormat="1" applyFont="1" applyFill="1" applyBorder="1" applyAlignment="1" applyProtection="1">
      <alignment horizontal="right" vertical="center" shrinkToFit="1"/>
      <protection locked="0"/>
    </xf>
    <xf numFmtId="177" fontId="35" fillId="8" borderId="132" xfId="15" applyNumberFormat="1" applyFont="1" applyFill="1" applyBorder="1" applyAlignment="1" applyProtection="1">
      <alignment horizontal="right" vertical="center" shrinkToFit="1"/>
      <protection locked="0"/>
    </xf>
    <xf numFmtId="177" fontId="35" fillId="8" borderId="133" xfId="15" applyNumberFormat="1" applyFont="1" applyFill="1" applyBorder="1" applyAlignment="1" applyProtection="1">
      <alignment horizontal="right" vertical="center" shrinkToFit="1"/>
      <protection locked="0"/>
    </xf>
    <xf numFmtId="177" fontId="35" fillId="8" borderId="134" xfId="15" applyNumberFormat="1" applyFont="1" applyFill="1" applyBorder="1" applyAlignment="1" applyProtection="1">
      <alignment horizontal="right" vertical="center" shrinkToFit="1"/>
      <protection locked="0"/>
    </xf>
    <xf numFmtId="177" fontId="35" fillId="0" borderId="123" xfId="14" applyNumberFormat="1" applyFont="1" applyBorder="1" applyAlignment="1" applyProtection="1">
      <alignment horizontal="right" vertical="center" shrinkToFit="1"/>
      <protection locked="0"/>
    </xf>
    <xf numFmtId="177" fontId="35" fillId="0" borderId="124" xfId="14" applyNumberFormat="1" applyFont="1" applyBorder="1" applyAlignment="1" applyProtection="1">
      <alignment horizontal="right" vertical="center" shrinkToFit="1"/>
      <protection locked="0"/>
    </xf>
    <xf numFmtId="177" fontId="35" fillId="0" borderId="125" xfId="14" applyNumberFormat="1" applyFont="1" applyBorder="1" applyAlignment="1" applyProtection="1">
      <alignment horizontal="right" vertical="center" shrinkToFit="1"/>
      <protection locked="0"/>
    </xf>
    <xf numFmtId="177" fontId="35" fillId="0" borderId="126" xfId="15" applyNumberFormat="1" applyFont="1" applyBorder="1" applyAlignment="1" applyProtection="1">
      <alignment horizontal="right" vertical="center" shrinkToFit="1"/>
      <protection locked="0"/>
    </xf>
    <xf numFmtId="177" fontId="35" fillId="0" borderId="124" xfId="15" applyNumberFormat="1" applyFont="1" applyBorder="1" applyAlignment="1" applyProtection="1">
      <alignment horizontal="right" vertical="center" shrinkToFit="1"/>
      <protection locked="0"/>
    </xf>
    <xf numFmtId="0" fontId="35" fillId="0" borderId="124" xfId="15" applyFont="1" applyBorder="1" applyAlignment="1" applyProtection="1">
      <alignment horizontal="left" vertical="center" shrinkToFit="1"/>
      <protection locked="0"/>
    </xf>
    <xf numFmtId="0" fontId="35" fillId="0" borderId="127" xfId="15" applyFont="1" applyBorder="1" applyAlignment="1" applyProtection="1">
      <alignment horizontal="left" vertical="center" shrinkToFit="1"/>
      <protection locked="0"/>
    </xf>
    <xf numFmtId="177" fontId="35" fillId="0" borderId="120" xfId="15" applyNumberFormat="1" applyFont="1" applyBorder="1" applyAlignment="1" applyProtection="1">
      <alignment horizontal="right" vertical="center" shrinkToFit="1"/>
      <protection locked="0"/>
    </xf>
    <xf numFmtId="177" fontId="35" fillId="0" borderId="116" xfId="15" applyNumberFormat="1" applyFont="1" applyBorder="1" applyAlignment="1" applyProtection="1">
      <alignment horizontal="right" vertical="center" shrinkToFit="1"/>
      <protection locked="0"/>
    </xf>
    <xf numFmtId="0" fontId="35" fillId="0" borderId="116" xfId="15" applyFont="1" applyBorder="1" applyAlignment="1" applyProtection="1">
      <alignment horizontal="left" vertical="center" shrinkToFit="1"/>
      <protection locked="0"/>
    </xf>
    <xf numFmtId="0" fontId="35" fillId="0" borderId="121"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0" fontId="33" fillId="6" borderId="0" xfId="12" applyFont="1" applyFill="1">
      <alignment vertical="center"/>
    </xf>
    <xf numFmtId="0" fontId="34" fillId="6" borderId="1" xfId="12" applyFont="1" applyFill="1" applyBorder="1" applyAlignment="1">
      <alignment horizontal="center" vertical="center"/>
    </xf>
    <xf numFmtId="0" fontId="34" fillId="6" borderId="2" xfId="12" applyFont="1" applyFill="1" applyBorder="1" applyAlignment="1">
      <alignment horizontal="center" vertical="center"/>
    </xf>
    <xf numFmtId="0" fontId="34" fillId="6" borderId="3" xfId="12" applyFont="1" applyFill="1" applyBorder="1" applyAlignment="1">
      <alignment horizontal="center" vertical="center"/>
    </xf>
    <xf numFmtId="0" fontId="35" fillId="7" borderId="36" xfId="12" applyFont="1" applyFill="1" applyBorder="1" applyAlignment="1" applyProtection="1">
      <alignment horizontal="center" vertical="center" wrapText="1"/>
      <protection locked="0"/>
    </xf>
    <xf numFmtId="0" fontId="35" fillId="7" borderId="92" xfId="12" applyFont="1" applyFill="1" applyBorder="1" applyAlignment="1" applyProtection="1">
      <alignment horizontal="center" vertical="center" wrapText="1"/>
      <protection locked="0"/>
    </xf>
    <xf numFmtId="177" fontId="35" fillId="0" borderId="98" xfId="15" applyNumberFormat="1" applyFont="1" applyBorder="1" applyAlignment="1" applyProtection="1">
      <alignment horizontal="right" vertical="center" shrinkToFit="1"/>
      <protection locked="0"/>
    </xf>
    <xf numFmtId="177" fontId="35" fillId="0" borderId="99" xfId="15" applyNumberFormat="1" applyFont="1" applyBorder="1" applyAlignment="1" applyProtection="1">
      <alignment horizontal="right" vertical="center" shrinkToFit="1"/>
      <protection locked="0"/>
    </xf>
    <xf numFmtId="177" fontId="35" fillId="0" borderId="100" xfId="15" applyNumberFormat="1" applyFont="1" applyBorder="1" applyAlignment="1" applyProtection="1">
      <alignment horizontal="right" vertical="center" shrinkToFit="1"/>
      <protection locked="0"/>
    </xf>
    <xf numFmtId="0" fontId="35" fillId="0" borderId="98" xfId="15" applyFont="1" applyBorder="1" applyAlignment="1" applyProtection="1">
      <alignment horizontal="left" vertical="center" shrinkToFit="1"/>
      <protection locked="0"/>
    </xf>
    <xf numFmtId="0" fontId="35" fillId="0" borderId="99" xfId="15" applyFont="1" applyBorder="1" applyAlignment="1" applyProtection="1">
      <alignment horizontal="left" vertical="center" shrinkToFit="1"/>
      <protection locked="0"/>
    </xf>
    <xf numFmtId="0" fontId="35" fillId="0" borderId="110" xfId="15" applyFont="1" applyBorder="1" applyAlignment="1" applyProtection="1">
      <alignment horizontal="left" vertical="center" shrinkToFit="1"/>
      <protection locked="0"/>
    </xf>
    <xf numFmtId="177" fontId="35" fillId="0" borderId="101" xfId="14" applyNumberFormat="1" applyFont="1" applyBorder="1" applyAlignment="1" applyProtection="1">
      <alignment horizontal="right" vertical="center" shrinkToFit="1"/>
      <protection locked="0"/>
    </xf>
    <xf numFmtId="177" fontId="35" fillId="0" borderId="102" xfId="14" applyNumberFormat="1" applyFont="1" applyBorder="1" applyAlignment="1" applyProtection="1">
      <alignment horizontal="right" vertical="center" shrinkToFit="1"/>
      <protection locked="0"/>
    </xf>
    <xf numFmtId="177" fontId="35" fillId="0" borderId="103" xfId="14" applyNumberFormat="1" applyFont="1" applyBorder="1" applyAlignment="1" applyProtection="1">
      <alignment horizontal="right" vertical="center" shrinkToFit="1"/>
      <protection locked="0"/>
    </xf>
    <xf numFmtId="177" fontId="35" fillId="0" borderId="104" xfId="14" applyNumberFormat="1" applyFont="1" applyBorder="1" applyAlignment="1" applyProtection="1">
      <alignment horizontal="right" vertical="center" shrinkToFit="1"/>
      <protection locked="0"/>
    </xf>
    <xf numFmtId="177" fontId="35" fillId="0" borderId="105" xfId="14" applyNumberFormat="1" applyFont="1" applyBorder="1" applyAlignment="1" applyProtection="1">
      <alignment horizontal="right" vertical="center" shrinkToFit="1"/>
      <protection locked="0"/>
    </xf>
    <xf numFmtId="177" fontId="35" fillId="0" borderId="106" xfId="14" applyNumberFormat="1" applyFont="1" applyBorder="1" applyAlignment="1" applyProtection="1">
      <alignment horizontal="right" vertical="center" shrinkToFit="1"/>
      <protection locked="0"/>
    </xf>
    <xf numFmtId="177" fontId="35" fillId="0" borderId="107" xfId="15" applyNumberFormat="1" applyFont="1" applyBorder="1" applyAlignment="1" applyProtection="1">
      <alignment horizontal="right" vertical="center" shrinkToFit="1"/>
      <protection locked="0"/>
    </xf>
    <xf numFmtId="177" fontId="35" fillId="0" borderId="102" xfId="15" applyNumberFormat="1" applyFont="1" applyBorder="1" applyAlignment="1" applyProtection="1">
      <alignment horizontal="right" vertical="center" shrinkToFit="1"/>
      <protection locked="0"/>
    </xf>
    <xf numFmtId="0" fontId="35" fillId="0" borderId="102" xfId="15" applyFont="1" applyBorder="1" applyAlignment="1" applyProtection="1">
      <alignment horizontal="left" vertical="center" shrinkToFit="1"/>
      <protection locked="0"/>
    </xf>
    <xf numFmtId="0" fontId="35" fillId="0" borderId="108" xfId="15" applyFont="1" applyBorder="1" applyAlignment="1" applyProtection="1">
      <alignment horizontal="left" vertical="center" shrinkToFit="1"/>
      <protection locked="0"/>
    </xf>
    <xf numFmtId="0" fontId="35" fillId="0" borderId="100" xfId="15" applyFont="1" applyBorder="1" applyAlignment="1" applyProtection="1">
      <alignment horizontal="left" vertical="center" shrinkToFit="1"/>
      <protection locked="0"/>
    </xf>
    <xf numFmtId="178" fontId="18" fillId="0" borderId="15" xfId="18" applyNumberFormat="1" applyFont="1" applyBorder="1" applyAlignment="1">
      <alignment horizontal="center" vertical="center" wrapText="1"/>
    </xf>
    <xf numFmtId="178" fontId="18" fillId="0" borderId="50" xfId="18" applyNumberFormat="1" applyFont="1" applyBorder="1" applyAlignment="1">
      <alignment horizontal="center" vertical="center" wrapText="1"/>
    </xf>
    <xf numFmtId="178" fontId="18" fillId="0" borderId="39" xfId="18" applyNumberFormat="1" applyFont="1" applyBorder="1" applyAlignment="1">
      <alignment horizontal="center" vertical="center"/>
    </xf>
    <xf numFmtId="178" fontId="18" fillId="0" borderId="31" xfId="18" applyNumberFormat="1" applyFont="1" applyBorder="1" applyAlignment="1">
      <alignment horizontal="center" vertical="center"/>
    </xf>
    <xf numFmtId="178" fontId="18"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3" fillId="0" borderId="12" xfId="16" applyNumberFormat="1" applyFont="1" applyFill="1" applyBorder="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8" fillId="0" borderId="39" xfId="16" applyNumberFormat="1" applyFont="1" applyBorder="1">
      <alignment vertical="center"/>
    </xf>
    <xf numFmtId="178" fontId="18" fillId="0" borderId="31" xfId="16" applyNumberFormat="1" applyFont="1" applyBorder="1">
      <alignment vertical="center"/>
    </xf>
    <xf numFmtId="178" fontId="18" fillId="0" borderId="42" xfId="16" applyNumberFormat="1" applyFont="1" applyBorder="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1" fillId="0" borderId="45" xfId="3" applyFont="1" applyBorder="1">
      <alignment vertical="center"/>
    </xf>
    <xf numFmtId="0" fontId="11" fillId="0" borderId="25" xfId="3" applyFont="1" applyBorder="1">
      <alignment vertical="center"/>
    </xf>
    <xf numFmtId="0" fontId="11"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51"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14" fillId="0" borderId="39" xfId="1" applyFont="1" applyFill="1" applyBorder="1" applyAlignment="1" applyProtection="1">
      <alignment horizontal="left" vertical="center" wrapText="1"/>
      <protection locked="0"/>
    </xf>
    <xf numFmtId="0" fontId="14" fillId="0" borderId="31" xfId="1" applyFont="1" applyFill="1" applyBorder="1" applyAlignment="1" applyProtection="1">
      <alignment horizontal="left" vertical="center" wrapText="1"/>
      <protection locked="0"/>
    </xf>
    <xf numFmtId="0" fontId="14" fillId="0" borderId="32" xfId="1" applyFont="1" applyFill="1" applyBorder="1" applyAlignment="1" applyProtection="1">
      <alignment horizontal="left" vertical="center" wrapText="1"/>
      <protection locked="0"/>
    </xf>
    <xf numFmtId="0" fontId="14" fillId="0" borderId="44" xfId="1" applyFont="1" applyFill="1" applyBorder="1" applyAlignment="1" applyProtection="1">
      <alignment horizontal="left" vertical="center" wrapText="1"/>
      <protection locked="0"/>
    </xf>
    <xf numFmtId="0" fontId="14" fillId="0" borderId="18" xfId="1" applyFont="1" applyFill="1" applyBorder="1" applyAlignment="1" applyProtection="1">
      <alignment horizontal="left" vertical="center" wrapText="1"/>
      <protection locked="0"/>
    </xf>
    <xf numFmtId="0" fontId="14" fillId="0" borderId="19" xfId="1" applyFont="1" applyFill="1" applyBorder="1" applyAlignment="1" applyProtection="1">
      <alignment horizontal="left" vertical="center" wrapText="1"/>
      <protection locked="0"/>
    </xf>
    <xf numFmtId="0" fontId="14" fillId="0" borderId="2" xfId="1" applyFont="1" applyFill="1" applyBorder="1" applyAlignment="1" applyProtection="1">
      <alignment horizontal="left" vertical="center"/>
    </xf>
    <xf numFmtId="0" fontId="14" fillId="0" borderId="3" xfId="1" applyFont="1" applyFill="1" applyBorder="1" applyAlignment="1" applyProtection="1">
      <alignment horizontal="left" vertical="center"/>
    </xf>
    <xf numFmtId="0" fontId="14" fillId="0" borderId="8" xfId="1" applyFont="1" applyFill="1" applyBorder="1" applyAlignment="1" applyProtection="1">
      <alignment horizontal="left" vertical="center" wrapText="1"/>
    </xf>
    <xf numFmtId="0" fontId="14" fillId="0" borderId="9" xfId="1" applyFont="1" applyFill="1" applyBorder="1" applyAlignment="1" applyProtection="1">
      <alignment horizontal="left" vertical="center" wrapText="1"/>
    </xf>
    <xf numFmtId="0" fontId="14" fillId="0" borderId="12" xfId="1" applyFont="1" applyFill="1" applyBorder="1" applyAlignment="1" applyProtection="1">
      <alignment horizontal="left" vertical="center"/>
    </xf>
    <xf numFmtId="0" fontId="14" fillId="0" borderId="13" xfId="1" applyFont="1" applyFill="1" applyBorder="1" applyAlignment="1" applyProtection="1">
      <alignment horizontal="left" vertical="center"/>
    </xf>
    <xf numFmtId="0" fontId="14" fillId="0" borderId="31" xfId="1" applyFont="1" applyFill="1" applyBorder="1" applyAlignment="1" applyProtection="1">
      <alignment horizontal="left" vertical="center"/>
    </xf>
    <xf numFmtId="0" fontId="14" fillId="0" borderId="32" xfId="1" applyFont="1" applyFill="1" applyBorder="1" applyAlignment="1" applyProtection="1">
      <alignment horizontal="left" vertical="center"/>
    </xf>
    <xf numFmtId="0" fontId="0" fillId="6" borderId="0" xfId="6" applyFont="1" applyFill="1" applyAlignment="1">
      <alignment vertical="center"/>
    </xf>
    <xf numFmtId="0" fontId="17" fillId="6" borderId="0" xfId="6" applyFill="1" applyAlignment="1" applyProtection="1">
      <alignment vertical="center"/>
      <protection hidden="1"/>
    </xf>
    <xf numFmtId="0" fontId="1" fillId="0" borderId="0" xfId="16" applyFont="1">
      <alignment vertical="center"/>
    </xf>
    <xf numFmtId="0" fontId="17"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51" xfId="16" applyFont="1" applyBorder="1">
      <alignment vertical="center"/>
    </xf>
    <xf numFmtId="0" fontId="1" fillId="0" borderId="65"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6" xfId="16" applyFont="1" applyBorder="1">
      <alignment vertical="center"/>
    </xf>
    <xf numFmtId="0" fontId="1" fillId="0" borderId="40" xfId="16" applyFont="1" applyBorder="1">
      <alignment vertical="center"/>
    </xf>
    <xf numFmtId="0" fontId="1" fillId="0" borderId="31" xfId="16" applyFont="1" applyBorder="1">
      <alignment vertical="center"/>
    </xf>
    <xf numFmtId="0" fontId="35" fillId="0" borderId="41" xfId="16" applyFont="1" applyBorder="1">
      <alignment vertical="center"/>
    </xf>
    <xf numFmtId="178" fontId="39" fillId="0" borderId="0" xfId="16" applyNumberFormat="1" applyFont="1">
      <alignment vertical="center"/>
    </xf>
    <xf numFmtId="178" fontId="1" fillId="0" borderId="0" xfId="16" applyNumberFormat="1" applyFont="1">
      <alignment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51" xfId="16" applyFont="1" applyBorder="1" applyAlignment="1" applyProtection="1">
      <alignment horizontal="left" vertical="top" wrapText="1"/>
      <protection locked="0"/>
    </xf>
    <xf numFmtId="0" fontId="1" fillId="0" borderId="65"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6"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79" fontId="1" fillId="6" borderId="0" xfId="17" applyNumberFormat="1" applyFont="1" applyFill="1" applyAlignment="1">
      <alignment vertical="center" wrapText="1"/>
    </xf>
    <xf numFmtId="0" fontId="1" fillId="0" borderId="0" xfId="16" applyFont="1" applyAlignment="1">
      <alignment horizontal="center" vertical="center"/>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 fillId="0" borderId="34" xfId="16" applyFont="1" applyBorder="1" applyAlignment="1">
      <alignment horizontal="center" vertical="center"/>
    </xf>
    <xf numFmtId="179" fontId="1" fillId="6" borderId="0" xfId="17" applyNumberFormat="1" applyFont="1" applyFill="1" applyAlignment="1">
      <alignment horizontal="center" vertical="center" wrapText="1"/>
    </xf>
    <xf numFmtId="179" fontId="1" fillId="0" borderId="0" xfId="17" applyNumberFormat="1" applyFont="1" applyAlignment="1">
      <alignment horizontal="center" vertical="center" wrapText="1"/>
    </xf>
    <xf numFmtId="187" fontId="1" fillId="6" borderId="0" xfId="17" applyNumberFormat="1" applyFont="1" applyFill="1" applyAlignment="1">
      <alignment horizontal="center" vertical="center"/>
    </xf>
    <xf numFmtId="179" fontId="1" fillId="6" borderId="34" xfId="17" applyNumberFormat="1" applyFont="1" applyFill="1" applyBorder="1" applyAlignment="1">
      <alignment horizontal="center" vertical="center" wrapText="1"/>
    </xf>
    <xf numFmtId="187" fontId="1" fillId="6" borderId="34" xfId="17" applyNumberFormat="1" applyFont="1" applyFill="1" applyBorder="1" applyAlignment="1">
      <alignment horizontal="center" vertical="center"/>
    </xf>
    <xf numFmtId="178" fontId="1" fillId="0" borderId="65" xfId="16" applyNumberFormat="1" applyFont="1" applyBorder="1">
      <alignment vertical="center"/>
    </xf>
    <xf numFmtId="178" fontId="17" fillId="0" borderId="0" xfId="16" applyNumberFormat="1" applyAlignment="1">
      <alignment horizontal="center"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6" xfId="16" applyNumberFormat="1" applyFont="1" applyBorder="1">
      <alignment vertical="center"/>
    </xf>
    <xf numFmtId="189" fontId="1" fillId="0" borderId="56" xfId="16" applyNumberFormat="1" applyFont="1" applyBorder="1">
      <alignment vertical="center"/>
    </xf>
    <xf numFmtId="178" fontId="1" fillId="0" borderId="40" xfId="16" applyNumberFormat="1" applyFont="1" applyBorder="1">
      <alignment vertical="center"/>
    </xf>
    <xf numFmtId="0" fontId="35" fillId="0" borderId="65" xfId="16" applyFont="1" applyBorder="1">
      <alignment vertical="center"/>
    </xf>
    <xf numFmtId="0" fontId="1" fillId="0" borderId="0" xfId="17" applyFont="1">
      <alignment vertical="center"/>
    </xf>
    <xf numFmtId="189" fontId="1" fillId="0" borderId="0" xfId="17" applyNumberFormat="1" applyFont="1">
      <alignment vertical="center"/>
    </xf>
    <xf numFmtId="178" fontId="17" fillId="0" borderId="0" xfId="18" applyNumberFormat="1" applyAlignment="1">
      <alignment vertical="center"/>
    </xf>
    <xf numFmtId="177" fontId="17" fillId="0" borderId="0" xfId="19" applyNumberFormat="1" applyAlignment="1">
      <alignment horizontal="right" vertical="center"/>
    </xf>
    <xf numFmtId="187" fontId="17" fillId="0" borderId="0" xfId="19" applyNumberFormat="1" applyAlignment="1">
      <alignment horizontal="right" vertical="center"/>
    </xf>
    <xf numFmtId="178" fontId="1" fillId="6" borderId="0" xfId="16" applyNumberFormat="1" applyFont="1" applyFill="1" applyAlignment="1">
      <alignment vertical="center" wrapText="1"/>
    </xf>
    <xf numFmtId="178" fontId="17" fillId="0" borderId="0" xfId="18" applyNumberFormat="1" applyAlignment="1">
      <alignment horizontal="center" vertical="center"/>
    </xf>
    <xf numFmtId="187" fontId="1" fillId="6" borderId="0" xfId="17" applyNumberFormat="1" applyFont="1" applyFill="1" applyAlignment="1">
      <alignment horizontal="center" vertical="center" wrapText="1"/>
    </xf>
    <xf numFmtId="187" fontId="1" fillId="0" borderId="0" xfId="16" applyNumberFormat="1" applyFont="1" applyAlignment="1">
      <alignment horizontal="center" vertical="center"/>
    </xf>
    <xf numFmtId="0" fontId="40" fillId="0" borderId="0" xfId="20" applyFont="1">
      <alignment vertical="center"/>
    </xf>
  </cellXfs>
  <cellStyles count="21">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 7" xfId="20"/>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externalLink" Target="externalLinks/externalLink1.xml"/><Relationship Id="rId3" Type="http://schemas.openxmlformats.org/officeDocument/2006/relationships/worksheet" Target="worksheets/sheet3.xml"/><Relationship Id="rId21" Type="http://schemas.openxmlformats.org/officeDocument/2006/relationships/sharedStrings" Target="sharedString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alcChain" Target="calcChain.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(データシート!$F$3,データシート!$F$5,データシート!$F$7,データシート!$F$9,データシート!$F$11)</c:f>
              <c:numCache>
                <c:formatCode>#,##0;"△ "#,##0</c:formatCode>
                <c:ptCount val="5"/>
                <c:pt idx="0">
                  <c:v>74581</c:v>
                </c:pt>
                <c:pt idx="1">
                  <c:v>76347</c:v>
                </c:pt>
                <c:pt idx="2">
                  <c:v>69604</c:v>
                </c:pt>
                <c:pt idx="3">
                  <c:v>68410</c:v>
                </c:pt>
                <c:pt idx="4">
                  <c:v>73019</c:v>
                </c:pt>
              </c:numCache>
            </c:numRef>
          </c:val>
          <c:smooth val="0"/>
          <c:extLst>
            <c:ext xmlns:c16="http://schemas.microsoft.com/office/drawing/2014/chart" uri="{C3380CC4-5D6E-409C-BE32-E72D297353CC}">
              <c16:uniqueId val="{00000000-6520-4E18-B0EE-BB9D9DF1D7C6}"/>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(データシート!$D$3,データシート!$D$5,データシート!$D$7,データシート!$D$9,データシート!$D$11)</c:f>
              <c:numCache>
                <c:formatCode>#,##0;"△ "#,##0</c:formatCode>
                <c:ptCount val="5"/>
                <c:pt idx="0">
                  <c:v>36041</c:v>
                </c:pt>
                <c:pt idx="1">
                  <c:v>63610</c:v>
                </c:pt>
                <c:pt idx="2">
                  <c:v>37752</c:v>
                </c:pt>
                <c:pt idx="3">
                  <c:v>41076</c:v>
                </c:pt>
                <c:pt idx="4">
                  <c:v>52275</c:v>
                </c:pt>
              </c:numCache>
            </c:numRef>
          </c:val>
          <c:smooth val="0"/>
          <c:extLst>
            <c:ext xmlns:c16="http://schemas.microsoft.com/office/drawing/2014/chart" uri="{C3380CC4-5D6E-409C-BE32-E72D297353CC}">
              <c16:uniqueId val="{00000001-6520-4E18-B0EE-BB9D9DF1D7C6}"/>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10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データシート!$B$19:$F$19</c:f>
              <c:numCache>
                <c:formatCode>General</c:formatCode>
                <c:ptCount val="5"/>
                <c:pt idx="0">
                  <c:v>5</c:v>
                </c:pt>
                <c:pt idx="1">
                  <c:v>5.16</c:v>
                </c:pt>
                <c:pt idx="2">
                  <c:v>6.3</c:v>
                </c:pt>
                <c:pt idx="3">
                  <c:v>4.07</c:v>
                </c:pt>
                <c:pt idx="4">
                  <c:v>5.47</c:v>
                </c:pt>
              </c:numCache>
            </c:numRef>
          </c:val>
          <c:extLst>
            <c:ext xmlns:c16="http://schemas.microsoft.com/office/drawing/2014/chart" uri="{C3380CC4-5D6E-409C-BE32-E72D297353CC}">
              <c16:uniqueId val="{00000000-4F37-47E0-8CE8-2A690F685116}"/>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データシート!$B$20:$F$20</c:f>
              <c:numCache>
                <c:formatCode>General</c:formatCode>
                <c:ptCount val="5"/>
                <c:pt idx="0">
                  <c:v>24.06</c:v>
                </c:pt>
                <c:pt idx="1">
                  <c:v>26.72</c:v>
                </c:pt>
                <c:pt idx="2">
                  <c:v>34.130000000000003</c:v>
                </c:pt>
                <c:pt idx="3">
                  <c:v>33.28</c:v>
                </c:pt>
                <c:pt idx="4">
                  <c:v>27.39</c:v>
                </c:pt>
              </c:numCache>
            </c:numRef>
          </c:val>
          <c:extLst>
            <c:ext xmlns:c16="http://schemas.microsoft.com/office/drawing/2014/chart" uri="{C3380CC4-5D6E-409C-BE32-E72D297353CC}">
              <c16:uniqueId val="{00000001-4F37-47E0-8CE8-2A690F685116}"/>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R01</c:v>
                </c:pt>
                <c:pt idx="1">
                  <c:v>R02</c:v>
                </c:pt>
                <c:pt idx="2">
                  <c:v>R03</c:v>
                </c:pt>
                <c:pt idx="3">
                  <c:v>R04</c:v>
                </c:pt>
                <c:pt idx="4">
                  <c:v>R05</c:v>
                </c:pt>
              </c:strCache>
            </c:strRef>
          </c:cat>
          <c:val>
            <c:numRef>
              <c:f>データシート!$B$21:$F$21</c:f>
              <c:numCache>
                <c:formatCode>General</c:formatCode>
                <c:ptCount val="5"/>
                <c:pt idx="0">
                  <c:v>3.56</c:v>
                </c:pt>
                <c:pt idx="1">
                  <c:v>1.39</c:v>
                </c:pt>
                <c:pt idx="2">
                  <c:v>7.11</c:v>
                </c:pt>
                <c:pt idx="3">
                  <c:v>-7.48</c:v>
                </c:pt>
                <c:pt idx="4">
                  <c:v>-6.44</c:v>
                </c:pt>
              </c:numCache>
            </c:numRef>
          </c:val>
          <c:smooth val="0"/>
          <c:extLst>
            <c:ext xmlns:c16="http://schemas.microsoft.com/office/drawing/2014/chart" uri="{C3380CC4-5D6E-409C-BE32-E72D297353CC}">
              <c16:uniqueId val="{00000002-4F37-47E0-8CE8-2A690F685116}"/>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EA7D-4C12-A19F-163F470E0DAD}"/>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EA7D-4C12-A19F-163F470E0DAD}"/>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EA7D-4C12-A19F-163F470E0DAD}"/>
            </c:ext>
          </c:extLst>
        </c:ser>
        <c:ser>
          <c:idx val="3"/>
          <c:order val="3"/>
          <c:tx>
            <c:strRef>
              <c:f>データシート!$A$30</c:f>
              <c:strCache>
                <c:ptCount val="1"/>
                <c:pt idx="0">
                  <c:v>白石市病院事業会計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データシート!$B$30:$K$30</c:f>
              <c:numCache>
                <c:formatCode>General</c:formatCode>
                <c:ptCount val="10"/>
                <c:pt idx="0">
                  <c:v>0</c:v>
                </c:pt>
                <c:pt idx="1">
                  <c:v>0</c:v>
                </c:pt>
                <c:pt idx="2">
                  <c:v>0</c:v>
                </c:pt>
                <c:pt idx="3">
                  <c:v>0</c:v>
                </c:pt>
                <c:pt idx="4">
                  <c:v>0</c:v>
                </c:pt>
                <c:pt idx="5">
                  <c:v>0</c:v>
                </c:pt>
                <c:pt idx="6">
                  <c:v>0</c:v>
                </c:pt>
                <c:pt idx="7">
                  <c:v>0</c:v>
                </c:pt>
                <c:pt idx="8">
                  <c:v>#N/A</c:v>
                </c:pt>
                <c:pt idx="9">
                  <c:v>0</c:v>
                </c:pt>
              </c:numCache>
            </c:numRef>
          </c:val>
          <c:extLst>
            <c:ext xmlns:c16="http://schemas.microsoft.com/office/drawing/2014/chart" uri="{C3380CC4-5D6E-409C-BE32-E72D297353CC}">
              <c16:uniqueId val="{00000003-EA7D-4C12-A19F-163F470E0DAD}"/>
            </c:ext>
          </c:extLst>
        </c:ser>
        <c:ser>
          <c:idx val="4"/>
          <c:order val="4"/>
          <c:tx>
            <c:strRef>
              <c:f>データシート!$A$31</c:f>
              <c:strCache>
                <c:ptCount val="1"/>
                <c:pt idx="0">
                  <c:v>白石市後期高齢者医療特別会計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データシート!$B$31:$K$31</c:f>
              <c:numCache>
                <c:formatCode>General</c:formatCode>
                <c:ptCount val="10"/>
                <c:pt idx="0">
                  <c:v>#N/A</c:v>
                </c:pt>
                <c:pt idx="1">
                  <c:v>0.21</c:v>
                </c:pt>
                <c:pt idx="2">
                  <c:v>#N/A</c:v>
                </c:pt>
                <c:pt idx="3">
                  <c:v>0.26</c:v>
                </c:pt>
                <c:pt idx="4">
                  <c:v>#N/A</c:v>
                </c:pt>
                <c:pt idx="5">
                  <c:v>0.28999999999999998</c:v>
                </c:pt>
                <c:pt idx="6">
                  <c:v>#N/A</c:v>
                </c:pt>
                <c:pt idx="7">
                  <c:v>0.28000000000000003</c:v>
                </c:pt>
                <c:pt idx="8">
                  <c:v>#N/A</c:v>
                </c:pt>
                <c:pt idx="9">
                  <c:v>0.27</c:v>
                </c:pt>
              </c:numCache>
            </c:numRef>
          </c:val>
          <c:extLst>
            <c:ext xmlns:c16="http://schemas.microsoft.com/office/drawing/2014/chart" uri="{C3380CC4-5D6E-409C-BE32-E72D297353CC}">
              <c16:uniqueId val="{00000004-EA7D-4C12-A19F-163F470E0DAD}"/>
            </c:ext>
          </c:extLst>
        </c:ser>
        <c:ser>
          <c:idx val="5"/>
          <c:order val="5"/>
          <c:tx>
            <c:strRef>
              <c:f>データシート!$A$32</c:f>
              <c:strCache>
                <c:ptCount val="1"/>
                <c:pt idx="0">
                  <c:v>白石市国民健康保険特別会計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データシート!$B$32:$K$32</c:f>
              <c:numCache>
                <c:formatCode>General</c:formatCode>
                <c:ptCount val="10"/>
                <c:pt idx="0">
                  <c:v>#N/A</c:v>
                </c:pt>
                <c:pt idx="1">
                  <c:v>0.75</c:v>
                </c:pt>
                <c:pt idx="2">
                  <c:v>#N/A</c:v>
                </c:pt>
                <c:pt idx="3">
                  <c:v>0.51</c:v>
                </c:pt>
                <c:pt idx="4">
                  <c:v>#N/A</c:v>
                </c:pt>
                <c:pt idx="5">
                  <c:v>0.54</c:v>
                </c:pt>
                <c:pt idx="6">
                  <c:v>#N/A</c:v>
                </c:pt>
                <c:pt idx="7">
                  <c:v>0.54</c:v>
                </c:pt>
                <c:pt idx="8">
                  <c:v>#N/A</c:v>
                </c:pt>
                <c:pt idx="9">
                  <c:v>0.6</c:v>
                </c:pt>
              </c:numCache>
            </c:numRef>
          </c:val>
          <c:extLst>
            <c:ext xmlns:c16="http://schemas.microsoft.com/office/drawing/2014/chart" uri="{C3380CC4-5D6E-409C-BE32-E72D297353CC}">
              <c16:uniqueId val="{00000005-EA7D-4C12-A19F-163F470E0DAD}"/>
            </c:ext>
          </c:extLst>
        </c:ser>
        <c:ser>
          <c:idx val="6"/>
          <c:order val="6"/>
          <c:tx>
            <c:strRef>
              <c:f>データシート!$A$33</c:f>
              <c:strCache>
                <c:ptCount val="1"/>
                <c:pt idx="0">
                  <c:v>白石市下水道事業会計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データシート!$B$33:$K$33</c:f>
              <c:numCache>
                <c:formatCode>General</c:formatCode>
                <c:ptCount val="10"/>
                <c:pt idx="0">
                  <c:v>#N/A</c:v>
                </c:pt>
                <c:pt idx="1">
                  <c:v>3.06</c:v>
                </c:pt>
                <c:pt idx="2">
                  <c:v>#N/A</c:v>
                </c:pt>
                <c:pt idx="3">
                  <c:v>2.7</c:v>
                </c:pt>
                <c:pt idx="4">
                  <c:v>#N/A</c:v>
                </c:pt>
                <c:pt idx="5">
                  <c:v>2.08</c:v>
                </c:pt>
                <c:pt idx="6">
                  <c:v>#N/A</c:v>
                </c:pt>
                <c:pt idx="7">
                  <c:v>2.0099999999999998</c:v>
                </c:pt>
                <c:pt idx="8">
                  <c:v>#N/A</c:v>
                </c:pt>
                <c:pt idx="9">
                  <c:v>1.65</c:v>
                </c:pt>
              </c:numCache>
            </c:numRef>
          </c:val>
          <c:extLst>
            <c:ext xmlns:c16="http://schemas.microsoft.com/office/drawing/2014/chart" uri="{C3380CC4-5D6E-409C-BE32-E72D297353CC}">
              <c16:uniqueId val="{00000006-EA7D-4C12-A19F-163F470E0DAD}"/>
            </c:ext>
          </c:extLst>
        </c:ser>
        <c:ser>
          <c:idx val="7"/>
          <c:order val="7"/>
          <c:tx>
            <c:strRef>
              <c:f>データシート!$A$34</c:f>
              <c:strCache>
                <c:ptCount val="1"/>
                <c:pt idx="0">
                  <c:v>白石市介護保険特別会計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データシート!$B$34:$K$34</c:f>
              <c:numCache>
                <c:formatCode>General</c:formatCode>
                <c:ptCount val="10"/>
                <c:pt idx="0">
                  <c:v>#N/A</c:v>
                </c:pt>
                <c:pt idx="1">
                  <c:v>0.69</c:v>
                </c:pt>
                <c:pt idx="2">
                  <c:v>#N/A</c:v>
                </c:pt>
                <c:pt idx="3">
                  <c:v>1.28</c:v>
                </c:pt>
                <c:pt idx="4">
                  <c:v>#N/A</c:v>
                </c:pt>
                <c:pt idx="5">
                  <c:v>1.93</c:v>
                </c:pt>
                <c:pt idx="6">
                  <c:v>#N/A</c:v>
                </c:pt>
                <c:pt idx="7">
                  <c:v>2.89</c:v>
                </c:pt>
                <c:pt idx="8">
                  <c:v>#N/A</c:v>
                </c:pt>
                <c:pt idx="9">
                  <c:v>2.98</c:v>
                </c:pt>
              </c:numCache>
            </c:numRef>
          </c:val>
          <c:extLst>
            <c:ext xmlns:c16="http://schemas.microsoft.com/office/drawing/2014/chart" uri="{C3380CC4-5D6E-409C-BE32-E72D297353CC}">
              <c16:uniqueId val="{00000007-EA7D-4C12-A19F-163F470E0DAD}"/>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データシート!$B$35:$K$35</c:f>
              <c:numCache>
                <c:formatCode>General</c:formatCode>
                <c:ptCount val="10"/>
                <c:pt idx="0">
                  <c:v>#N/A</c:v>
                </c:pt>
                <c:pt idx="1">
                  <c:v>5</c:v>
                </c:pt>
                <c:pt idx="2">
                  <c:v>#N/A</c:v>
                </c:pt>
                <c:pt idx="3">
                  <c:v>5.16</c:v>
                </c:pt>
                <c:pt idx="4">
                  <c:v>#N/A</c:v>
                </c:pt>
                <c:pt idx="5">
                  <c:v>6.29</c:v>
                </c:pt>
                <c:pt idx="6">
                  <c:v>#N/A</c:v>
                </c:pt>
                <c:pt idx="7">
                  <c:v>4.0599999999999996</c:v>
                </c:pt>
                <c:pt idx="8">
                  <c:v>#N/A</c:v>
                </c:pt>
                <c:pt idx="9">
                  <c:v>5.46</c:v>
                </c:pt>
              </c:numCache>
            </c:numRef>
          </c:val>
          <c:extLst>
            <c:ext xmlns:c16="http://schemas.microsoft.com/office/drawing/2014/chart" uri="{C3380CC4-5D6E-409C-BE32-E72D297353CC}">
              <c16:uniqueId val="{00000008-EA7D-4C12-A19F-163F470E0DAD}"/>
            </c:ext>
          </c:extLst>
        </c:ser>
        <c:ser>
          <c:idx val="9"/>
          <c:order val="9"/>
          <c:tx>
            <c:strRef>
              <c:f>データシート!$A$36</c:f>
              <c:strCache>
                <c:ptCount val="1"/>
                <c:pt idx="0">
                  <c:v>白石市水道事業会計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データシート!$B$36:$K$36</c:f>
              <c:numCache>
                <c:formatCode>General</c:formatCode>
                <c:ptCount val="10"/>
                <c:pt idx="0">
                  <c:v>#N/A</c:v>
                </c:pt>
                <c:pt idx="1">
                  <c:v>11.71</c:v>
                </c:pt>
                <c:pt idx="2">
                  <c:v>#N/A</c:v>
                </c:pt>
                <c:pt idx="3">
                  <c:v>10.98</c:v>
                </c:pt>
                <c:pt idx="4">
                  <c:v>#N/A</c:v>
                </c:pt>
                <c:pt idx="5">
                  <c:v>10.62</c:v>
                </c:pt>
                <c:pt idx="6">
                  <c:v>#N/A</c:v>
                </c:pt>
                <c:pt idx="7">
                  <c:v>11.63</c:v>
                </c:pt>
                <c:pt idx="8">
                  <c:v>#N/A</c:v>
                </c:pt>
                <c:pt idx="9">
                  <c:v>12.28</c:v>
                </c:pt>
              </c:numCache>
            </c:numRef>
          </c:val>
          <c:extLst>
            <c:ext xmlns:c16="http://schemas.microsoft.com/office/drawing/2014/chart" uri="{C3380CC4-5D6E-409C-BE32-E72D297353CC}">
              <c16:uniqueId val="{00000009-EA7D-4C12-A19F-163F470E0DAD}"/>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データシート!$B$42:$P$42</c:f>
              <c:numCache>
                <c:formatCode>General</c:formatCode>
                <c:ptCount val="15"/>
                <c:pt idx="2">
                  <c:v>1476</c:v>
                </c:pt>
                <c:pt idx="5">
                  <c:v>1476</c:v>
                </c:pt>
                <c:pt idx="8">
                  <c:v>1444</c:v>
                </c:pt>
                <c:pt idx="11">
                  <c:v>1497</c:v>
                </c:pt>
                <c:pt idx="14">
                  <c:v>1466</c:v>
                </c:pt>
              </c:numCache>
            </c:numRef>
          </c:val>
          <c:extLst>
            <c:ext xmlns:c16="http://schemas.microsoft.com/office/drawing/2014/chart" uri="{C3380CC4-5D6E-409C-BE32-E72D297353CC}">
              <c16:uniqueId val="{00000000-8075-4F3F-AD16-32172A5CEA3F}"/>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データシート!$B$43:$P$43</c:f>
              <c:numCache>
                <c:formatCode>General</c:formatCode>
                <c:ptCount val="15"/>
                <c:pt idx="0">
                  <c:v>0</c:v>
                </c:pt>
                <c:pt idx="3">
                  <c:v>0</c:v>
                </c:pt>
                <c:pt idx="6">
                  <c:v>0</c:v>
                </c:pt>
                <c:pt idx="9">
                  <c:v>0</c:v>
                </c:pt>
                <c:pt idx="12">
                  <c:v>1</c:v>
                </c:pt>
              </c:numCache>
            </c:numRef>
          </c:val>
          <c:extLst>
            <c:ext xmlns:c16="http://schemas.microsoft.com/office/drawing/2014/chart" uri="{C3380CC4-5D6E-409C-BE32-E72D297353CC}">
              <c16:uniqueId val="{00000001-8075-4F3F-AD16-32172A5CEA3F}"/>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8075-4F3F-AD16-32172A5CEA3F}"/>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データシート!$B$45:$P$45</c:f>
              <c:numCache>
                <c:formatCode>General</c:formatCode>
                <c:ptCount val="15"/>
                <c:pt idx="0">
                  <c:v>366</c:v>
                </c:pt>
                <c:pt idx="3">
                  <c:v>452</c:v>
                </c:pt>
                <c:pt idx="6">
                  <c:v>319</c:v>
                </c:pt>
                <c:pt idx="9">
                  <c:v>321</c:v>
                </c:pt>
                <c:pt idx="12">
                  <c:v>83</c:v>
                </c:pt>
              </c:numCache>
            </c:numRef>
          </c:val>
          <c:extLst>
            <c:ext xmlns:c16="http://schemas.microsoft.com/office/drawing/2014/chart" uri="{C3380CC4-5D6E-409C-BE32-E72D297353CC}">
              <c16:uniqueId val="{00000003-8075-4F3F-AD16-32172A5CEA3F}"/>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データシート!$B$46:$P$46</c:f>
              <c:numCache>
                <c:formatCode>General</c:formatCode>
                <c:ptCount val="15"/>
                <c:pt idx="0">
                  <c:v>260</c:v>
                </c:pt>
                <c:pt idx="3">
                  <c:v>180</c:v>
                </c:pt>
                <c:pt idx="6">
                  <c:v>170</c:v>
                </c:pt>
                <c:pt idx="9">
                  <c:v>244</c:v>
                </c:pt>
                <c:pt idx="12">
                  <c:v>659</c:v>
                </c:pt>
              </c:numCache>
            </c:numRef>
          </c:val>
          <c:extLst>
            <c:ext xmlns:c16="http://schemas.microsoft.com/office/drawing/2014/chart" uri="{C3380CC4-5D6E-409C-BE32-E72D297353CC}">
              <c16:uniqueId val="{00000004-8075-4F3F-AD16-32172A5CEA3F}"/>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8075-4F3F-AD16-32172A5CEA3F}"/>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8075-4F3F-AD16-32172A5CEA3F}"/>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データシート!$B$49:$P$49</c:f>
              <c:numCache>
                <c:formatCode>General</c:formatCode>
                <c:ptCount val="15"/>
                <c:pt idx="0">
                  <c:v>1147</c:v>
                </c:pt>
                <c:pt idx="3">
                  <c:v>1127</c:v>
                </c:pt>
                <c:pt idx="6">
                  <c:v>1128</c:v>
                </c:pt>
                <c:pt idx="9">
                  <c:v>1195</c:v>
                </c:pt>
                <c:pt idx="12">
                  <c:v>1243</c:v>
                </c:pt>
              </c:numCache>
            </c:numRef>
          </c:val>
          <c:extLst>
            <c:ext xmlns:c16="http://schemas.microsoft.com/office/drawing/2014/chart" uri="{C3380CC4-5D6E-409C-BE32-E72D297353CC}">
              <c16:uniqueId val="{00000007-8075-4F3F-AD16-32172A5CEA3F}"/>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データシート!$B$50:$P$50</c:f>
              <c:numCache>
                <c:formatCode>General</c:formatCode>
                <c:ptCount val="15"/>
                <c:pt idx="0">
                  <c:v>#N/A</c:v>
                </c:pt>
                <c:pt idx="1">
                  <c:v>297</c:v>
                </c:pt>
                <c:pt idx="2">
                  <c:v>#N/A</c:v>
                </c:pt>
                <c:pt idx="3">
                  <c:v>#N/A</c:v>
                </c:pt>
                <c:pt idx="4">
                  <c:v>283</c:v>
                </c:pt>
                <c:pt idx="5">
                  <c:v>#N/A</c:v>
                </c:pt>
                <c:pt idx="6">
                  <c:v>#N/A</c:v>
                </c:pt>
                <c:pt idx="7">
                  <c:v>173</c:v>
                </c:pt>
                <c:pt idx="8">
                  <c:v>#N/A</c:v>
                </c:pt>
                <c:pt idx="9">
                  <c:v>#N/A</c:v>
                </c:pt>
                <c:pt idx="10">
                  <c:v>263</c:v>
                </c:pt>
                <c:pt idx="11">
                  <c:v>#N/A</c:v>
                </c:pt>
                <c:pt idx="12">
                  <c:v>#N/A</c:v>
                </c:pt>
                <c:pt idx="13">
                  <c:v>520</c:v>
                </c:pt>
                <c:pt idx="14">
                  <c:v>#N/A</c:v>
                </c:pt>
              </c:numCache>
            </c:numRef>
          </c:val>
          <c:smooth val="0"/>
          <c:extLst>
            <c:ext xmlns:c16="http://schemas.microsoft.com/office/drawing/2014/chart" uri="{C3380CC4-5D6E-409C-BE32-E72D297353CC}">
              <c16:uniqueId val="{00000008-8075-4F3F-AD16-32172A5CEA3F}"/>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データシート!$B$56:$P$56</c:f>
              <c:numCache>
                <c:formatCode>General</c:formatCode>
                <c:ptCount val="15"/>
                <c:pt idx="2">
                  <c:v>15478</c:v>
                </c:pt>
                <c:pt idx="5">
                  <c:v>15241</c:v>
                </c:pt>
                <c:pt idx="8">
                  <c:v>14725</c:v>
                </c:pt>
                <c:pt idx="11">
                  <c:v>14239</c:v>
                </c:pt>
                <c:pt idx="14">
                  <c:v>14088</c:v>
                </c:pt>
              </c:numCache>
            </c:numRef>
          </c:val>
          <c:extLst>
            <c:ext xmlns:c16="http://schemas.microsoft.com/office/drawing/2014/chart" uri="{C3380CC4-5D6E-409C-BE32-E72D297353CC}">
              <c16:uniqueId val="{00000000-82BF-4486-B239-10E7C458B057}"/>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データシート!$B$57:$P$57</c:f>
              <c:numCache>
                <c:formatCode>General</c:formatCode>
                <c:ptCount val="15"/>
                <c:pt idx="2">
                  <c:v>1305</c:v>
                </c:pt>
                <c:pt idx="5">
                  <c:v>1373</c:v>
                </c:pt>
                <c:pt idx="8">
                  <c:v>1340</c:v>
                </c:pt>
                <c:pt idx="11">
                  <c:v>1302</c:v>
                </c:pt>
                <c:pt idx="14">
                  <c:v>1124</c:v>
                </c:pt>
              </c:numCache>
            </c:numRef>
          </c:val>
          <c:extLst>
            <c:ext xmlns:c16="http://schemas.microsoft.com/office/drawing/2014/chart" uri="{C3380CC4-5D6E-409C-BE32-E72D297353CC}">
              <c16:uniqueId val="{00000001-82BF-4486-B239-10E7C458B057}"/>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データシート!$B$58:$P$58</c:f>
              <c:numCache>
                <c:formatCode>General</c:formatCode>
                <c:ptCount val="15"/>
                <c:pt idx="2">
                  <c:v>7613</c:v>
                </c:pt>
                <c:pt idx="5">
                  <c:v>8354</c:v>
                </c:pt>
                <c:pt idx="8">
                  <c:v>9998</c:v>
                </c:pt>
                <c:pt idx="11">
                  <c:v>11406</c:v>
                </c:pt>
                <c:pt idx="14">
                  <c:v>9518</c:v>
                </c:pt>
              </c:numCache>
            </c:numRef>
          </c:val>
          <c:extLst>
            <c:ext xmlns:c16="http://schemas.microsoft.com/office/drawing/2014/chart" uri="{C3380CC4-5D6E-409C-BE32-E72D297353CC}">
              <c16:uniqueId val="{00000002-82BF-4486-B239-10E7C458B057}"/>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データシート!$B$59:$P$59</c:f>
              <c:numCache>
                <c:formatCode>General</c:formatCode>
                <c:ptCount val="15"/>
                <c:pt idx="0">
                  <c:v>296</c:v>
                </c:pt>
                <c:pt idx="3">
                  <c:v>172</c:v>
                </c:pt>
                <c:pt idx="6">
                  <c:v>0</c:v>
                </c:pt>
                <c:pt idx="9">
                  <c:v>0</c:v>
                </c:pt>
                <c:pt idx="12">
                  <c:v>0</c:v>
                </c:pt>
              </c:numCache>
            </c:numRef>
          </c:val>
          <c:extLst>
            <c:ext xmlns:c16="http://schemas.microsoft.com/office/drawing/2014/chart" uri="{C3380CC4-5D6E-409C-BE32-E72D297353CC}">
              <c16:uniqueId val="{00000003-82BF-4486-B239-10E7C458B057}"/>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82BF-4486-B239-10E7C458B057}"/>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82BF-4486-B239-10E7C458B057}"/>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データシート!$B$62:$P$62</c:f>
              <c:numCache>
                <c:formatCode>General</c:formatCode>
                <c:ptCount val="15"/>
                <c:pt idx="0">
                  <c:v>2578</c:v>
                </c:pt>
                <c:pt idx="3">
                  <c:v>2431</c:v>
                </c:pt>
                <c:pt idx="6">
                  <c:v>2428</c:v>
                </c:pt>
                <c:pt idx="9">
                  <c:v>2315</c:v>
                </c:pt>
                <c:pt idx="12">
                  <c:v>2208</c:v>
                </c:pt>
              </c:numCache>
            </c:numRef>
          </c:val>
          <c:extLst>
            <c:ext xmlns:c16="http://schemas.microsoft.com/office/drawing/2014/chart" uri="{C3380CC4-5D6E-409C-BE32-E72D297353CC}">
              <c16:uniqueId val="{00000006-82BF-4486-B239-10E7C458B057}"/>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データシート!$B$63:$P$63</c:f>
              <c:numCache>
                <c:formatCode>General</c:formatCode>
                <c:ptCount val="15"/>
                <c:pt idx="0">
                  <c:v>4388</c:v>
                </c:pt>
                <c:pt idx="3">
                  <c:v>4391</c:v>
                </c:pt>
                <c:pt idx="6">
                  <c:v>4094</c:v>
                </c:pt>
                <c:pt idx="9">
                  <c:v>3862</c:v>
                </c:pt>
                <c:pt idx="12">
                  <c:v>901</c:v>
                </c:pt>
              </c:numCache>
            </c:numRef>
          </c:val>
          <c:extLst>
            <c:ext xmlns:c16="http://schemas.microsoft.com/office/drawing/2014/chart" uri="{C3380CC4-5D6E-409C-BE32-E72D297353CC}">
              <c16:uniqueId val="{00000007-82BF-4486-B239-10E7C458B057}"/>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データシート!$B$64:$P$64</c:f>
              <c:numCache>
                <c:formatCode>General</c:formatCode>
                <c:ptCount val="15"/>
                <c:pt idx="0">
                  <c:v>4473</c:v>
                </c:pt>
                <c:pt idx="3">
                  <c:v>3423</c:v>
                </c:pt>
                <c:pt idx="6">
                  <c:v>2597</c:v>
                </c:pt>
                <c:pt idx="9">
                  <c:v>2383</c:v>
                </c:pt>
                <c:pt idx="12">
                  <c:v>6434</c:v>
                </c:pt>
              </c:numCache>
            </c:numRef>
          </c:val>
          <c:extLst>
            <c:ext xmlns:c16="http://schemas.microsoft.com/office/drawing/2014/chart" uri="{C3380CC4-5D6E-409C-BE32-E72D297353CC}">
              <c16:uniqueId val="{00000008-82BF-4486-B239-10E7C458B057}"/>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データシート!$B$65:$P$65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9-82BF-4486-B239-10E7C458B057}"/>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データシート!$B$66:$P$66</c:f>
              <c:numCache>
                <c:formatCode>General</c:formatCode>
                <c:ptCount val="15"/>
                <c:pt idx="0">
                  <c:v>10407</c:v>
                </c:pt>
                <c:pt idx="3">
                  <c:v>10738</c:v>
                </c:pt>
                <c:pt idx="6">
                  <c:v>10704</c:v>
                </c:pt>
                <c:pt idx="9">
                  <c:v>10474</c:v>
                </c:pt>
                <c:pt idx="12">
                  <c:v>10859</c:v>
                </c:pt>
              </c:numCache>
            </c:numRef>
          </c:val>
          <c:extLst>
            <c:ext xmlns:c16="http://schemas.microsoft.com/office/drawing/2014/chart" uri="{C3380CC4-5D6E-409C-BE32-E72D297353CC}">
              <c16:uniqueId val="{0000000A-82BF-4486-B239-10E7C458B057}"/>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82BF-4486-B239-10E7C458B057}"/>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データシート!$B$72:$D$72</c:f>
              <c:numCache>
                <c:formatCode>#,##0;"▲ "#,##0</c:formatCode>
                <c:ptCount val="3"/>
                <c:pt idx="0">
                  <c:v>3436</c:v>
                </c:pt>
                <c:pt idx="1">
                  <c:v>3257</c:v>
                </c:pt>
                <c:pt idx="2">
                  <c:v>2687</c:v>
                </c:pt>
              </c:numCache>
            </c:numRef>
          </c:val>
          <c:extLst>
            <c:ext xmlns:c16="http://schemas.microsoft.com/office/drawing/2014/chart" uri="{C3380CC4-5D6E-409C-BE32-E72D297353CC}">
              <c16:uniqueId val="{00000000-D77D-46AA-A916-6AE6A1C7E869}"/>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データシート!$B$73:$D$73</c:f>
              <c:numCache>
                <c:formatCode>#,##0;"▲ "#,##0</c:formatCode>
                <c:ptCount val="3"/>
                <c:pt idx="0">
                  <c:v>1148</c:v>
                </c:pt>
                <c:pt idx="1">
                  <c:v>2362</c:v>
                </c:pt>
                <c:pt idx="2">
                  <c:v>1250</c:v>
                </c:pt>
              </c:numCache>
            </c:numRef>
          </c:val>
          <c:extLst>
            <c:ext xmlns:c16="http://schemas.microsoft.com/office/drawing/2014/chart" uri="{C3380CC4-5D6E-409C-BE32-E72D297353CC}">
              <c16:uniqueId val="{00000001-D77D-46AA-A916-6AE6A1C7E869}"/>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R03</c:v>
                </c:pt>
                <c:pt idx="1">
                  <c:v>R04</c:v>
                </c:pt>
                <c:pt idx="2">
                  <c:v>R05</c:v>
                </c:pt>
              </c:strCache>
            </c:strRef>
          </c:cat>
          <c:val>
            <c:numRef>
              <c:f>データシート!$B$74:$D$74</c:f>
              <c:numCache>
                <c:formatCode>#,##0;"▲ "#,##0</c:formatCode>
                <c:ptCount val="3"/>
                <c:pt idx="0">
                  <c:v>3831</c:v>
                </c:pt>
                <c:pt idx="1">
                  <c:v>4145</c:v>
                </c:pt>
                <c:pt idx="2">
                  <c:v>3965</c:v>
                </c:pt>
              </c:numCache>
            </c:numRef>
          </c:val>
          <c:extLst>
            <c:ext xmlns:c16="http://schemas.microsoft.com/office/drawing/2014/chart" uri="{C3380CC4-5D6E-409C-BE32-E72D297353CC}">
              <c16:uniqueId val="{00000002-D77D-46AA-A916-6AE6A1C7E869}"/>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{9AD64888-C7AB-408F-A19B-A8DCB48E51D9}</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0-9E39-4E6E-A8CA-20A97AA4FDAD}"/>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{099F43D7-82AA-465D-ACF1-08D1A2D445B6}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9E39-4E6E-A8CA-20A97AA4FDAD}"/>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{DC530A26-527E-49EC-B3E9-28047F7CE29B}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9E39-4E6E-A8CA-20A97AA4FDAD}"/>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{EEAAA038-6427-4D8F-8718-224A08F10797}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9E39-4E6E-A8CA-20A97AA4FDAD}"/>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{90DE2555-8286-4D2B-8754-25863C5FD542}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9E39-4E6E-A8CA-20A97AA4FDAD}"/>
                </c:ext>
              </c:extLst>
            </c:dLbl>
            <c:dLbl>
              <c:idx val="8"/>
              <c:tx>
                <c:strRef>
                  <c:f>公会計指標分析・財政指標組合せ分析表!$BX$50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{C53B6DCD-A205-4AD9-80D8-25B311585B23}</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5-9E39-4E6E-A8CA-20A97AA4FDAD}"/>
                </c:ext>
              </c:extLst>
            </c:dLbl>
            <c:dLbl>
              <c:idx val="16"/>
              <c:tx>
                <c:strRef>
                  <c:f>公会計指標分析・財政指標組合せ分析表!$CF$50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{F6AA4A33-269F-46AC-9CF5-8DED0D2CC923}</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06-9E39-4E6E-A8CA-20A97AA4FDAD}"/>
                </c:ext>
              </c:extLst>
            </c:dLbl>
            <c:dLbl>
              <c:idx val="24"/>
              <c:tx>
                <c:strRef>
                  <c:f>公会計指標分析・財政指標組合せ分析表!$CN$50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{CFF12B7A-4367-48C1-8BB2-2908C8B5A7CA}</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07-9E39-4E6E-A8CA-20A97AA4FDAD}"/>
                </c:ext>
              </c:extLst>
            </c:dLbl>
            <c:dLbl>
              <c:idx val="32"/>
              <c:tx>
                <c:strRef>
                  <c:f>公会計指標分析・財政指標組合せ分析表!$CV$50</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{CD16AC73-06D9-4B90-B8C6-1C547A3BD8F8}</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08-9E39-4E6E-A8CA-20A97AA4FDAD}"/>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62.3</c:v>
                </c:pt>
                <c:pt idx="8">
                  <c:v>63.7</c:v>
                </c:pt>
                <c:pt idx="16">
                  <c:v>65</c:v>
                </c:pt>
                <c:pt idx="24">
                  <c:v>66.400000000000006</c:v>
                </c:pt>
                <c:pt idx="32">
                  <c:v>67.900000000000006</c:v>
                </c:pt>
              </c:numCache>
            </c:numRef>
          </c:xVal>
          <c:yVal>
            <c:numRef>
              <c:f>公会計指標分析・財政指標組合せ分析表!$BP$51:$DC$51</c:f>
              <c:numCache>
                <c:formatCode>#,##0.0;"▲ "#,##0.0</c:formatCode>
                <c:ptCount val="40"/>
              </c:numCache>
            </c:numRef>
          </c:yVal>
          <c:smooth val="0"/>
          <c:extLst>
            <c:ext xmlns:c16="http://schemas.microsoft.com/office/drawing/2014/chart" uri="{C3380CC4-5D6E-409C-BE32-E72D297353CC}">
              <c16:uniqueId val="{00000009-9E39-4E6E-A8CA-20A97AA4FDAD}"/>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R01</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{8410465D-CB96-47F2-82BE-A35B58EFDC31}</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A-9E39-4E6E-A8CA-20A97AA4FDAD}"/>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{A893F6B1-78C9-4780-84BA-7E101D524896}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9E39-4E6E-A8CA-20A97AA4FDAD}"/>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{D3C80B99-68A2-40D7-A5A9-F4988F4B3F03}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9E39-4E6E-A8CA-20A97AA4FDAD}"/>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{EC304F6B-8D71-4683-AACB-4709BCC78BBE}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9E39-4E6E-A8CA-20A97AA4FDAD}"/>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{16BF214C-9670-4C29-85E9-37E2BA406F18}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9E39-4E6E-A8CA-20A97AA4FDAD}"/>
                </c:ext>
              </c:extLst>
            </c:dLbl>
            <c:dLbl>
              <c:idx val="8"/>
              <c:tx>
                <c:strRef>
                  <c:f>公会計指標分析・財政指標組合せ分析表!$BX$50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{260D7714-7429-492D-8B63-F69DDB2DE2D6}</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F-9E39-4E6E-A8CA-20A97AA4FDAD}"/>
                </c:ext>
              </c:extLst>
            </c:dLbl>
            <c:dLbl>
              <c:idx val="16"/>
              <c:tx>
                <c:strRef>
                  <c:f>公会計指標分析・財政指標組合せ分析表!$CF$50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{3E2D5D39-3079-42D3-9349-E3E85EE700AF}</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10-9E39-4E6E-A8CA-20A97AA4FDAD}"/>
                </c:ext>
              </c:extLst>
            </c:dLbl>
            <c:dLbl>
              <c:idx val="24"/>
              <c:tx>
                <c:strRef>
                  <c:f>公会計指標分析・財政指標組合せ分析表!$CN$50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{14D54367-BB02-4381-9D3C-012D6FC2E63A}</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11-9E39-4E6E-A8CA-20A97AA4FDAD}"/>
                </c:ext>
              </c:extLst>
            </c:dLbl>
            <c:dLbl>
              <c:idx val="32"/>
              <c:tx>
                <c:strRef>
                  <c:f>公会計指標分析・財政指標組合せ分析表!$CV$50</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{0CFEEC6D-D39B-4753-95D3-83F37494FB2F}</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12-9E39-4E6E-A8CA-20A97AA4FDAD}"/>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60.2</c:v>
                </c:pt>
                <c:pt idx="8">
                  <c:v>62</c:v>
                </c:pt>
                <c:pt idx="16">
                  <c:v>63.2</c:v>
                </c:pt>
                <c:pt idx="24">
                  <c:v>65.3</c:v>
                </c:pt>
                <c:pt idx="32">
                  <c:v>66.900000000000006</c:v>
                </c:pt>
              </c:numCache>
            </c:numRef>
          </c:xVal>
          <c:yVal>
            <c:numRef>
              <c:f>公会計指標分析・財政指標組合せ分析表!$BP$55:$DC$55</c:f>
              <c:numCache>
                <c:formatCode>#,##0.0;"▲ "#,##0.0</c:formatCode>
                <c:ptCount val="40"/>
                <c:pt idx="0">
                  <c:v>49.7</c:v>
                </c:pt>
                <c:pt idx="8">
                  <c:v>37.299999999999997</c:v>
                </c:pt>
                <c:pt idx="16">
                  <c:v>25.4</c:v>
                </c:pt>
                <c:pt idx="24">
                  <c:v>17.600000000000001</c:v>
                </c:pt>
                <c:pt idx="32">
                  <c:v>17.2</c:v>
                </c:pt>
              </c:numCache>
            </c:numRef>
          </c:yVal>
          <c:smooth val="0"/>
          <c:extLst>
            <c:ext xmlns:c16="http://schemas.microsoft.com/office/drawing/2014/chart" uri="{C3380CC4-5D6E-409C-BE32-E72D297353CC}">
              <c16:uniqueId val="{00000013-9E39-4E6E-A8CA-20A97AA4FDAD}"/>
            </c:ext>
          </c:extLst>
        </c:ser>
        <c:dLbls>
          <c:showLegendKey val="0"/>
          <c:showVal val="1"/>
          <c:showCatName val="0"/>
          <c:showSerName val="0"/>
          <c:showPercent val="0"/>
          <c:showBubbleSize val="0"/>
        </c:dLbls>
        <c:axId val="46179840"/>
        <c:axId val="46181760"/>
      </c:scatterChart>
      <c:valAx>
        <c:axId val="46179840"/>
        <c:scaling>
          <c:orientation val="maxMin"/>
          <c:max val="68"/>
          <c:min val="59"/>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60"/>
          <c:min val="1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{ED4E99DE-B94C-4C7C-8650-272F1EC2687D}</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0-34FD-48EB-AC10-EF55E22EF43C}"/>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{42DC8AB2-E639-4DDC-98B5-17370E675382}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34FD-48EB-AC10-EF55E22EF43C}"/>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{1261A322-EA24-4EA5-A06B-0D1DBC8A6582}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34FD-48EB-AC10-EF55E22EF43C}"/>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{BDD6AA98-37A9-477D-B79E-0DCA175AA21D}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34FD-48EB-AC10-EF55E22EF43C}"/>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{0C1178B4-54D5-4A0D-8281-2EFA3326548F}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34FD-48EB-AC10-EF55E22EF43C}"/>
                </c:ext>
              </c:extLst>
            </c:dLbl>
            <c:dLbl>
              <c:idx val="8"/>
              <c:tx>
                <c:strRef>
                  <c:f>公会計指標分析・財政指標組合せ分析表!$BX$72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{AF76E169-D7B8-4406-8847-7B786436EFC8}</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5-34FD-48EB-AC10-EF55E22EF43C}"/>
                </c:ext>
              </c:extLst>
            </c:dLbl>
            <c:dLbl>
              <c:idx val="16"/>
              <c:tx>
                <c:strRef>
                  <c:f>公会計指標分析・財政指標組合せ分析表!$CF$72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{E6344211-94B7-4BBF-9D80-A9A2006878CE}</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06-34FD-48EB-AC10-EF55E22EF43C}"/>
                </c:ext>
              </c:extLst>
            </c:dLbl>
            <c:dLbl>
              <c:idx val="24"/>
              <c:tx>
                <c:strRef>
                  <c:f>公会計指標分析・財政指標組合せ分析表!$CN$72</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{774AC9B4-2A04-4DD7-9F18-87EE06094D50}</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07-34FD-48EB-AC10-EF55E22EF43C}"/>
                </c:ext>
              </c:extLst>
            </c:dLbl>
            <c:dLbl>
              <c:idx val="32"/>
              <c:tx>
                <c:strRef>
                  <c:f>公会計指標分析・財政指標組合せ分析表!$CV$72</c:f>
                  <c:strCache>
                    <c:ptCount val="1"/>
                    <c:pt idx="0">
                      <c:v>R05</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{9E7F92FC-43CB-410E-83B3-DAE90B7E257E}</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08-34FD-48EB-AC10-EF55E22EF43C}"/>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6.1</c:v>
                </c:pt>
                <c:pt idx="8">
                  <c:v>4.5</c:v>
                </c:pt>
                <c:pt idx="16">
                  <c:v>3</c:v>
                </c:pt>
                <c:pt idx="24">
                  <c:v>2.8</c:v>
                </c:pt>
                <c:pt idx="32">
                  <c:v>3.7</c:v>
                </c:pt>
              </c:numCache>
            </c:numRef>
          </c:xVal>
          <c:yVal>
            <c:numRef>
              <c:f>公会計指標分析・財政指標組合せ分析表!$BP$73:$DC$73</c:f>
              <c:numCache>
                <c:formatCode>#,##0.0;"▲ "#,##0.0</c:formatCode>
                <c:ptCount val="40"/>
              </c:numCache>
            </c:numRef>
          </c:yVal>
          <c:smooth val="0"/>
          <c:extLst>
            <c:ext xmlns:c16="http://schemas.microsoft.com/office/drawing/2014/chart" uri="{C3380CC4-5D6E-409C-BE32-E72D297353CC}">
              <c16:uniqueId val="{00000009-34FD-48EB-AC10-EF55E22EF43C}"/>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R01</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{8D8E5CB8-6963-4448-A3DF-47D385559636}</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A-34FD-48EB-AC10-EF55E22EF43C}"/>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{46B37CD7-003E-45B7-9212-CC317BAA62F7}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34FD-48EB-AC10-EF55E22EF43C}"/>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{E565C6AE-9012-415B-A0FF-4774A0DE33DB}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34FD-48EB-AC10-EF55E22EF43C}"/>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{DED329CB-A431-4057-8F41-BE37BCB6B8DC}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34FD-48EB-AC10-EF55E22EF43C}"/>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{E0654B4A-CF2D-45BC-8410-F22B60E505D9}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34FD-48EB-AC10-EF55E22EF43C}"/>
                </c:ext>
              </c:extLst>
            </c:dLbl>
            <c:dLbl>
              <c:idx val="8"/>
              <c:tx>
                <c:strRef>
                  <c:f>公会計指標分析・財政指標組合せ分析表!$BX$72</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{C59F0CEF-4473-49A4-A85F-11CCA6CBB467}</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F-34FD-48EB-AC10-EF55E22EF43C}"/>
                </c:ext>
              </c:extLst>
            </c:dLbl>
            <c:dLbl>
              <c:idx val="16"/>
              <c:tx>
                <c:strRef>
                  <c:f>公会計指標分析・財政指標組合せ分析表!$CF$72</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{BD8A5D2F-477F-4C14-B6DF-15419316C78E}</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10-34FD-48EB-AC10-EF55E22EF43C}"/>
                </c:ext>
              </c:extLst>
            </c:dLbl>
            <c:dLbl>
              <c:idx val="24"/>
              <c:tx>
                <c:strRef>
                  <c:f>公会計指標分析・財政指標組合せ分析表!$CN$72</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{781EA09D-844C-44FB-8670-A9E3F38437F8}</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11-34FD-48EB-AC10-EF55E22EF43C}"/>
                </c:ext>
              </c:extLst>
            </c:dLbl>
            <c:dLbl>
              <c:idx val="32"/>
              <c:tx>
                <c:strRef>
                  <c:f>公会計指標分析・財政指標組合せ分析表!$CV$72</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{11410B02-96AE-4674-98B5-5D8C69368625}</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12-34FD-48EB-AC10-EF55E22EF43C}"/>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9.1999999999999993</c:v>
                </c:pt>
                <c:pt idx="8">
                  <c:v>8.6</c:v>
                </c:pt>
                <c:pt idx="16">
                  <c:v>8.3000000000000007</c:v>
                </c:pt>
                <c:pt idx="24">
                  <c:v>8.4</c:v>
                </c:pt>
                <c:pt idx="32">
                  <c:v>8.6</c:v>
                </c:pt>
              </c:numCache>
            </c:numRef>
          </c:xVal>
          <c:yVal>
            <c:numRef>
              <c:f>公会計指標分析・財政指標組合せ分析表!$BP$77:$DC$77</c:f>
              <c:numCache>
                <c:formatCode>#,##0.0;"▲ "#,##0.0</c:formatCode>
                <c:ptCount val="40"/>
                <c:pt idx="0">
                  <c:v>49.7</c:v>
                </c:pt>
                <c:pt idx="8">
                  <c:v>37.299999999999997</c:v>
                </c:pt>
                <c:pt idx="16">
                  <c:v>25.4</c:v>
                </c:pt>
                <c:pt idx="24">
                  <c:v>17.600000000000001</c:v>
                </c:pt>
                <c:pt idx="32">
                  <c:v>17.2</c:v>
                </c:pt>
              </c:numCache>
            </c:numRef>
          </c:yVal>
          <c:smooth val="0"/>
          <c:extLst>
            <c:ext xmlns:c16="http://schemas.microsoft.com/office/drawing/2014/chart" uri="{C3380CC4-5D6E-409C-BE32-E72D297353CC}">
              <c16:uniqueId val="{00000013-34FD-48EB-AC10-EF55E22EF43C}"/>
            </c:ext>
          </c:extLst>
        </c:ser>
        <c:dLbls>
          <c:showLegendKey val="0"/>
          <c:showVal val="1"/>
          <c:showCatName val="0"/>
          <c:showSerName val="0"/>
          <c:showPercent val="0"/>
          <c:showBubbleSize val="0"/>
        </c:dLbls>
        <c:axId val="84219776"/>
        <c:axId val="84234240"/>
      </c:scatterChart>
      <c:valAx>
        <c:axId val="84219776"/>
        <c:scaling>
          <c:orientation val="maxMin"/>
          <c:max val="9.2999999999999989"/>
          <c:min val="8.1"/>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60"/>
          <c:min val="1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宮城県白石市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実質公債費比率の分子は、平成</a:t>
          </a:r>
          <a:r>
            <a:rPr kumimoji="1" lang="en-US" altLang="ja-JP" sz="1400">
              <a:latin typeface="ＭＳ ゴシック" pitchFamily="49" charset="-128"/>
              <a:ea typeface="ＭＳ ゴシック" pitchFamily="49" charset="-128"/>
            </a:rPr>
            <a:t>30</a:t>
          </a:r>
          <a:r>
            <a:rPr kumimoji="1" lang="ja-JP" altLang="en-US" sz="1400">
              <a:latin typeface="ＭＳ ゴシック" pitchFamily="49" charset="-128"/>
              <a:ea typeface="ＭＳ ゴシック" pitchFamily="49" charset="-128"/>
            </a:rPr>
            <a:t>年度以降減少傾向にあったが、令和</a:t>
          </a:r>
          <a:r>
            <a:rPr kumimoji="1" lang="en-US" altLang="ja-JP" sz="1400">
              <a:latin typeface="ＭＳ ゴシック" pitchFamily="49" charset="-128"/>
              <a:ea typeface="ＭＳ ゴシック" pitchFamily="49" charset="-128"/>
            </a:rPr>
            <a:t>5</a:t>
          </a:r>
          <a:r>
            <a:rPr kumimoji="1" lang="ja-JP" altLang="en-US" sz="1400">
              <a:latin typeface="ＭＳ ゴシック" pitchFamily="49" charset="-128"/>
              <a:ea typeface="ＭＳ ゴシック" pitchFamily="49" charset="-128"/>
            </a:rPr>
            <a:t>年度は増加した。これは、一般会計の元利償還金や公営企業債の元利償還金に対する繰入金が増加したことが要因である。</a:t>
          </a:r>
        </a:p>
        <a:p>
          <a:r>
            <a:rPr kumimoji="1" lang="ja-JP" altLang="en-US" sz="1400">
              <a:latin typeface="ＭＳ ゴシック" pitchFamily="49" charset="-128"/>
              <a:ea typeface="ＭＳ ゴシック" pitchFamily="49" charset="-128"/>
            </a:rPr>
            <a:t>　今後は、スマートインターチェンジや道の駅整備事業、公共施設の長寿命化・再整備事業の実施が見込まれるとともに、ここ数年の大規模な災害復旧事業の実施に伴い、元利償還金が増加することが見込まれる。</a:t>
          </a:r>
        </a:p>
        <a:p>
          <a:r>
            <a:rPr kumimoji="1" lang="ja-JP" altLang="en-US" sz="1400">
              <a:latin typeface="ＭＳ ゴシック" pitchFamily="49" charset="-128"/>
              <a:ea typeface="ＭＳ ゴシック" pitchFamily="49" charset="-128"/>
            </a:rPr>
            <a:t>　元利償還金が適正な水準になるよう、地方債の管理に努める。</a:t>
          </a: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626833C2-7E5F-4C28-AACC-3B63D9560C6B}"/>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E0DD4BC7-70CF-49F3-87B2-CA004294D2D4}"/>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871338EB-C707-4FDB-918A-00A3B92A5724}"/>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AB3CAAF1-C4D1-47CD-B60D-32856A3ADEAA}"/>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ここに入力</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宮城県白石市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平成</a:t>
          </a:r>
          <a:r>
            <a:rPr kumimoji="1" lang="en-US" altLang="ja-JP" sz="1400">
              <a:latin typeface="ＭＳ ゴシック" pitchFamily="49" charset="-128"/>
              <a:ea typeface="ＭＳ ゴシック" pitchFamily="49" charset="-128"/>
            </a:rPr>
            <a:t>30</a:t>
          </a:r>
          <a:r>
            <a:rPr kumimoji="1" lang="ja-JP" altLang="en-US" sz="1400">
              <a:latin typeface="ＭＳ ゴシック" pitchFamily="49" charset="-128"/>
              <a:ea typeface="ＭＳ ゴシック" pitchFamily="49" charset="-128"/>
            </a:rPr>
            <a:t>年度以降は将来負担比率の分子がマイナスとなり、発生していない。</a:t>
          </a:r>
        </a:p>
        <a:p>
          <a:r>
            <a:rPr kumimoji="1" lang="ja-JP" altLang="en-US" sz="1400">
              <a:latin typeface="ＭＳ ゴシック" pitchFamily="49" charset="-128"/>
              <a:ea typeface="ＭＳ ゴシック" pitchFamily="49" charset="-128"/>
            </a:rPr>
            <a:t>　しかしながら、一般会計等の地方債現在高は、災害復旧事業が続いたことにより残高が増加している。また、公営企業債等繰入見込額が、一部事務組合の解散に伴い、増加している。また、充当可能基金残高が減少しているため、今後将来負担比率がプラスに転ずる可能性がある。</a:t>
          </a:r>
        </a:p>
        <a:p>
          <a:r>
            <a:rPr kumimoji="1" lang="ja-JP" altLang="en-US" sz="1400">
              <a:latin typeface="ＭＳ ゴシック" pitchFamily="49" charset="-128"/>
              <a:ea typeface="ＭＳ ゴシック" pitchFamily="49" charset="-128"/>
            </a:rPr>
            <a:t>　今後は、スマートインターチェンジや道の駅整備事業、公共施設の長寿命化・再整備事業の実施が見込まれるとともに、ここ数年の大規模な災害復旧事業の実施に伴い、一般会計等の地方債の現在高や組合等負担見込額が増加することが見込まれる。</a:t>
          </a:r>
        </a:p>
        <a:p>
          <a:r>
            <a:rPr kumimoji="1" lang="ja-JP" altLang="en-US" sz="1400">
              <a:latin typeface="ＭＳ ゴシック" pitchFamily="49" charset="-128"/>
              <a:ea typeface="ＭＳ ゴシック" pitchFamily="49" charset="-128"/>
            </a:rPr>
            <a:t>　それらに備えるため、充当可能基金の適正な水準維持に努めるとともに、交付税措置のある地方債の活用に努める。</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5</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宮城県白石市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・白石市外二町組合解散に伴う退職手当負担金等や災害復旧事業等に対応するために基金から取り崩したことによる財政調整基金の減少（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-570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・病院事業債の繰上償還や公債費の償還のための繰り入れによる減債基金の減少（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-1,112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は減少することとなったが、今後、スマートインターチェンジや道の駅の整備事業、公共施設の長寿命化・除却事業など普通建設事業も想定され、普通建設事業費の増加とともに公債費の増加も想定されることから、財政状況の改善を図りつつ、一定の残高が維持できるように努めることとしている。</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（基金の使途）</a:t>
          </a: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・都市整備基金：スマートインターチェンジやその周辺施設整備、公共下水道事業などの都市計画事業、都市基盤整備事業に活用</a:t>
          </a: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・庁舎建設基金：庁舎の建設</a:t>
          </a: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・国際交流基金：国際化に対応した施策の推進と市民の国際交流事業を支援</a:t>
          </a: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・長寿社会対策基金：生きがいデイサービス事業や福祉の郷推進事業に活用</a:t>
          </a: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・郷土資料館建設基金：郷土資料館の建設</a:t>
          </a:r>
        </a:p>
        <a:p>
          <a:endPar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・都市整備基金：都市整備事業へ</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219</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百万円繰り入れた。</a:t>
          </a: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・庁舎建設基金：基金の利子として</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1</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百万円を積み立てた。</a:t>
          </a: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・国際交流基金：国際交流協会補助金や国際交流員設置事業の財源として</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4</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百万円を取り崩し、基金の利子として</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2</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百万円を積み立てたた</a:t>
          </a:r>
          <a:endPar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　　　　　　　　め、</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2</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百万円減少した。</a:t>
          </a: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・長寿社会対策基金：生きがいデイサービス事業や福祉の郷推進事業などの財源として</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13</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百万円を取り崩したため、減少した。</a:t>
          </a: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・郷土資料館建設基金：郷土資料館建設のための寄附金や基金利子などの積立を行った。</a:t>
          </a:r>
        </a:p>
        <a:p>
          <a:endPar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・都市整備基金：今後の都市計画事業その他の都市基盤整備のため、一定の残高を維持していく見込み</a:t>
          </a: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・庁舎建設基金：庁舎建設のため、一定の金額の積立てていく見込み</a:t>
          </a: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・国際交流基金：これまで同様国際交流事業に活用していく見込み</a:t>
          </a: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・長寿社会対策基金：これまで同様生きがいデイサービス事業や福祉の郷推進事業に活用していく見込み</a:t>
          </a: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・郷土資料館建設基金：施設の設置について検討を行い、建設する際の財源として活用する見込み</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歳計剰余金として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百万円、その他年度末に</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122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百万円を積み立てたが、白石市外二町組合の解散に伴う退職手当負担金等や令和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月に発生した福島県沖を震源とする地震の災害復旧事業の実施のため、財政調整基金から</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892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百万円を繰り入れたため、基金が減少した。</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スマートインターチェンジ、道の駅の整備事業、認定こども園・子育て拠点施設整備事業などを考慮すると、短期的に財政調整基金残高が減少することが見込まれる。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災害時の備えとして、一定程度の残高は必要となることから、他市町村の例などを参考に、財政調整基金の適正規模の維持に努める。</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病院事業債のうち、令和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年度に借り入れた特別減収対策事業債を繰上償還するため、また、令和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年度の地方債償還の財源とするために、計</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1,114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百万円を繰り入れた。その他、基金運用による利子として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百万円を積み立てた。</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公債費が一時的に増加することが想定されるため、減債基金を活用し、短期的な公債費の増加に活用していく。</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7A9F00C8-76D0-4D92-A456-EB59054BB6D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C275BED3-4030-4E7A-AAFB-C99B6119E96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67</xdr:col>
      <xdr:colOff>0</xdr:colOff>
      <xdr:row>50</xdr:row>
      <xdr:rowOff>0</xdr:rowOff>
    </xdr:from>
    <xdr:to>
      <xdr:col>75</xdr:col>
      <xdr:colOff>0</xdr:colOff>
      <xdr:row>52</xdr:row>
      <xdr:rowOff>0</xdr:rowOff>
    </xdr:to>
    <xdr:sp macro="" textlink="">
      <xdr:nvSpPr>
        <xdr:cNvPr id="4" name="正方形/長方形 3">
          <a:extLst>
            <a:ext uri="{FF2B5EF4-FFF2-40B4-BE49-F238E27FC236}">
              <a16:creationId xmlns:a16="http://schemas.microsoft.com/office/drawing/2014/main" id="{00000000-0008-0000-0000-000004000000}"/>
            </a:ext>
          </a:extLst>
        </xdr:cNvPr>
        <xdr:cNvSpPr/>
      </xdr:nvSpPr>
      <xdr:spPr>
        <a:xfrm>
          <a:off x="13058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50</xdr:row>
      <xdr:rowOff>0</xdr:rowOff>
    </xdr:from>
    <xdr:to>
      <xdr:col>83</xdr:col>
      <xdr:colOff>0</xdr:colOff>
      <xdr:row>52</xdr:row>
      <xdr:rowOff>0</xdr:rowOff>
    </xdr:to>
    <xdr:sp macro="" textlink="">
      <xdr:nvSpPr>
        <xdr:cNvPr id="5" name="正方形/長方形 4">
          <a:extLst>
            <a:ext uri="{FF2B5EF4-FFF2-40B4-BE49-F238E27FC236}">
              <a16:creationId xmlns:a16="http://schemas.microsoft.com/office/drawing/2014/main" id="{00000000-0008-0000-0000-000005000000}"/>
            </a:ext>
          </a:extLst>
        </xdr:cNvPr>
        <xdr:cNvSpPr/>
      </xdr:nvSpPr>
      <xdr:spPr>
        <a:xfrm>
          <a:off x="14582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50</xdr:row>
      <xdr:rowOff>0</xdr:rowOff>
    </xdr:from>
    <xdr:to>
      <xdr:col>91</xdr:col>
      <xdr:colOff>0</xdr:colOff>
      <xdr:row>52</xdr:row>
      <xdr:rowOff>0</xdr:rowOff>
    </xdr:to>
    <xdr:sp macro="" textlink="">
      <xdr:nvSpPr>
        <xdr:cNvPr id="6" name="正方形/長方形 5">
          <a:extLst>
            <a:ext uri="{FF2B5EF4-FFF2-40B4-BE49-F238E27FC236}">
              <a16:creationId xmlns:a16="http://schemas.microsoft.com/office/drawing/2014/main" id="{00000000-0008-0000-0000-000006000000}"/>
            </a:ext>
          </a:extLst>
        </xdr:cNvPr>
        <xdr:cNvSpPr/>
      </xdr:nvSpPr>
      <xdr:spPr>
        <a:xfrm>
          <a:off x="16106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50</xdr:row>
      <xdr:rowOff>0</xdr:rowOff>
    </xdr:from>
    <xdr:to>
      <xdr:col>99</xdr:col>
      <xdr:colOff>0</xdr:colOff>
      <xdr:row>52</xdr:row>
      <xdr:rowOff>0</xdr:rowOff>
    </xdr:to>
    <xdr:sp macro="" textlink="">
      <xdr:nvSpPr>
        <xdr:cNvPr id="7" name="正方形/長方形 6">
          <a:extLst>
            <a:ext uri="{FF2B5EF4-FFF2-40B4-BE49-F238E27FC236}">
              <a16:creationId xmlns:a16="http://schemas.microsoft.com/office/drawing/2014/main" id="{00000000-0008-0000-0000-000007000000}"/>
            </a:ext>
          </a:extLst>
        </xdr:cNvPr>
        <xdr:cNvSpPr/>
      </xdr:nvSpPr>
      <xdr:spPr>
        <a:xfrm>
          <a:off x="17630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50</xdr:row>
      <xdr:rowOff>0</xdr:rowOff>
    </xdr:from>
    <xdr:to>
      <xdr:col>107</xdr:col>
      <xdr:colOff>0</xdr:colOff>
      <xdr:row>52</xdr:row>
      <xdr:rowOff>0</xdr:rowOff>
    </xdr:to>
    <xdr:sp macro="" textlink="">
      <xdr:nvSpPr>
        <xdr:cNvPr id="8" name="正方形/長方形 7">
          <a:extLst>
            <a:ext uri="{FF2B5EF4-FFF2-40B4-BE49-F238E27FC236}">
              <a16:creationId xmlns:a16="http://schemas.microsoft.com/office/drawing/2014/main" id="{00000000-0008-0000-0000-000008000000}"/>
            </a:ext>
          </a:extLst>
        </xdr:cNvPr>
        <xdr:cNvSpPr/>
      </xdr:nvSpPr>
      <xdr:spPr>
        <a:xfrm>
          <a:off x="19154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67</xdr:col>
      <xdr:colOff>0</xdr:colOff>
      <xdr:row>72</xdr:row>
      <xdr:rowOff>0</xdr:rowOff>
    </xdr:from>
    <xdr:to>
      <xdr:col>75</xdr:col>
      <xdr:colOff>0</xdr:colOff>
      <xdr:row>74</xdr:row>
      <xdr:rowOff>0</xdr:rowOff>
    </xdr:to>
    <xdr:sp macro="" textlink="">
      <xdr:nvSpPr>
        <xdr:cNvPr id="9" name="正方形/長方形 8">
          <a:extLst>
            <a:ext uri="{FF2B5EF4-FFF2-40B4-BE49-F238E27FC236}">
              <a16:creationId xmlns:a16="http://schemas.microsoft.com/office/drawing/2014/main" id="{00000000-0008-0000-0000-000009000000}"/>
            </a:ext>
          </a:extLst>
        </xdr:cNvPr>
        <xdr:cNvSpPr/>
      </xdr:nvSpPr>
      <xdr:spPr>
        <a:xfrm>
          <a:off x="13058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72</xdr:row>
      <xdr:rowOff>0</xdr:rowOff>
    </xdr:from>
    <xdr:to>
      <xdr:col>83</xdr:col>
      <xdr:colOff>0</xdr:colOff>
      <xdr:row>74</xdr:row>
      <xdr:rowOff>0</xdr:rowOff>
    </xdr:to>
    <xdr:sp macro="" textlink="">
      <xdr:nvSpPr>
        <xdr:cNvPr id="10" name="正方形/長方形 9">
          <a:extLst>
            <a:ext uri="{FF2B5EF4-FFF2-40B4-BE49-F238E27FC236}">
              <a16:creationId xmlns:a16="http://schemas.microsoft.com/office/drawing/2014/main" id="{00000000-0008-0000-0000-00000A000000}"/>
            </a:ext>
          </a:extLst>
        </xdr:cNvPr>
        <xdr:cNvSpPr/>
      </xdr:nvSpPr>
      <xdr:spPr>
        <a:xfrm>
          <a:off x="14582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72</xdr:row>
      <xdr:rowOff>0</xdr:rowOff>
    </xdr:from>
    <xdr:to>
      <xdr:col>91</xdr:col>
      <xdr:colOff>0</xdr:colOff>
      <xdr:row>74</xdr:row>
      <xdr:rowOff>0</xdr:rowOff>
    </xdr:to>
    <xdr:sp macro="" textlink="">
      <xdr:nvSpPr>
        <xdr:cNvPr id="11" name="正方形/長方形 10">
          <a:extLst>
            <a:ext uri="{FF2B5EF4-FFF2-40B4-BE49-F238E27FC236}">
              <a16:creationId xmlns:a16="http://schemas.microsoft.com/office/drawing/2014/main" id="{00000000-0008-0000-0000-00000B000000}"/>
            </a:ext>
          </a:extLst>
        </xdr:cNvPr>
        <xdr:cNvSpPr/>
      </xdr:nvSpPr>
      <xdr:spPr>
        <a:xfrm>
          <a:off x="16106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72</xdr:row>
      <xdr:rowOff>0</xdr:rowOff>
    </xdr:from>
    <xdr:to>
      <xdr:col>99</xdr:col>
      <xdr:colOff>0</xdr:colOff>
      <xdr:row>74</xdr:row>
      <xdr:rowOff>0</xdr:rowOff>
    </xdr:to>
    <xdr:sp macro="" textlink="">
      <xdr:nvSpPr>
        <xdr:cNvPr id="12" name="正方形/長方形 11">
          <a:extLst>
            <a:ext uri="{FF2B5EF4-FFF2-40B4-BE49-F238E27FC236}">
              <a16:creationId xmlns:a16="http://schemas.microsoft.com/office/drawing/2014/main" id="{00000000-0008-0000-0000-00000C000000}"/>
            </a:ext>
          </a:extLst>
        </xdr:cNvPr>
        <xdr:cNvSpPr/>
      </xdr:nvSpPr>
      <xdr:spPr>
        <a:xfrm>
          <a:off x="17630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72</xdr:row>
      <xdr:rowOff>0</xdr:rowOff>
    </xdr:from>
    <xdr:to>
      <xdr:col>107</xdr:col>
      <xdr:colOff>0</xdr:colOff>
      <xdr:row>74</xdr:row>
      <xdr:rowOff>0</xdr:rowOff>
    </xdr:to>
    <xdr:sp macro="" textlink="">
      <xdr:nvSpPr>
        <xdr:cNvPr id="13" name="正方形/長方形 12">
          <a:extLst>
            <a:ext uri="{FF2B5EF4-FFF2-40B4-BE49-F238E27FC236}">
              <a16:creationId xmlns:a16="http://schemas.microsoft.com/office/drawing/2014/main" id="{00000000-0008-0000-0000-00000D000000}"/>
            </a:ext>
          </a:extLst>
        </xdr:cNvPr>
        <xdr:cNvSpPr/>
      </xdr:nvSpPr>
      <xdr:spPr>
        <a:xfrm>
          <a:off x="19154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0</xdr:col>
      <xdr:colOff>355600</xdr:colOff>
      <xdr:row>0</xdr:row>
      <xdr:rowOff>63500</xdr:rowOff>
    </xdr:from>
    <xdr:to>
      <xdr:col>66</xdr:col>
      <xdr:colOff>187325</xdr:colOff>
      <xdr:row>1</xdr:row>
      <xdr:rowOff>155575</xdr:rowOff>
    </xdr:to>
    <xdr:sp macro="" textlink="">
      <xdr:nvSpPr>
        <xdr:cNvPr id="14" name="正方形/長方形 13">
          <a:extLst>
            <a:ext uri="{FF2B5EF4-FFF2-40B4-BE49-F238E27FC236}">
              <a16:creationId xmlns:a16="http://schemas.microsoft.com/office/drawing/2014/main" id="{00000000-0008-0000-0000-00000E000000}"/>
            </a:ext>
          </a:extLst>
        </xdr:cNvPr>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15" name="正方形/長方形 14">
          <a:extLst>
            <a:ext uri="{FF2B5EF4-FFF2-40B4-BE49-F238E27FC236}">
              <a16:creationId xmlns:a16="http://schemas.microsoft.com/office/drawing/2014/main" id="{00000000-0008-0000-0000-00000F000000}"/>
            </a:ext>
          </a:extLst>
        </xdr:cNvPr>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16" name="正方形/長方形 15">
          <a:extLst>
            <a:ext uri="{FF2B5EF4-FFF2-40B4-BE49-F238E27FC236}">
              <a16:creationId xmlns:a16="http://schemas.microsoft.com/office/drawing/2014/main" id="{00000000-0008-0000-0000-000010000000}"/>
            </a:ext>
          </a:extLst>
        </xdr:cNvPr>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17" name="正方形/長方形 16">
          <a:extLst>
            <a:ext uri="{FF2B5EF4-FFF2-40B4-BE49-F238E27FC236}">
              <a16:creationId xmlns:a16="http://schemas.microsoft.com/office/drawing/2014/main" id="{00000000-0008-0000-0000-000011000000}"/>
            </a:ext>
          </a:extLst>
        </xdr:cNvPr>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宮城県白石市</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18" name="正方形/長方形 17">
          <a:extLst>
            <a:ext uri="{FF2B5EF4-FFF2-40B4-BE49-F238E27FC236}">
              <a16:creationId xmlns:a16="http://schemas.microsoft.com/office/drawing/2014/main" id="{00000000-0008-0000-0000-000012000000}"/>
            </a:ext>
          </a:extLst>
        </xdr:cNvPr>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19" name="正方形/長方形 18">
          <a:extLst>
            <a:ext uri="{FF2B5EF4-FFF2-40B4-BE49-F238E27FC236}">
              <a16:creationId xmlns:a16="http://schemas.microsoft.com/office/drawing/2014/main" id="{00000000-0008-0000-0000-000013000000}"/>
            </a:ext>
          </a:extLst>
        </xdr:cNvPr>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20" name="正方形/長方形 19">
          <a:extLst>
            <a:ext uri="{FF2B5EF4-FFF2-40B4-BE49-F238E27FC236}">
              <a16:creationId xmlns:a16="http://schemas.microsoft.com/office/drawing/2014/main" id="{00000000-0008-0000-0000-000014000000}"/>
            </a:ext>
          </a:extLst>
        </xdr:cNvPr>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21" name="正方形/長方形 20">
          <a:extLst>
            <a:ext uri="{FF2B5EF4-FFF2-40B4-BE49-F238E27FC236}">
              <a16:creationId xmlns:a16="http://schemas.microsoft.com/office/drawing/2014/main" id="{00000000-0008-0000-0000-000015000000}"/>
            </a:ext>
          </a:extLst>
        </xdr:cNvPr>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22" name="正方形/長方形 21">
          <a:extLst>
            <a:ext uri="{FF2B5EF4-FFF2-40B4-BE49-F238E27FC236}">
              <a16:creationId xmlns:a16="http://schemas.microsoft.com/office/drawing/2014/main" id="{00000000-0008-0000-0000-000016000000}"/>
            </a:ext>
          </a:extLst>
        </xdr:cNvPr>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23" name="正方形/長方形 22">
          <a:extLst>
            <a:ext uri="{FF2B5EF4-FFF2-40B4-BE49-F238E27FC236}">
              <a16:creationId xmlns:a16="http://schemas.microsoft.com/office/drawing/2014/main" id="{00000000-0008-0000-0000-000017000000}"/>
            </a:ext>
          </a:extLst>
        </xdr:cNvPr>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31,229
30,959
286.48
20,021,468
19,088,323
536,302
9,811,674
10,858,996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24" name="正方形/長方形 23">
          <a:extLst>
            <a:ext uri="{FF2B5EF4-FFF2-40B4-BE49-F238E27FC236}">
              <a16:creationId xmlns:a16="http://schemas.microsoft.com/office/drawing/2014/main" id="{00000000-0008-0000-0000-000018000000}"/>
            </a:ext>
          </a:extLst>
        </xdr:cNvPr>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25" name="正方形/長方形 24">
          <a:extLst>
            <a:ext uri="{FF2B5EF4-FFF2-40B4-BE49-F238E27FC236}">
              <a16:creationId xmlns:a16="http://schemas.microsoft.com/office/drawing/2014/main" id="{00000000-0008-0000-0000-000019000000}"/>
            </a:ext>
          </a:extLst>
        </xdr:cNvPr>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26" name="正方形/長方形 25">
          <a:extLst>
            <a:ext uri="{FF2B5EF4-FFF2-40B4-BE49-F238E27FC236}">
              <a16:creationId xmlns:a16="http://schemas.microsoft.com/office/drawing/2014/main" id="{00000000-0008-0000-0000-00001A000000}"/>
            </a:ext>
          </a:extLst>
        </xdr:cNvPr>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3.7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27" name="正方形/長方形 26">
          <a:extLst>
            <a:ext uri="{FF2B5EF4-FFF2-40B4-BE49-F238E27FC236}">
              <a16:creationId xmlns:a16="http://schemas.microsoft.com/office/drawing/2014/main" id="{00000000-0008-0000-0000-00001B000000}"/>
            </a:ext>
          </a:extLst>
        </xdr:cNvPr>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28" name="正方形/長方形 27">
          <a:extLst>
            <a:ext uri="{FF2B5EF4-FFF2-40B4-BE49-F238E27FC236}">
              <a16:creationId xmlns:a16="http://schemas.microsoft.com/office/drawing/2014/main" id="{00000000-0008-0000-0000-00001C000000}"/>
            </a:ext>
          </a:extLst>
        </xdr:cNvPr>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29" name="正方形/長方形 28">
          <a:extLst>
            <a:ext uri="{FF2B5EF4-FFF2-40B4-BE49-F238E27FC236}">
              <a16:creationId xmlns:a16="http://schemas.microsoft.com/office/drawing/2014/main" id="{00000000-0008-0000-0000-00001D000000}"/>
            </a:ext>
          </a:extLst>
        </xdr:cNvPr>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30" name="角丸四角形 29">
          <a:extLst>
            <a:ext uri="{FF2B5EF4-FFF2-40B4-BE49-F238E27FC236}">
              <a16:creationId xmlns:a16="http://schemas.microsoft.com/office/drawing/2014/main" id="{00000000-0008-0000-0000-00001E000000}"/>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31" name="正方形/長方形 30">
          <a:extLst>
            <a:ext uri="{FF2B5EF4-FFF2-40B4-BE49-F238E27FC236}">
              <a16:creationId xmlns:a16="http://schemas.microsoft.com/office/drawing/2014/main" id="{00000000-0008-0000-0000-00001F000000}"/>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32" name="正方形/長方形 31">
          <a:extLst>
            <a:ext uri="{FF2B5EF4-FFF2-40B4-BE49-F238E27FC236}">
              <a16:creationId xmlns:a16="http://schemas.microsoft.com/office/drawing/2014/main" id="{00000000-0008-0000-0000-000020000000}"/>
            </a:ext>
          </a:extLst>
        </xdr:cNvPr>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33" name="正方形/長方形 32">
          <a:extLst>
            <a:ext uri="{FF2B5EF4-FFF2-40B4-BE49-F238E27FC236}">
              <a16:creationId xmlns:a16="http://schemas.microsoft.com/office/drawing/2014/main" id="{00000000-0008-0000-0000-000021000000}"/>
            </a:ext>
          </a:extLst>
        </xdr:cNvPr>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34" name="直線コネクタ 33">
          <a:extLst>
            <a:ext uri="{FF2B5EF4-FFF2-40B4-BE49-F238E27FC236}">
              <a16:creationId xmlns:a16="http://schemas.microsoft.com/office/drawing/2014/main" id="{00000000-0008-0000-0000-000022000000}"/>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35" name="楕円 34">
          <a:extLst>
            <a:ext uri="{FF2B5EF4-FFF2-40B4-BE49-F238E27FC236}">
              <a16:creationId xmlns:a16="http://schemas.microsoft.com/office/drawing/2014/main" id="{00000000-0008-0000-0000-000023000000}"/>
            </a:ext>
          </a:extLst>
        </xdr:cNvPr>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36" name="フローチャート: 判断 35">
          <a:extLst>
            <a:ext uri="{FF2B5EF4-FFF2-40B4-BE49-F238E27FC236}">
              <a16:creationId xmlns:a16="http://schemas.microsoft.com/office/drawing/2014/main" id="{00000000-0008-0000-0000-000024000000}"/>
            </a:ext>
          </a:extLst>
        </xdr:cNvPr>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37" name="直線コネクタ 36">
          <a:extLst>
            <a:ext uri="{FF2B5EF4-FFF2-40B4-BE49-F238E27FC236}">
              <a16:creationId xmlns:a16="http://schemas.microsoft.com/office/drawing/2014/main" id="{00000000-0008-0000-0000-000025000000}"/>
            </a:ext>
          </a:extLst>
        </xdr:cNvPr>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38" name="直線コネクタ 37">
          <a:extLst>
            <a:ext uri="{FF2B5EF4-FFF2-40B4-BE49-F238E27FC236}">
              <a16:creationId xmlns:a16="http://schemas.microsoft.com/office/drawing/2014/main" id="{00000000-0008-0000-0000-000026000000}"/>
            </a:ext>
          </a:extLst>
        </xdr:cNvPr>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39" name="直線コネクタ 38">
          <a:extLst>
            <a:ext uri="{FF2B5EF4-FFF2-40B4-BE49-F238E27FC236}">
              <a16:creationId xmlns:a16="http://schemas.microsoft.com/office/drawing/2014/main" id="{00000000-0008-0000-0000-000027000000}"/>
            </a:ext>
          </a:extLst>
        </xdr:cNvPr>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40" name="直線コネクタ 39">
          <a:extLst>
            <a:ext uri="{FF2B5EF4-FFF2-40B4-BE49-F238E27FC236}">
              <a16:creationId xmlns:a16="http://schemas.microsoft.com/office/drawing/2014/main" id="{00000000-0008-0000-0000-000028000000}"/>
            </a:ext>
          </a:extLst>
        </xdr:cNvPr>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41" name="テキスト ボックス 40">
          <a:extLst>
            <a:ext uri="{FF2B5EF4-FFF2-40B4-BE49-F238E27FC236}">
              <a16:creationId xmlns:a16="http://schemas.microsoft.com/office/drawing/2014/main" id="{00000000-0008-0000-0000-000029000000}"/>
            </a:ext>
          </a:extLst>
        </xdr:cNvPr>
        <xdr:cNvSpPr txBox="1"/>
      </xdr:nvSpPr>
      <xdr:spPr>
        <a:xfrm>
          <a:off x="419100" y="27686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42" name="テキスト ボックス 41">
          <a:extLst>
            <a:ext uri="{FF2B5EF4-FFF2-40B4-BE49-F238E27FC236}">
              <a16:creationId xmlns:a16="http://schemas.microsoft.com/office/drawing/2014/main" id="{00000000-0008-0000-0000-00002A000000}"/>
            </a:ext>
          </a:extLst>
        </xdr:cNvPr>
        <xdr:cNvSpPr txBox="1"/>
      </xdr:nvSpPr>
      <xdr:spPr>
        <a:xfrm>
          <a:off x="419100" y="30099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43" name="テキスト ボックス 42">
          <a:extLst>
            <a:ext uri="{FF2B5EF4-FFF2-40B4-BE49-F238E27FC236}">
              <a16:creationId xmlns:a16="http://schemas.microsoft.com/office/drawing/2014/main" id="{00000000-0008-0000-0000-00002B000000}"/>
            </a:ext>
          </a:extLst>
        </xdr:cNvPr>
        <xdr:cNvSpPr txBox="1"/>
      </xdr:nvSpPr>
      <xdr:spPr>
        <a:xfrm>
          <a:off x="419100" y="32512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4433650" cy="259045"/>
    <xdr:sp macro="" textlink="">
      <xdr:nvSpPr>
        <xdr:cNvPr id="44" name="テキスト ボックス 43">
          <a:extLst>
            <a:ext uri="{FF2B5EF4-FFF2-40B4-BE49-F238E27FC236}">
              <a16:creationId xmlns:a16="http://schemas.microsoft.com/office/drawing/2014/main" id="{00000000-0008-0000-0000-00002C000000}"/>
            </a:ext>
          </a:extLst>
        </xdr:cNvPr>
        <xdr:cNvSpPr txBox="1"/>
      </xdr:nvSpPr>
      <xdr:spPr>
        <a:xfrm>
          <a:off x="419100" y="3492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oneCellAnchor>
    <xdr:from>
      <xdr:col>0</xdr:col>
      <xdr:colOff>419100</xdr:colOff>
      <xdr:row>17</xdr:row>
      <xdr:rowOff>142875</xdr:rowOff>
    </xdr:from>
    <xdr:ext cx="184731" cy="259045"/>
    <xdr:sp macro="" textlink="">
      <xdr:nvSpPr>
        <xdr:cNvPr id="45" name="テキスト ボックス 44">
          <a:extLst>
            <a:ext uri="{FF2B5EF4-FFF2-40B4-BE49-F238E27FC236}">
              <a16:creationId xmlns:a16="http://schemas.microsoft.com/office/drawing/2014/main" id="{00000000-0008-0000-0000-00002D000000}"/>
            </a:ext>
          </a:extLst>
        </xdr:cNvPr>
        <xdr:cNvSpPr txBox="1"/>
      </xdr:nvSpPr>
      <xdr:spPr>
        <a:xfrm>
          <a:off x="419100" y="37338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46" name="正方形/長方形 45">
          <a:extLst>
            <a:ext uri="{FF2B5EF4-FFF2-40B4-BE49-F238E27FC236}">
              <a16:creationId xmlns:a16="http://schemas.microsoft.com/office/drawing/2014/main" id="{00000000-0008-0000-0000-00002E000000}"/>
            </a:ext>
          </a:extLst>
        </xdr:cNvPr>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47" name="正方形/長方形 46">
          <a:extLst>
            <a:ext uri="{FF2B5EF4-FFF2-40B4-BE49-F238E27FC236}">
              <a16:creationId xmlns:a16="http://schemas.microsoft.com/office/drawing/2014/main" id="{00000000-0008-0000-0000-00002F000000}"/>
            </a:ext>
          </a:extLst>
        </xdr:cNvPr>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48" name="正方形/長方形 47">
          <a:extLst>
            <a:ext uri="{FF2B5EF4-FFF2-40B4-BE49-F238E27FC236}">
              <a16:creationId xmlns:a16="http://schemas.microsoft.com/office/drawing/2014/main" id="{00000000-0008-0000-0000-000030000000}"/>
            </a:ext>
          </a:extLst>
        </xdr:cNvPr>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[ 67.9</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49" name="正方形/長方形 48">
          <a:extLst>
            <a:ext uri="{FF2B5EF4-FFF2-40B4-BE49-F238E27FC236}">
              <a16:creationId xmlns:a16="http://schemas.microsoft.com/office/drawing/2014/main" id="{00000000-0008-0000-0000-000031000000}"/>
            </a:ext>
          </a:extLst>
        </xdr:cNvPr>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50" name="正方形/長方形 49">
          <a:extLst>
            <a:ext uri="{FF2B5EF4-FFF2-40B4-BE49-F238E27FC236}">
              <a16:creationId xmlns:a16="http://schemas.microsoft.com/office/drawing/2014/main" id="{00000000-0008-0000-0000-000032000000}"/>
            </a:ext>
          </a:extLst>
        </xdr:cNvPr>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51" name="正方形/長方形 50">
          <a:extLst>
            <a:ext uri="{FF2B5EF4-FFF2-40B4-BE49-F238E27FC236}">
              <a16:creationId xmlns:a16="http://schemas.microsoft.com/office/drawing/2014/main" id="{00000000-0008-0000-0000-000033000000}"/>
            </a:ext>
          </a:extLst>
        </xdr:cNvPr>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52" name="正方形/長方形 51">
          <a:extLst>
            <a:ext uri="{FF2B5EF4-FFF2-40B4-BE49-F238E27FC236}">
              <a16:creationId xmlns:a16="http://schemas.microsoft.com/office/drawing/2014/main" id="{00000000-0008-0000-0000-000034000000}"/>
            </a:ext>
          </a:extLst>
        </xdr:cNvPr>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53" name="正方形/長方形 52">
          <a:extLst>
            <a:ext uri="{FF2B5EF4-FFF2-40B4-BE49-F238E27FC236}">
              <a16:creationId xmlns:a16="http://schemas.microsoft.com/office/drawing/2014/main" id="{00000000-0008-0000-0000-000035000000}"/>
            </a:ext>
          </a:extLst>
        </xdr:cNvPr>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54" name="正方形/長方形 53">
          <a:extLst>
            <a:ext uri="{FF2B5EF4-FFF2-40B4-BE49-F238E27FC236}">
              <a16:creationId xmlns:a16="http://schemas.microsoft.com/office/drawing/2014/main" id="{00000000-0008-0000-0000-000036000000}"/>
            </a:ext>
          </a:extLst>
        </xdr:cNvPr>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55" name="正方形/長方形 54">
          <a:extLst>
            <a:ext uri="{FF2B5EF4-FFF2-40B4-BE49-F238E27FC236}">
              <a16:creationId xmlns:a16="http://schemas.microsoft.com/office/drawing/2014/main" id="{00000000-0008-0000-0000-000037000000}"/>
            </a:ext>
          </a:extLst>
        </xdr:cNvPr>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56" name="正方形/長方形 55">
          <a:extLst>
            <a:ext uri="{FF2B5EF4-FFF2-40B4-BE49-F238E27FC236}">
              <a16:creationId xmlns:a16="http://schemas.microsoft.com/office/drawing/2014/main" id="{00000000-0008-0000-0000-000038000000}"/>
            </a:ext>
          </a:extLst>
        </xdr:cNvPr>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57" name="正方形/長方形 56">
          <a:extLst>
            <a:ext uri="{FF2B5EF4-FFF2-40B4-BE49-F238E27FC236}">
              <a16:creationId xmlns:a16="http://schemas.microsoft.com/office/drawing/2014/main" id="{00000000-0008-0000-0000-000039000000}"/>
            </a:ext>
          </a:extLst>
        </xdr:cNvPr>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58" name="テキスト ボックス 57">
          <a:extLst>
            <a:ext uri="{FF2B5EF4-FFF2-40B4-BE49-F238E27FC236}">
              <a16:creationId xmlns:a16="http://schemas.microsoft.com/office/drawing/2014/main" id="{00000000-0008-0000-0000-00003A000000}"/>
            </a:ext>
          </a:extLst>
        </xdr:cNvPr>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当市では、平成２８年度に策定した公共施設等総合管理計画において、将来の人口動態、人口構成等を踏まえ、行政需要の変化を想定し、施設の統廃合、再配置、他用途への転換、多機能・複合化等総量の最適化を推進している。有形固定資産減価償却率は類似団体を上回る水準であるため、新たに策定した個別施設計画に基づいた施設の維持管理を適切に行っていく。</a:t>
          </a:r>
          <a:endParaRPr lang="ja-JP" altLang="ja-JP">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4</xdr:col>
      <xdr:colOff>174625</xdr:colOff>
      <xdr:row>23</xdr:row>
      <xdr:rowOff>47625</xdr:rowOff>
    </xdr:from>
    <xdr:ext cx="349839" cy="225703"/>
    <xdr:sp macro="" textlink="">
      <xdr:nvSpPr>
        <xdr:cNvPr id="59" name="テキスト ボックス 58">
          <a:extLst>
            <a:ext uri="{FF2B5EF4-FFF2-40B4-BE49-F238E27FC236}">
              <a16:creationId xmlns:a16="http://schemas.microsoft.com/office/drawing/2014/main" id="{00000000-0008-0000-0000-00003B000000}"/>
            </a:ext>
          </a:extLst>
        </xdr:cNvPr>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60" name="直線コネクタ 59">
          <a:extLst>
            <a:ext uri="{FF2B5EF4-FFF2-40B4-BE49-F238E27FC236}">
              <a16:creationId xmlns:a16="http://schemas.microsoft.com/office/drawing/2014/main" id="{00000000-0008-0000-0000-00003C000000}"/>
            </a:ext>
          </a:extLst>
        </xdr:cNvPr>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36</xdr:row>
      <xdr:rowOff>74474</xdr:rowOff>
    </xdr:from>
    <xdr:ext cx="410689" cy="225703"/>
    <xdr:sp macro="" textlink="">
      <xdr:nvSpPr>
        <xdr:cNvPr id="61" name="テキスト ボックス 60">
          <a:extLst>
            <a:ext uri="{FF2B5EF4-FFF2-40B4-BE49-F238E27FC236}">
              <a16:creationId xmlns:a16="http://schemas.microsoft.com/office/drawing/2014/main" id="{00000000-0008-0000-0000-00003D000000}"/>
            </a:ext>
          </a:extLst>
        </xdr:cNvPr>
        <xdr:cNvSpPr txBox="1"/>
      </xdr:nvSpPr>
      <xdr:spPr>
        <a:xfrm>
          <a:off x="795811" y="70181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35</xdr:row>
      <xdr:rowOff>31297</xdr:rowOff>
    </xdr:from>
    <xdr:to>
      <xdr:col>27</xdr:col>
      <xdr:colOff>73025</xdr:colOff>
      <xdr:row>35</xdr:row>
      <xdr:rowOff>31297</xdr:rowOff>
    </xdr:to>
    <xdr:cxnSp macro="">
      <xdr:nvCxnSpPr>
        <xdr:cNvPr id="62" name="直線コネクタ 61">
          <a:extLst>
            <a:ext uri="{FF2B5EF4-FFF2-40B4-BE49-F238E27FC236}">
              <a16:creationId xmlns:a16="http://schemas.microsoft.com/office/drawing/2014/main" id="{00000000-0008-0000-0000-00003E000000}"/>
            </a:ext>
          </a:extLst>
        </xdr:cNvPr>
        <xdr:cNvCxnSpPr/>
      </xdr:nvCxnSpPr>
      <xdr:spPr>
        <a:xfrm>
          <a:off x="1270000" y="680357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108946</xdr:rowOff>
    </xdr:from>
    <xdr:ext cx="359394" cy="225703"/>
    <xdr:sp macro="" textlink="">
      <xdr:nvSpPr>
        <xdr:cNvPr id="63" name="テキスト ボックス 62">
          <a:extLst>
            <a:ext uri="{FF2B5EF4-FFF2-40B4-BE49-F238E27FC236}">
              <a16:creationId xmlns:a16="http://schemas.microsoft.com/office/drawing/2014/main" id="{00000000-0008-0000-0000-00003F000000}"/>
            </a:ext>
          </a:extLst>
        </xdr:cNvPr>
        <xdr:cNvSpPr txBox="1"/>
      </xdr:nvSpPr>
      <xdr:spPr>
        <a:xfrm>
          <a:off x="847106" y="6709771"/>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33</xdr:row>
      <xdr:rowOff>65768</xdr:rowOff>
    </xdr:from>
    <xdr:to>
      <xdr:col>27</xdr:col>
      <xdr:colOff>73025</xdr:colOff>
      <xdr:row>33</xdr:row>
      <xdr:rowOff>65768</xdr:rowOff>
    </xdr:to>
    <xdr:cxnSp macro="">
      <xdr:nvCxnSpPr>
        <xdr:cNvPr id="64" name="直線コネクタ 63">
          <a:extLst>
            <a:ext uri="{FF2B5EF4-FFF2-40B4-BE49-F238E27FC236}">
              <a16:creationId xmlns:a16="http://schemas.microsoft.com/office/drawing/2014/main" id="{00000000-0008-0000-0000-000040000000}"/>
            </a:ext>
          </a:extLst>
        </xdr:cNvPr>
        <xdr:cNvCxnSpPr/>
      </xdr:nvCxnSpPr>
      <xdr:spPr>
        <a:xfrm>
          <a:off x="1270000" y="649514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143417</xdr:rowOff>
    </xdr:from>
    <xdr:ext cx="359394" cy="225703"/>
    <xdr:sp macro="" textlink="">
      <xdr:nvSpPr>
        <xdr:cNvPr id="65" name="テキスト ボックス 64">
          <a:extLst>
            <a:ext uri="{FF2B5EF4-FFF2-40B4-BE49-F238E27FC236}">
              <a16:creationId xmlns:a16="http://schemas.microsoft.com/office/drawing/2014/main" id="{00000000-0008-0000-0000-000041000000}"/>
            </a:ext>
          </a:extLst>
        </xdr:cNvPr>
        <xdr:cNvSpPr txBox="1"/>
      </xdr:nvSpPr>
      <xdr:spPr>
        <a:xfrm>
          <a:off x="847106" y="640134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31</xdr:row>
      <xdr:rowOff>100239</xdr:rowOff>
    </xdr:from>
    <xdr:to>
      <xdr:col>27</xdr:col>
      <xdr:colOff>73025</xdr:colOff>
      <xdr:row>31</xdr:row>
      <xdr:rowOff>100239</xdr:rowOff>
    </xdr:to>
    <xdr:cxnSp macro="">
      <xdr:nvCxnSpPr>
        <xdr:cNvPr id="66" name="直線コネクタ 65">
          <a:extLst>
            <a:ext uri="{FF2B5EF4-FFF2-40B4-BE49-F238E27FC236}">
              <a16:creationId xmlns:a16="http://schemas.microsoft.com/office/drawing/2014/main" id="{00000000-0008-0000-0000-000042000000}"/>
            </a:ext>
          </a:extLst>
        </xdr:cNvPr>
        <xdr:cNvCxnSpPr/>
      </xdr:nvCxnSpPr>
      <xdr:spPr>
        <a:xfrm>
          <a:off x="1270000" y="6186714"/>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6438</xdr:rowOff>
    </xdr:from>
    <xdr:ext cx="359394" cy="225703"/>
    <xdr:sp macro="" textlink="">
      <xdr:nvSpPr>
        <xdr:cNvPr id="67" name="テキスト ボックス 66">
          <a:extLst>
            <a:ext uri="{FF2B5EF4-FFF2-40B4-BE49-F238E27FC236}">
              <a16:creationId xmlns:a16="http://schemas.microsoft.com/office/drawing/2014/main" id="{00000000-0008-0000-0000-000043000000}"/>
            </a:ext>
          </a:extLst>
        </xdr:cNvPr>
        <xdr:cNvSpPr txBox="1"/>
      </xdr:nvSpPr>
      <xdr:spPr>
        <a:xfrm>
          <a:off x="847106" y="6092913"/>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134711</xdr:rowOff>
    </xdr:from>
    <xdr:to>
      <xdr:col>27</xdr:col>
      <xdr:colOff>73025</xdr:colOff>
      <xdr:row>29</xdr:row>
      <xdr:rowOff>134711</xdr:rowOff>
    </xdr:to>
    <xdr:cxnSp macro="">
      <xdr:nvCxnSpPr>
        <xdr:cNvPr id="68" name="直線コネクタ 67">
          <a:extLst>
            <a:ext uri="{FF2B5EF4-FFF2-40B4-BE49-F238E27FC236}">
              <a16:creationId xmlns:a16="http://schemas.microsoft.com/office/drawing/2014/main" id="{00000000-0008-0000-0000-000044000000}"/>
            </a:ext>
          </a:extLst>
        </xdr:cNvPr>
        <xdr:cNvCxnSpPr/>
      </xdr:nvCxnSpPr>
      <xdr:spPr>
        <a:xfrm>
          <a:off x="1270000" y="5878286"/>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29</xdr:row>
      <xdr:rowOff>40910</xdr:rowOff>
    </xdr:from>
    <xdr:ext cx="359394" cy="225703"/>
    <xdr:sp macro="" textlink="">
      <xdr:nvSpPr>
        <xdr:cNvPr id="69" name="テキスト ボックス 68">
          <a:extLst>
            <a:ext uri="{FF2B5EF4-FFF2-40B4-BE49-F238E27FC236}">
              <a16:creationId xmlns:a16="http://schemas.microsoft.com/office/drawing/2014/main" id="{00000000-0008-0000-0000-000045000000}"/>
            </a:ext>
          </a:extLst>
        </xdr:cNvPr>
        <xdr:cNvSpPr txBox="1"/>
      </xdr:nvSpPr>
      <xdr:spPr>
        <a:xfrm>
          <a:off x="847106" y="5784485"/>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27</xdr:row>
      <xdr:rowOff>169182</xdr:rowOff>
    </xdr:from>
    <xdr:to>
      <xdr:col>27</xdr:col>
      <xdr:colOff>73025</xdr:colOff>
      <xdr:row>27</xdr:row>
      <xdr:rowOff>169182</xdr:rowOff>
    </xdr:to>
    <xdr:cxnSp macro="">
      <xdr:nvCxnSpPr>
        <xdr:cNvPr id="70" name="直線コネクタ 69">
          <a:extLst>
            <a:ext uri="{FF2B5EF4-FFF2-40B4-BE49-F238E27FC236}">
              <a16:creationId xmlns:a16="http://schemas.microsoft.com/office/drawing/2014/main" id="{00000000-0008-0000-0000-000046000000}"/>
            </a:ext>
          </a:extLst>
        </xdr:cNvPr>
        <xdr:cNvCxnSpPr/>
      </xdr:nvCxnSpPr>
      <xdr:spPr>
        <a:xfrm>
          <a:off x="1270000" y="556985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27</xdr:row>
      <xdr:rowOff>75381</xdr:rowOff>
    </xdr:from>
    <xdr:ext cx="359394" cy="225703"/>
    <xdr:sp macro="" textlink="">
      <xdr:nvSpPr>
        <xdr:cNvPr id="71" name="テキスト ボックス 70">
          <a:extLst>
            <a:ext uri="{FF2B5EF4-FFF2-40B4-BE49-F238E27FC236}">
              <a16:creationId xmlns:a16="http://schemas.microsoft.com/office/drawing/2014/main" id="{00000000-0008-0000-0000-000047000000}"/>
            </a:ext>
          </a:extLst>
        </xdr:cNvPr>
        <xdr:cNvSpPr txBox="1"/>
      </xdr:nvSpPr>
      <xdr:spPr>
        <a:xfrm>
          <a:off x="847106" y="547605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32203</xdr:rowOff>
    </xdr:from>
    <xdr:to>
      <xdr:col>27</xdr:col>
      <xdr:colOff>73025</xdr:colOff>
      <xdr:row>26</xdr:row>
      <xdr:rowOff>32203</xdr:rowOff>
    </xdr:to>
    <xdr:cxnSp macro="">
      <xdr:nvCxnSpPr>
        <xdr:cNvPr id="72" name="直線コネクタ 71">
          <a:extLst>
            <a:ext uri="{FF2B5EF4-FFF2-40B4-BE49-F238E27FC236}">
              <a16:creationId xmlns:a16="http://schemas.microsoft.com/office/drawing/2014/main" id="{00000000-0008-0000-0000-000048000000}"/>
            </a:ext>
          </a:extLst>
        </xdr:cNvPr>
        <xdr:cNvCxnSpPr/>
      </xdr:nvCxnSpPr>
      <xdr:spPr>
        <a:xfrm>
          <a:off x="1270000" y="526142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109852</xdr:rowOff>
    </xdr:from>
    <xdr:ext cx="359394" cy="225703"/>
    <xdr:sp macro="" textlink="">
      <xdr:nvSpPr>
        <xdr:cNvPr id="73" name="テキスト ボックス 72">
          <a:extLst>
            <a:ext uri="{FF2B5EF4-FFF2-40B4-BE49-F238E27FC236}">
              <a16:creationId xmlns:a16="http://schemas.microsoft.com/office/drawing/2014/main" id="{00000000-0008-0000-0000-000049000000}"/>
            </a:ext>
          </a:extLst>
        </xdr:cNvPr>
        <xdr:cNvSpPr txBox="1"/>
      </xdr:nvSpPr>
      <xdr:spPr>
        <a:xfrm>
          <a:off x="847106" y="516762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74" name="直線コネクタ 73">
          <a:extLst>
            <a:ext uri="{FF2B5EF4-FFF2-40B4-BE49-F238E27FC236}">
              <a16:creationId xmlns:a16="http://schemas.microsoft.com/office/drawing/2014/main" id="{00000000-0008-0000-0000-00004A000000}"/>
            </a:ext>
          </a:extLst>
        </xdr:cNvPr>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75" name="テキスト ボックス 74">
          <a:extLst>
            <a:ext uri="{FF2B5EF4-FFF2-40B4-BE49-F238E27FC236}">
              <a16:creationId xmlns:a16="http://schemas.microsoft.com/office/drawing/2014/main" id="{00000000-0008-0000-0000-00004B000000}"/>
            </a:ext>
          </a:extLst>
        </xdr:cNvPr>
        <xdr:cNvSpPr txBox="1"/>
      </xdr:nvSpPr>
      <xdr:spPr>
        <a:xfrm>
          <a:off x="847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76" name="有形固定資産減価償却率グラフ枠">
          <a:extLst>
            <a:ext uri="{FF2B5EF4-FFF2-40B4-BE49-F238E27FC236}">
              <a16:creationId xmlns:a16="http://schemas.microsoft.com/office/drawing/2014/main" id="{00000000-0008-0000-0000-00004C000000}"/>
            </a:ext>
          </a:extLst>
        </xdr:cNvPr>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26</xdr:row>
      <xdr:rowOff>118564</xdr:rowOff>
    </xdr:from>
    <xdr:to>
      <xdr:col>23</xdr:col>
      <xdr:colOff>85090</xdr:colOff>
      <xdr:row>34</xdr:row>
      <xdr:rowOff>125640</xdr:rowOff>
    </xdr:to>
    <xdr:cxnSp macro="">
      <xdr:nvCxnSpPr>
        <xdr:cNvPr id="77" name="直線コネクタ 76">
          <a:extLst>
            <a:ext uri="{FF2B5EF4-FFF2-40B4-BE49-F238E27FC236}">
              <a16:creationId xmlns:a16="http://schemas.microsoft.com/office/drawing/2014/main" id="{00000000-0008-0000-0000-00004D000000}"/>
            </a:ext>
          </a:extLst>
        </xdr:cNvPr>
        <xdr:cNvCxnSpPr/>
      </xdr:nvCxnSpPr>
      <xdr:spPr>
        <a:xfrm flipV="1">
          <a:off x="4760595" y="5347789"/>
          <a:ext cx="1270" cy="13786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34</xdr:row>
      <xdr:rowOff>129467</xdr:rowOff>
    </xdr:from>
    <xdr:ext cx="405111" cy="259045"/>
    <xdr:sp macro="" textlink="">
      <xdr:nvSpPr>
        <xdr:cNvPr id="78" name="有形固定資産減価償却率最小値テキスト">
          <a:extLst>
            <a:ext uri="{FF2B5EF4-FFF2-40B4-BE49-F238E27FC236}">
              <a16:creationId xmlns:a16="http://schemas.microsoft.com/office/drawing/2014/main" id="{00000000-0008-0000-0000-00004E000000}"/>
            </a:ext>
          </a:extLst>
        </xdr:cNvPr>
        <xdr:cNvSpPr txBox="1"/>
      </xdr:nvSpPr>
      <xdr:spPr>
        <a:xfrm>
          <a:off x="4813300" y="67302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34</xdr:row>
      <xdr:rowOff>125640</xdr:rowOff>
    </xdr:from>
    <xdr:to>
      <xdr:col>23</xdr:col>
      <xdr:colOff>174625</xdr:colOff>
      <xdr:row>34</xdr:row>
      <xdr:rowOff>125640</xdr:rowOff>
    </xdr:to>
    <xdr:cxnSp macro="">
      <xdr:nvCxnSpPr>
        <xdr:cNvPr id="79" name="直線コネクタ 78">
          <a:extLst>
            <a:ext uri="{FF2B5EF4-FFF2-40B4-BE49-F238E27FC236}">
              <a16:creationId xmlns:a16="http://schemas.microsoft.com/office/drawing/2014/main" id="{00000000-0008-0000-0000-00004F000000}"/>
            </a:ext>
          </a:extLst>
        </xdr:cNvPr>
        <xdr:cNvCxnSpPr/>
      </xdr:nvCxnSpPr>
      <xdr:spPr>
        <a:xfrm>
          <a:off x="4673600" y="67264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25</xdr:row>
      <xdr:rowOff>65241</xdr:rowOff>
    </xdr:from>
    <xdr:ext cx="405111" cy="259045"/>
    <xdr:sp macro="" textlink="">
      <xdr:nvSpPr>
        <xdr:cNvPr id="80" name="有形固定資産減価償却率最大値テキスト">
          <a:extLst>
            <a:ext uri="{FF2B5EF4-FFF2-40B4-BE49-F238E27FC236}">
              <a16:creationId xmlns:a16="http://schemas.microsoft.com/office/drawing/2014/main" id="{00000000-0008-0000-0000-000050000000}"/>
            </a:ext>
          </a:extLst>
        </xdr:cNvPr>
        <xdr:cNvSpPr txBox="1"/>
      </xdr:nvSpPr>
      <xdr:spPr>
        <a:xfrm>
          <a:off x="4813300" y="51230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26</xdr:row>
      <xdr:rowOff>118564</xdr:rowOff>
    </xdr:from>
    <xdr:to>
      <xdr:col>23</xdr:col>
      <xdr:colOff>174625</xdr:colOff>
      <xdr:row>26</xdr:row>
      <xdr:rowOff>118564</xdr:rowOff>
    </xdr:to>
    <xdr:cxnSp macro="">
      <xdr:nvCxnSpPr>
        <xdr:cNvPr id="81" name="直線コネクタ 80">
          <a:extLst>
            <a:ext uri="{FF2B5EF4-FFF2-40B4-BE49-F238E27FC236}">
              <a16:creationId xmlns:a16="http://schemas.microsoft.com/office/drawing/2014/main" id="{00000000-0008-0000-0000-000051000000}"/>
            </a:ext>
          </a:extLst>
        </xdr:cNvPr>
        <xdr:cNvCxnSpPr/>
      </xdr:nvCxnSpPr>
      <xdr:spPr>
        <a:xfrm>
          <a:off x="4673600" y="53477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29</xdr:row>
      <xdr:rowOff>148153</xdr:rowOff>
    </xdr:from>
    <xdr:ext cx="405111" cy="259045"/>
    <xdr:sp macro="" textlink="">
      <xdr:nvSpPr>
        <xdr:cNvPr id="82" name="有形固定資産減価償却率平均値テキスト">
          <a:extLst>
            <a:ext uri="{FF2B5EF4-FFF2-40B4-BE49-F238E27FC236}">
              <a16:creationId xmlns:a16="http://schemas.microsoft.com/office/drawing/2014/main" id="{00000000-0008-0000-0000-000052000000}"/>
            </a:ext>
          </a:extLst>
        </xdr:cNvPr>
        <xdr:cNvSpPr txBox="1"/>
      </xdr:nvSpPr>
      <xdr:spPr>
        <a:xfrm>
          <a:off x="4813300" y="589172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125276</xdr:rowOff>
    </xdr:from>
    <xdr:to>
      <xdr:col>23</xdr:col>
      <xdr:colOff>136525</xdr:colOff>
      <xdr:row>31</xdr:row>
      <xdr:rowOff>55426</xdr:rowOff>
    </xdr:to>
    <xdr:sp macro="" textlink="">
      <xdr:nvSpPr>
        <xdr:cNvPr id="83" name="フローチャート: 判断 82">
          <a:extLst>
            <a:ext uri="{FF2B5EF4-FFF2-40B4-BE49-F238E27FC236}">
              <a16:creationId xmlns:a16="http://schemas.microsoft.com/office/drawing/2014/main" id="{00000000-0008-0000-0000-000053000000}"/>
            </a:ext>
          </a:extLst>
        </xdr:cNvPr>
        <xdr:cNvSpPr/>
      </xdr:nvSpPr>
      <xdr:spPr>
        <a:xfrm>
          <a:off x="4711700" y="60403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30</xdr:row>
      <xdr:rowOff>75928</xdr:rowOff>
    </xdr:from>
    <xdr:to>
      <xdr:col>19</xdr:col>
      <xdr:colOff>187325</xdr:colOff>
      <xdr:row>31</xdr:row>
      <xdr:rowOff>6078</xdr:rowOff>
    </xdr:to>
    <xdr:sp macro="" textlink="">
      <xdr:nvSpPr>
        <xdr:cNvPr id="84" name="フローチャート: 判断 83">
          <a:extLst>
            <a:ext uri="{FF2B5EF4-FFF2-40B4-BE49-F238E27FC236}">
              <a16:creationId xmlns:a16="http://schemas.microsoft.com/office/drawing/2014/main" id="{00000000-0008-0000-0000-000054000000}"/>
            </a:ext>
          </a:extLst>
        </xdr:cNvPr>
        <xdr:cNvSpPr/>
      </xdr:nvSpPr>
      <xdr:spPr>
        <a:xfrm>
          <a:off x="4000500" y="59909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30</xdr:row>
      <xdr:rowOff>11158</xdr:rowOff>
    </xdr:from>
    <xdr:to>
      <xdr:col>15</xdr:col>
      <xdr:colOff>187325</xdr:colOff>
      <xdr:row>30</xdr:row>
      <xdr:rowOff>112758</xdr:rowOff>
    </xdr:to>
    <xdr:sp macro="" textlink="">
      <xdr:nvSpPr>
        <xdr:cNvPr id="85" name="フローチャート: 判断 84">
          <a:extLst>
            <a:ext uri="{FF2B5EF4-FFF2-40B4-BE49-F238E27FC236}">
              <a16:creationId xmlns:a16="http://schemas.microsoft.com/office/drawing/2014/main" id="{00000000-0008-0000-0000-000055000000}"/>
            </a:ext>
          </a:extLst>
        </xdr:cNvPr>
        <xdr:cNvSpPr/>
      </xdr:nvSpPr>
      <xdr:spPr>
        <a:xfrm>
          <a:off x="3238500" y="59261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29</xdr:row>
      <xdr:rowOff>145597</xdr:rowOff>
    </xdr:from>
    <xdr:to>
      <xdr:col>11</xdr:col>
      <xdr:colOff>187325</xdr:colOff>
      <xdr:row>30</xdr:row>
      <xdr:rowOff>75747</xdr:rowOff>
    </xdr:to>
    <xdr:sp macro="" textlink="">
      <xdr:nvSpPr>
        <xdr:cNvPr id="86" name="フローチャート: 判断 85">
          <a:extLst>
            <a:ext uri="{FF2B5EF4-FFF2-40B4-BE49-F238E27FC236}">
              <a16:creationId xmlns:a16="http://schemas.microsoft.com/office/drawing/2014/main" id="{00000000-0008-0000-0000-000056000000}"/>
            </a:ext>
          </a:extLst>
        </xdr:cNvPr>
        <xdr:cNvSpPr/>
      </xdr:nvSpPr>
      <xdr:spPr>
        <a:xfrm>
          <a:off x="2476500" y="58891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29</xdr:row>
      <xdr:rowOff>90079</xdr:rowOff>
    </xdr:from>
    <xdr:to>
      <xdr:col>7</xdr:col>
      <xdr:colOff>187325</xdr:colOff>
      <xdr:row>30</xdr:row>
      <xdr:rowOff>20229</xdr:rowOff>
    </xdr:to>
    <xdr:sp macro="" textlink="">
      <xdr:nvSpPr>
        <xdr:cNvPr id="87" name="フローチャート: 判断 86">
          <a:extLst>
            <a:ext uri="{FF2B5EF4-FFF2-40B4-BE49-F238E27FC236}">
              <a16:creationId xmlns:a16="http://schemas.microsoft.com/office/drawing/2014/main" id="{00000000-0008-0000-0000-000057000000}"/>
            </a:ext>
          </a:extLst>
        </xdr:cNvPr>
        <xdr:cNvSpPr/>
      </xdr:nvSpPr>
      <xdr:spPr>
        <a:xfrm>
          <a:off x="1714500" y="58336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88" name="テキスト ボックス 87">
          <a:extLst>
            <a:ext uri="{FF2B5EF4-FFF2-40B4-BE49-F238E27FC236}">
              <a16:creationId xmlns:a16="http://schemas.microsoft.com/office/drawing/2014/main" id="{00000000-0008-0000-0000-000058000000}"/>
            </a:ext>
          </a:extLst>
        </xdr:cNvPr>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89" name="テキスト ボックス 88">
          <a:extLst>
            <a:ext uri="{FF2B5EF4-FFF2-40B4-BE49-F238E27FC236}">
              <a16:creationId xmlns:a16="http://schemas.microsoft.com/office/drawing/2014/main" id="{00000000-0008-0000-0000-000059000000}"/>
            </a:ext>
          </a:extLst>
        </xdr:cNvPr>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90" name="テキスト ボックス 89">
          <a:extLst>
            <a:ext uri="{FF2B5EF4-FFF2-40B4-BE49-F238E27FC236}">
              <a16:creationId xmlns:a16="http://schemas.microsoft.com/office/drawing/2014/main" id="{00000000-0008-0000-0000-00005A000000}"/>
            </a:ext>
          </a:extLst>
        </xdr:cNvPr>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91" name="テキスト ボックス 90">
          <a:extLst>
            <a:ext uri="{FF2B5EF4-FFF2-40B4-BE49-F238E27FC236}">
              <a16:creationId xmlns:a16="http://schemas.microsoft.com/office/drawing/2014/main" id="{00000000-0008-0000-0000-00005B000000}"/>
            </a:ext>
          </a:extLst>
        </xdr:cNvPr>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92" name="テキスト ボックス 91">
          <a:extLst>
            <a:ext uri="{FF2B5EF4-FFF2-40B4-BE49-F238E27FC236}">
              <a16:creationId xmlns:a16="http://schemas.microsoft.com/office/drawing/2014/main" id="{00000000-0008-0000-0000-00005C000000}"/>
            </a:ext>
          </a:extLst>
        </xdr:cNvPr>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156119</xdr:rowOff>
    </xdr:from>
    <xdr:to>
      <xdr:col>23</xdr:col>
      <xdr:colOff>136525</xdr:colOff>
      <xdr:row>31</xdr:row>
      <xdr:rowOff>86269</xdr:rowOff>
    </xdr:to>
    <xdr:sp macro="" textlink="">
      <xdr:nvSpPr>
        <xdr:cNvPr id="93" name="楕円 92">
          <a:extLst>
            <a:ext uri="{FF2B5EF4-FFF2-40B4-BE49-F238E27FC236}">
              <a16:creationId xmlns:a16="http://schemas.microsoft.com/office/drawing/2014/main" id="{00000000-0008-0000-0000-00005D000000}"/>
            </a:ext>
          </a:extLst>
        </xdr:cNvPr>
        <xdr:cNvSpPr/>
      </xdr:nvSpPr>
      <xdr:spPr>
        <a:xfrm>
          <a:off x="4711700" y="60711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30</xdr:row>
      <xdr:rowOff>134546</xdr:rowOff>
    </xdr:from>
    <xdr:ext cx="405111" cy="259045"/>
    <xdr:sp macro="" textlink="">
      <xdr:nvSpPr>
        <xdr:cNvPr id="94" name="有形固定資産減価償却率該当値テキスト">
          <a:extLst>
            <a:ext uri="{FF2B5EF4-FFF2-40B4-BE49-F238E27FC236}">
              <a16:creationId xmlns:a16="http://schemas.microsoft.com/office/drawing/2014/main" id="{00000000-0008-0000-0000-00005E000000}"/>
            </a:ext>
          </a:extLst>
        </xdr:cNvPr>
        <xdr:cNvSpPr txBox="1"/>
      </xdr:nvSpPr>
      <xdr:spPr>
        <a:xfrm>
          <a:off x="4813300" y="60495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30</xdr:row>
      <xdr:rowOff>109855</xdr:rowOff>
    </xdr:from>
    <xdr:to>
      <xdr:col>19</xdr:col>
      <xdr:colOff>187325</xdr:colOff>
      <xdr:row>31</xdr:row>
      <xdr:rowOff>40005</xdr:rowOff>
    </xdr:to>
    <xdr:sp macro="" textlink="">
      <xdr:nvSpPr>
        <xdr:cNvPr id="95" name="楕円 94">
          <a:extLst>
            <a:ext uri="{FF2B5EF4-FFF2-40B4-BE49-F238E27FC236}">
              <a16:creationId xmlns:a16="http://schemas.microsoft.com/office/drawing/2014/main" id="{00000000-0008-0000-0000-00005F000000}"/>
            </a:ext>
          </a:extLst>
        </xdr:cNvPr>
        <xdr:cNvSpPr/>
      </xdr:nvSpPr>
      <xdr:spPr>
        <a:xfrm>
          <a:off x="4000500" y="6024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30</xdr:row>
      <xdr:rowOff>160655</xdr:rowOff>
    </xdr:from>
    <xdr:to>
      <xdr:col>23</xdr:col>
      <xdr:colOff>85725</xdr:colOff>
      <xdr:row>31</xdr:row>
      <xdr:rowOff>35469</xdr:rowOff>
    </xdr:to>
    <xdr:cxnSp macro="">
      <xdr:nvCxnSpPr>
        <xdr:cNvPr id="96" name="直線コネクタ 95">
          <a:extLst>
            <a:ext uri="{FF2B5EF4-FFF2-40B4-BE49-F238E27FC236}">
              <a16:creationId xmlns:a16="http://schemas.microsoft.com/office/drawing/2014/main" id="{00000000-0008-0000-0000-000060000000}"/>
            </a:ext>
          </a:extLst>
        </xdr:cNvPr>
        <xdr:cNvCxnSpPr/>
      </xdr:nvCxnSpPr>
      <xdr:spPr>
        <a:xfrm>
          <a:off x="4051300" y="6075680"/>
          <a:ext cx="711200" cy="462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30</xdr:row>
      <xdr:rowOff>66675</xdr:rowOff>
    </xdr:from>
    <xdr:to>
      <xdr:col>15</xdr:col>
      <xdr:colOff>187325</xdr:colOff>
      <xdr:row>30</xdr:row>
      <xdr:rowOff>168275</xdr:rowOff>
    </xdr:to>
    <xdr:sp macro="" textlink="">
      <xdr:nvSpPr>
        <xdr:cNvPr id="97" name="楕円 96">
          <a:extLst>
            <a:ext uri="{FF2B5EF4-FFF2-40B4-BE49-F238E27FC236}">
              <a16:creationId xmlns:a16="http://schemas.microsoft.com/office/drawing/2014/main" id="{00000000-0008-0000-0000-000061000000}"/>
            </a:ext>
          </a:extLst>
        </xdr:cNvPr>
        <xdr:cNvSpPr/>
      </xdr:nvSpPr>
      <xdr:spPr>
        <a:xfrm>
          <a:off x="3238500" y="5981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30</xdr:row>
      <xdr:rowOff>117475</xdr:rowOff>
    </xdr:from>
    <xdr:to>
      <xdr:col>19</xdr:col>
      <xdr:colOff>136525</xdr:colOff>
      <xdr:row>30</xdr:row>
      <xdr:rowOff>160655</xdr:rowOff>
    </xdr:to>
    <xdr:cxnSp macro="">
      <xdr:nvCxnSpPr>
        <xdr:cNvPr id="98" name="直線コネクタ 97">
          <a:extLst>
            <a:ext uri="{FF2B5EF4-FFF2-40B4-BE49-F238E27FC236}">
              <a16:creationId xmlns:a16="http://schemas.microsoft.com/office/drawing/2014/main" id="{00000000-0008-0000-0000-000062000000}"/>
            </a:ext>
          </a:extLst>
        </xdr:cNvPr>
        <xdr:cNvCxnSpPr/>
      </xdr:nvCxnSpPr>
      <xdr:spPr>
        <a:xfrm>
          <a:off x="3289300" y="6032500"/>
          <a:ext cx="762000" cy="431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30</xdr:row>
      <xdr:rowOff>26579</xdr:rowOff>
    </xdr:from>
    <xdr:to>
      <xdr:col>11</xdr:col>
      <xdr:colOff>187325</xdr:colOff>
      <xdr:row>30</xdr:row>
      <xdr:rowOff>128179</xdr:rowOff>
    </xdr:to>
    <xdr:sp macro="" textlink="">
      <xdr:nvSpPr>
        <xdr:cNvPr id="99" name="楕円 98">
          <a:extLst>
            <a:ext uri="{FF2B5EF4-FFF2-40B4-BE49-F238E27FC236}">
              <a16:creationId xmlns:a16="http://schemas.microsoft.com/office/drawing/2014/main" id="{00000000-0008-0000-0000-000063000000}"/>
            </a:ext>
          </a:extLst>
        </xdr:cNvPr>
        <xdr:cNvSpPr/>
      </xdr:nvSpPr>
      <xdr:spPr>
        <a:xfrm>
          <a:off x="2476500" y="59416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30</xdr:row>
      <xdr:rowOff>77379</xdr:rowOff>
    </xdr:from>
    <xdr:to>
      <xdr:col>15</xdr:col>
      <xdr:colOff>136525</xdr:colOff>
      <xdr:row>30</xdr:row>
      <xdr:rowOff>117475</xdr:rowOff>
    </xdr:to>
    <xdr:cxnSp macro="">
      <xdr:nvCxnSpPr>
        <xdr:cNvPr id="100" name="直線コネクタ 99">
          <a:extLst>
            <a:ext uri="{FF2B5EF4-FFF2-40B4-BE49-F238E27FC236}">
              <a16:creationId xmlns:a16="http://schemas.microsoft.com/office/drawing/2014/main" id="{00000000-0008-0000-0000-000064000000}"/>
            </a:ext>
          </a:extLst>
        </xdr:cNvPr>
        <xdr:cNvCxnSpPr/>
      </xdr:nvCxnSpPr>
      <xdr:spPr>
        <a:xfrm>
          <a:off x="2527300" y="5992404"/>
          <a:ext cx="762000" cy="400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29</xdr:row>
      <xdr:rowOff>154849</xdr:rowOff>
    </xdr:from>
    <xdr:to>
      <xdr:col>7</xdr:col>
      <xdr:colOff>187325</xdr:colOff>
      <xdr:row>30</xdr:row>
      <xdr:rowOff>84999</xdr:rowOff>
    </xdr:to>
    <xdr:sp macro="" textlink="">
      <xdr:nvSpPr>
        <xdr:cNvPr id="101" name="楕円 100">
          <a:extLst>
            <a:ext uri="{FF2B5EF4-FFF2-40B4-BE49-F238E27FC236}">
              <a16:creationId xmlns:a16="http://schemas.microsoft.com/office/drawing/2014/main" id="{00000000-0008-0000-0000-000065000000}"/>
            </a:ext>
          </a:extLst>
        </xdr:cNvPr>
        <xdr:cNvSpPr/>
      </xdr:nvSpPr>
      <xdr:spPr>
        <a:xfrm>
          <a:off x="1714500" y="58984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30</xdr:row>
      <xdr:rowOff>34199</xdr:rowOff>
    </xdr:from>
    <xdr:to>
      <xdr:col>11</xdr:col>
      <xdr:colOff>136525</xdr:colOff>
      <xdr:row>30</xdr:row>
      <xdr:rowOff>77379</xdr:rowOff>
    </xdr:to>
    <xdr:cxnSp macro="">
      <xdr:nvCxnSpPr>
        <xdr:cNvPr id="102" name="直線コネクタ 101">
          <a:extLst>
            <a:ext uri="{FF2B5EF4-FFF2-40B4-BE49-F238E27FC236}">
              <a16:creationId xmlns:a16="http://schemas.microsoft.com/office/drawing/2014/main" id="{00000000-0008-0000-0000-000066000000}"/>
            </a:ext>
          </a:extLst>
        </xdr:cNvPr>
        <xdr:cNvCxnSpPr/>
      </xdr:nvCxnSpPr>
      <xdr:spPr>
        <a:xfrm>
          <a:off x="1765300" y="5949224"/>
          <a:ext cx="762000" cy="431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29</xdr:row>
      <xdr:rowOff>22605</xdr:rowOff>
    </xdr:from>
    <xdr:ext cx="405111" cy="259045"/>
    <xdr:sp macro="" textlink="">
      <xdr:nvSpPr>
        <xdr:cNvPr id="103" name="n_1aveValue有形固定資産減価償却率">
          <a:extLst>
            <a:ext uri="{FF2B5EF4-FFF2-40B4-BE49-F238E27FC236}">
              <a16:creationId xmlns:a16="http://schemas.microsoft.com/office/drawing/2014/main" id="{00000000-0008-0000-0000-000067000000}"/>
            </a:ext>
          </a:extLst>
        </xdr:cNvPr>
        <xdr:cNvSpPr txBox="1"/>
      </xdr:nvSpPr>
      <xdr:spPr>
        <a:xfrm>
          <a:off x="3836044" y="57661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28</xdr:row>
      <xdr:rowOff>129285</xdr:rowOff>
    </xdr:from>
    <xdr:ext cx="405111" cy="259045"/>
    <xdr:sp macro="" textlink="">
      <xdr:nvSpPr>
        <xdr:cNvPr id="104" name="n_2aveValue有形固定資産減価償却率">
          <a:extLst>
            <a:ext uri="{FF2B5EF4-FFF2-40B4-BE49-F238E27FC236}">
              <a16:creationId xmlns:a16="http://schemas.microsoft.com/office/drawing/2014/main" id="{00000000-0008-0000-0000-000068000000}"/>
            </a:ext>
          </a:extLst>
        </xdr:cNvPr>
        <xdr:cNvSpPr txBox="1"/>
      </xdr:nvSpPr>
      <xdr:spPr>
        <a:xfrm>
          <a:off x="3086744" y="57014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28</xdr:row>
      <xdr:rowOff>92274</xdr:rowOff>
    </xdr:from>
    <xdr:ext cx="405111" cy="259045"/>
    <xdr:sp macro="" textlink="">
      <xdr:nvSpPr>
        <xdr:cNvPr id="105" name="n_3aveValue有形固定資産減価償却率">
          <a:extLst>
            <a:ext uri="{FF2B5EF4-FFF2-40B4-BE49-F238E27FC236}">
              <a16:creationId xmlns:a16="http://schemas.microsoft.com/office/drawing/2014/main" id="{00000000-0008-0000-0000-000069000000}"/>
            </a:ext>
          </a:extLst>
        </xdr:cNvPr>
        <xdr:cNvSpPr txBox="1"/>
      </xdr:nvSpPr>
      <xdr:spPr>
        <a:xfrm>
          <a:off x="2324744" y="56643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28</xdr:row>
      <xdr:rowOff>36756</xdr:rowOff>
    </xdr:from>
    <xdr:ext cx="405111" cy="259045"/>
    <xdr:sp macro="" textlink="">
      <xdr:nvSpPr>
        <xdr:cNvPr id="106" name="n_4aveValue有形固定資産減価償却率">
          <a:extLst>
            <a:ext uri="{FF2B5EF4-FFF2-40B4-BE49-F238E27FC236}">
              <a16:creationId xmlns:a16="http://schemas.microsoft.com/office/drawing/2014/main" id="{00000000-0008-0000-0000-00006A000000}"/>
            </a:ext>
          </a:extLst>
        </xdr:cNvPr>
        <xdr:cNvSpPr txBox="1"/>
      </xdr:nvSpPr>
      <xdr:spPr>
        <a:xfrm>
          <a:off x="1562744" y="56088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31</xdr:row>
      <xdr:rowOff>31132</xdr:rowOff>
    </xdr:from>
    <xdr:ext cx="405111" cy="259045"/>
    <xdr:sp macro="" textlink="">
      <xdr:nvSpPr>
        <xdr:cNvPr id="107" name="n_1mainValue有形固定資産減価償却率">
          <a:extLst>
            <a:ext uri="{FF2B5EF4-FFF2-40B4-BE49-F238E27FC236}">
              <a16:creationId xmlns:a16="http://schemas.microsoft.com/office/drawing/2014/main" id="{00000000-0008-0000-0000-00006B000000}"/>
            </a:ext>
          </a:extLst>
        </xdr:cNvPr>
        <xdr:cNvSpPr txBox="1"/>
      </xdr:nvSpPr>
      <xdr:spPr>
        <a:xfrm>
          <a:off x="3836044" y="61176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30</xdr:row>
      <xdr:rowOff>159402</xdr:rowOff>
    </xdr:from>
    <xdr:ext cx="405111" cy="259045"/>
    <xdr:sp macro="" textlink="">
      <xdr:nvSpPr>
        <xdr:cNvPr id="108" name="n_2mainValue有形固定資産減価償却率">
          <a:extLst>
            <a:ext uri="{FF2B5EF4-FFF2-40B4-BE49-F238E27FC236}">
              <a16:creationId xmlns:a16="http://schemas.microsoft.com/office/drawing/2014/main" id="{00000000-0008-0000-0000-00006C000000}"/>
            </a:ext>
          </a:extLst>
        </xdr:cNvPr>
        <xdr:cNvSpPr txBox="1"/>
      </xdr:nvSpPr>
      <xdr:spPr>
        <a:xfrm>
          <a:off x="3086744" y="6074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30</xdr:row>
      <xdr:rowOff>119306</xdr:rowOff>
    </xdr:from>
    <xdr:ext cx="405111" cy="259045"/>
    <xdr:sp macro="" textlink="">
      <xdr:nvSpPr>
        <xdr:cNvPr id="109" name="n_3mainValue有形固定資産減価償却率">
          <a:extLst>
            <a:ext uri="{FF2B5EF4-FFF2-40B4-BE49-F238E27FC236}">
              <a16:creationId xmlns:a16="http://schemas.microsoft.com/office/drawing/2014/main" id="{00000000-0008-0000-0000-00006D000000}"/>
            </a:ext>
          </a:extLst>
        </xdr:cNvPr>
        <xdr:cNvSpPr txBox="1"/>
      </xdr:nvSpPr>
      <xdr:spPr>
        <a:xfrm>
          <a:off x="2324744" y="60343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30</xdr:row>
      <xdr:rowOff>76126</xdr:rowOff>
    </xdr:from>
    <xdr:ext cx="405111" cy="259045"/>
    <xdr:sp macro="" textlink="">
      <xdr:nvSpPr>
        <xdr:cNvPr id="110" name="n_4mainValue有形固定資産減価償却率">
          <a:extLst>
            <a:ext uri="{FF2B5EF4-FFF2-40B4-BE49-F238E27FC236}">
              <a16:creationId xmlns:a16="http://schemas.microsoft.com/office/drawing/2014/main" id="{00000000-0008-0000-0000-00006E000000}"/>
            </a:ext>
          </a:extLst>
        </xdr:cNvPr>
        <xdr:cNvSpPr txBox="1"/>
      </xdr:nvSpPr>
      <xdr:spPr>
        <a:xfrm>
          <a:off x="1562744" y="59911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111" name="正方形/長方形 110">
          <a:extLst>
            <a:ext uri="{FF2B5EF4-FFF2-40B4-BE49-F238E27FC236}">
              <a16:creationId xmlns:a16="http://schemas.microsoft.com/office/drawing/2014/main" id="{00000000-0008-0000-0000-00006F000000}"/>
            </a:ext>
          </a:extLst>
        </xdr:cNvPr>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12" name="正方形/長方形 111">
          <a:extLst>
            <a:ext uri="{FF2B5EF4-FFF2-40B4-BE49-F238E27FC236}">
              <a16:creationId xmlns:a16="http://schemas.microsoft.com/office/drawing/2014/main" id="{00000000-0008-0000-0000-000070000000}"/>
            </a:ext>
          </a:extLst>
        </xdr:cNvPr>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113" name="正方形/長方形 112">
          <a:extLst>
            <a:ext uri="{FF2B5EF4-FFF2-40B4-BE49-F238E27FC236}">
              <a16:creationId xmlns:a16="http://schemas.microsoft.com/office/drawing/2014/main" id="{00000000-0008-0000-0000-000071000000}"/>
            </a:ext>
          </a:extLst>
        </xdr:cNvPr>
        <xdr:cNvSpPr/>
      </xdr:nvSpPr>
      <xdr:spPr>
        <a:xfrm>
          <a:off x="13818140" y="4607971"/>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[ 365.7</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14" name="正方形/長方形 113">
          <a:extLst>
            <a:ext uri="{FF2B5EF4-FFF2-40B4-BE49-F238E27FC236}">
              <a16:creationId xmlns:a16="http://schemas.microsoft.com/office/drawing/2014/main" id="{00000000-0008-0000-0000-000072000000}"/>
            </a:ext>
          </a:extLst>
        </xdr:cNvPr>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15" name="正方形/長方形 114">
          <a:extLst>
            <a:ext uri="{FF2B5EF4-FFF2-40B4-BE49-F238E27FC236}">
              <a16:creationId xmlns:a16="http://schemas.microsoft.com/office/drawing/2014/main" id="{00000000-0008-0000-0000-000073000000}"/>
            </a:ext>
          </a:extLst>
        </xdr:cNvPr>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16" name="正方形/長方形 115">
          <a:extLst>
            <a:ext uri="{FF2B5EF4-FFF2-40B4-BE49-F238E27FC236}">
              <a16:creationId xmlns:a16="http://schemas.microsoft.com/office/drawing/2014/main" id="{00000000-0008-0000-0000-000074000000}"/>
            </a:ext>
          </a:extLst>
        </xdr:cNvPr>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17" name="正方形/長方形 116">
          <a:extLst>
            <a:ext uri="{FF2B5EF4-FFF2-40B4-BE49-F238E27FC236}">
              <a16:creationId xmlns:a16="http://schemas.microsoft.com/office/drawing/2014/main" id="{00000000-0008-0000-0000-000075000000}"/>
            </a:ext>
          </a:extLst>
        </xdr:cNvPr>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18" name="正方形/長方形 117">
          <a:extLst>
            <a:ext uri="{FF2B5EF4-FFF2-40B4-BE49-F238E27FC236}">
              <a16:creationId xmlns:a16="http://schemas.microsoft.com/office/drawing/2014/main" id="{00000000-0008-0000-0000-000076000000}"/>
            </a:ext>
          </a:extLst>
        </xdr:cNvPr>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19" name="正方形/長方形 118">
          <a:extLst>
            <a:ext uri="{FF2B5EF4-FFF2-40B4-BE49-F238E27FC236}">
              <a16:creationId xmlns:a16="http://schemas.microsoft.com/office/drawing/2014/main" id="{00000000-0008-0000-0000-000077000000}"/>
            </a:ext>
          </a:extLst>
        </xdr:cNvPr>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20" name="正方形/長方形 119">
          <a:extLst>
            <a:ext uri="{FF2B5EF4-FFF2-40B4-BE49-F238E27FC236}">
              <a16:creationId xmlns:a16="http://schemas.microsoft.com/office/drawing/2014/main" id="{00000000-0008-0000-0000-000078000000}"/>
            </a:ext>
          </a:extLst>
        </xdr:cNvPr>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21" name="正方形/長方形 120">
          <a:extLst>
            <a:ext uri="{FF2B5EF4-FFF2-40B4-BE49-F238E27FC236}">
              <a16:creationId xmlns:a16="http://schemas.microsoft.com/office/drawing/2014/main" id="{00000000-0008-0000-0000-000079000000}"/>
            </a:ext>
          </a:extLst>
        </xdr:cNvPr>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22" name="正方形/長方形 121">
          <a:extLst>
            <a:ext uri="{FF2B5EF4-FFF2-40B4-BE49-F238E27FC236}">
              <a16:creationId xmlns:a16="http://schemas.microsoft.com/office/drawing/2014/main" id="{00000000-0008-0000-0000-00007A000000}"/>
            </a:ext>
          </a:extLst>
        </xdr:cNvPr>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23" name="テキスト ボックス 122">
          <a:extLst>
            <a:ext uri="{FF2B5EF4-FFF2-40B4-BE49-F238E27FC236}">
              <a16:creationId xmlns:a16="http://schemas.microsoft.com/office/drawing/2014/main" id="{00000000-0008-0000-0000-00007B000000}"/>
            </a:ext>
          </a:extLst>
        </xdr:cNvPr>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・債務償還比率は類似団体平均を下回っている。</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前年度と比べると増加しているが、主な要因としては、公営企業に係る繰入見込額が増加していること、基金等の充当可能財源が減少していることである。引き続き、適正な負担等の見直しや市債の発行を行い、持続可能な財政運営に努めていく。</a:t>
          </a:r>
        </a:p>
      </xdr:txBody>
    </xdr:sp>
    <xdr:clientData/>
  </xdr:twoCellAnchor>
  <xdr:oneCellAnchor>
    <xdr:from>
      <xdr:col>57</xdr:col>
      <xdr:colOff>111125</xdr:colOff>
      <xdr:row>23</xdr:row>
      <xdr:rowOff>47625</xdr:rowOff>
    </xdr:from>
    <xdr:ext cx="349839" cy="225703"/>
    <xdr:sp macro="" textlink="">
      <xdr:nvSpPr>
        <xdr:cNvPr id="124" name="テキスト ボックス 123">
          <a:extLst>
            <a:ext uri="{FF2B5EF4-FFF2-40B4-BE49-F238E27FC236}">
              <a16:creationId xmlns:a16="http://schemas.microsoft.com/office/drawing/2014/main" id="{00000000-0008-0000-0000-00007C000000}"/>
            </a:ext>
          </a:extLst>
        </xdr:cNvPr>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25" name="直線コネクタ 124">
          <a:extLst>
            <a:ext uri="{FF2B5EF4-FFF2-40B4-BE49-F238E27FC236}">
              <a16:creationId xmlns:a16="http://schemas.microsoft.com/office/drawing/2014/main" id="{00000000-0008-0000-0000-00007D000000}"/>
            </a:ext>
          </a:extLst>
        </xdr:cNvPr>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26" name="テキスト ボックス 125">
          <a:extLst>
            <a:ext uri="{FF2B5EF4-FFF2-40B4-BE49-F238E27FC236}">
              <a16:creationId xmlns:a16="http://schemas.microsoft.com/office/drawing/2014/main" id="{00000000-0008-0000-0000-00007E000000}"/>
            </a:ext>
          </a:extLst>
        </xdr:cNvPr>
        <xdr:cNvSpPr txBox="1"/>
      </xdr:nvSpPr>
      <xdr:spPr>
        <a:xfrm>
          <a:off x="10756676" y="7018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1,400.0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35</xdr:row>
      <xdr:rowOff>31297</xdr:rowOff>
    </xdr:from>
    <xdr:to>
      <xdr:col>80</xdr:col>
      <xdr:colOff>9525</xdr:colOff>
      <xdr:row>35</xdr:row>
      <xdr:rowOff>31297</xdr:rowOff>
    </xdr:to>
    <xdr:cxnSp macro="">
      <xdr:nvCxnSpPr>
        <xdr:cNvPr id="127" name="直線コネクタ 126">
          <a:extLst>
            <a:ext uri="{FF2B5EF4-FFF2-40B4-BE49-F238E27FC236}">
              <a16:creationId xmlns:a16="http://schemas.microsoft.com/office/drawing/2014/main" id="{00000000-0008-0000-0000-00007F000000}"/>
            </a:ext>
          </a:extLst>
        </xdr:cNvPr>
        <xdr:cNvCxnSpPr/>
      </xdr:nvCxnSpPr>
      <xdr:spPr>
        <a:xfrm>
          <a:off x="11303000" y="680357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108946</xdr:rowOff>
    </xdr:from>
    <xdr:ext cx="482824" cy="225703"/>
    <xdr:sp macro="" textlink="">
      <xdr:nvSpPr>
        <xdr:cNvPr id="128" name="テキスト ボックス 127">
          <a:extLst>
            <a:ext uri="{FF2B5EF4-FFF2-40B4-BE49-F238E27FC236}">
              <a16:creationId xmlns:a16="http://schemas.microsoft.com/office/drawing/2014/main" id="{00000000-0008-0000-0000-000080000000}"/>
            </a:ext>
          </a:extLst>
        </xdr:cNvPr>
        <xdr:cNvSpPr txBox="1"/>
      </xdr:nvSpPr>
      <xdr:spPr>
        <a:xfrm>
          <a:off x="10756676" y="6709771"/>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33</xdr:row>
      <xdr:rowOff>65768</xdr:rowOff>
    </xdr:from>
    <xdr:to>
      <xdr:col>80</xdr:col>
      <xdr:colOff>9525</xdr:colOff>
      <xdr:row>33</xdr:row>
      <xdr:rowOff>65768</xdr:rowOff>
    </xdr:to>
    <xdr:cxnSp macro="">
      <xdr:nvCxnSpPr>
        <xdr:cNvPr id="129" name="直線コネクタ 128">
          <a:extLst>
            <a:ext uri="{FF2B5EF4-FFF2-40B4-BE49-F238E27FC236}">
              <a16:creationId xmlns:a16="http://schemas.microsoft.com/office/drawing/2014/main" id="{00000000-0008-0000-0000-000081000000}"/>
            </a:ext>
          </a:extLst>
        </xdr:cNvPr>
        <xdr:cNvCxnSpPr/>
      </xdr:nvCxnSpPr>
      <xdr:spPr>
        <a:xfrm>
          <a:off x="11303000" y="649514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32</xdr:row>
      <xdr:rowOff>143417</xdr:rowOff>
    </xdr:from>
    <xdr:ext cx="482824" cy="225703"/>
    <xdr:sp macro="" textlink="">
      <xdr:nvSpPr>
        <xdr:cNvPr id="130" name="テキスト ボックス 129">
          <a:extLst>
            <a:ext uri="{FF2B5EF4-FFF2-40B4-BE49-F238E27FC236}">
              <a16:creationId xmlns:a16="http://schemas.microsoft.com/office/drawing/2014/main" id="{00000000-0008-0000-0000-000082000000}"/>
            </a:ext>
          </a:extLst>
        </xdr:cNvPr>
        <xdr:cNvSpPr txBox="1"/>
      </xdr:nvSpPr>
      <xdr:spPr>
        <a:xfrm>
          <a:off x="10756676" y="6401342"/>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31</xdr:row>
      <xdr:rowOff>100239</xdr:rowOff>
    </xdr:from>
    <xdr:to>
      <xdr:col>80</xdr:col>
      <xdr:colOff>9525</xdr:colOff>
      <xdr:row>31</xdr:row>
      <xdr:rowOff>100239</xdr:rowOff>
    </xdr:to>
    <xdr:cxnSp macro="">
      <xdr:nvCxnSpPr>
        <xdr:cNvPr id="131" name="直線コネクタ 130">
          <a:extLst>
            <a:ext uri="{FF2B5EF4-FFF2-40B4-BE49-F238E27FC236}">
              <a16:creationId xmlns:a16="http://schemas.microsoft.com/office/drawing/2014/main" id="{00000000-0008-0000-0000-000083000000}"/>
            </a:ext>
          </a:extLst>
        </xdr:cNvPr>
        <xdr:cNvCxnSpPr/>
      </xdr:nvCxnSpPr>
      <xdr:spPr>
        <a:xfrm>
          <a:off x="11303000" y="6186714"/>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31</xdr:row>
      <xdr:rowOff>6438</xdr:rowOff>
    </xdr:from>
    <xdr:ext cx="410689" cy="225703"/>
    <xdr:sp macro="" textlink="">
      <xdr:nvSpPr>
        <xdr:cNvPr id="132" name="テキスト ボックス 131">
          <a:extLst>
            <a:ext uri="{FF2B5EF4-FFF2-40B4-BE49-F238E27FC236}">
              <a16:creationId xmlns:a16="http://schemas.microsoft.com/office/drawing/2014/main" id="{00000000-0008-0000-0000-000084000000}"/>
            </a:ext>
          </a:extLst>
        </xdr:cNvPr>
        <xdr:cNvSpPr txBox="1"/>
      </xdr:nvSpPr>
      <xdr:spPr>
        <a:xfrm>
          <a:off x="10828811" y="6092913"/>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29</xdr:row>
      <xdr:rowOff>134711</xdr:rowOff>
    </xdr:from>
    <xdr:to>
      <xdr:col>80</xdr:col>
      <xdr:colOff>9525</xdr:colOff>
      <xdr:row>29</xdr:row>
      <xdr:rowOff>134711</xdr:rowOff>
    </xdr:to>
    <xdr:cxnSp macro="">
      <xdr:nvCxnSpPr>
        <xdr:cNvPr id="133" name="直線コネクタ 132">
          <a:extLst>
            <a:ext uri="{FF2B5EF4-FFF2-40B4-BE49-F238E27FC236}">
              <a16:creationId xmlns:a16="http://schemas.microsoft.com/office/drawing/2014/main" id="{00000000-0008-0000-0000-000085000000}"/>
            </a:ext>
          </a:extLst>
        </xdr:cNvPr>
        <xdr:cNvCxnSpPr/>
      </xdr:nvCxnSpPr>
      <xdr:spPr>
        <a:xfrm>
          <a:off x="11303000" y="5878286"/>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29</xdr:row>
      <xdr:rowOff>40910</xdr:rowOff>
    </xdr:from>
    <xdr:ext cx="410689" cy="225703"/>
    <xdr:sp macro="" textlink="">
      <xdr:nvSpPr>
        <xdr:cNvPr id="134" name="テキスト ボックス 133">
          <a:extLst>
            <a:ext uri="{FF2B5EF4-FFF2-40B4-BE49-F238E27FC236}">
              <a16:creationId xmlns:a16="http://schemas.microsoft.com/office/drawing/2014/main" id="{00000000-0008-0000-0000-000086000000}"/>
            </a:ext>
          </a:extLst>
        </xdr:cNvPr>
        <xdr:cNvSpPr txBox="1"/>
      </xdr:nvSpPr>
      <xdr:spPr>
        <a:xfrm>
          <a:off x="10828811" y="5784485"/>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27</xdr:row>
      <xdr:rowOff>169182</xdr:rowOff>
    </xdr:from>
    <xdr:to>
      <xdr:col>80</xdr:col>
      <xdr:colOff>9525</xdr:colOff>
      <xdr:row>27</xdr:row>
      <xdr:rowOff>169182</xdr:rowOff>
    </xdr:to>
    <xdr:cxnSp macro="">
      <xdr:nvCxnSpPr>
        <xdr:cNvPr id="135" name="直線コネクタ 134">
          <a:extLst>
            <a:ext uri="{FF2B5EF4-FFF2-40B4-BE49-F238E27FC236}">
              <a16:creationId xmlns:a16="http://schemas.microsoft.com/office/drawing/2014/main" id="{00000000-0008-0000-0000-000087000000}"/>
            </a:ext>
          </a:extLst>
        </xdr:cNvPr>
        <xdr:cNvCxnSpPr/>
      </xdr:nvCxnSpPr>
      <xdr:spPr>
        <a:xfrm>
          <a:off x="11303000" y="556985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27</xdr:row>
      <xdr:rowOff>75381</xdr:rowOff>
    </xdr:from>
    <xdr:ext cx="410689" cy="225703"/>
    <xdr:sp macro="" textlink="">
      <xdr:nvSpPr>
        <xdr:cNvPr id="136" name="テキスト ボックス 135">
          <a:extLst>
            <a:ext uri="{FF2B5EF4-FFF2-40B4-BE49-F238E27FC236}">
              <a16:creationId xmlns:a16="http://schemas.microsoft.com/office/drawing/2014/main" id="{00000000-0008-0000-0000-000088000000}"/>
            </a:ext>
          </a:extLst>
        </xdr:cNvPr>
        <xdr:cNvSpPr txBox="1"/>
      </xdr:nvSpPr>
      <xdr:spPr>
        <a:xfrm>
          <a:off x="10828811" y="547605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32203</xdr:rowOff>
    </xdr:from>
    <xdr:to>
      <xdr:col>80</xdr:col>
      <xdr:colOff>9525</xdr:colOff>
      <xdr:row>26</xdr:row>
      <xdr:rowOff>32203</xdr:rowOff>
    </xdr:to>
    <xdr:cxnSp macro="">
      <xdr:nvCxnSpPr>
        <xdr:cNvPr id="137" name="直線コネクタ 136">
          <a:extLst>
            <a:ext uri="{FF2B5EF4-FFF2-40B4-BE49-F238E27FC236}">
              <a16:creationId xmlns:a16="http://schemas.microsoft.com/office/drawing/2014/main" id="{00000000-0008-0000-0000-000089000000}"/>
            </a:ext>
          </a:extLst>
        </xdr:cNvPr>
        <xdr:cNvCxnSpPr/>
      </xdr:nvCxnSpPr>
      <xdr:spPr>
        <a:xfrm>
          <a:off x="11303000" y="526142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25</xdr:row>
      <xdr:rowOff>109852</xdr:rowOff>
    </xdr:from>
    <xdr:ext cx="410689" cy="225703"/>
    <xdr:sp macro="" textlink="">
      <xdr:nvSpPr>
        <xdr:cNvPr id="138" name="テキスト ボックス 137">
          <a:extLst>
            <a:ext uri="{FF2B5EF4-FFF2-40B4-BE49-F238E27FC236}">
              <a16:creationId xmlns:a16="http://schemas.microsoft.com/office/drawing/2014/main" id="{00000000-0008-0000-0000-00008A000000}"/>
            </a:ext>
          </a:extLst>
        </xdr:cNvPr>
        <xdr:cNvSpPr txBox="1"/>
      </xdr:nvSpPr>
      <xdr:spPr>
        <a:xfrm>
          <a:off x="10828811" y="5167627"/>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39" name="直線コネクタ 138">
          <a:extLst>
            <a:ext uri="{FF2B5EF4-FFF2-40B4-BE49-F238E27FC236}">
              <a16:creationId xmlns:a16="http://schemas.microsoft.com/office/drawing/2014/main" id="{00000000-0008-0000-0000-00008B000000}"/>
            </a:ext>
          </a:extLst>
        </xdr:cNvPr>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23</xdr:row>
      <xdr:rowOff>144324</xdr:rowOff>
    </xdr:from>
    <xdr:ext cx="308097" cy="225703"/>
    <xdr:sp macro="" textlink="">
      <xdr:nvSpPr>
        <xdr:cNvPr id="140" name="テキスト ボックス 139">
          <a:extLst>
            <a:ext uri="{FF2B5EF4-FFF2-40B4-BE49-F238E27FC236}">
              <a16:creationId xmlns:a16="http://schemas.microsoft.com/office/drawing/2014/main" id="{00000000-0008-0000-0000-00008C000000}"/>
            </a:ext>
          </a:extLst>
        </xdr:cNvPr>
        <xdr:cNvSpPr txBox="1"/>
      </xdr:nvSpPr>
      <xdr:spPr>
        <a:xfrm>
          <a:off x="10931403" y="4859199"/>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36</xdr:row>
      <xdr:rowOff>168275</xdr:rowOff>
    </xdr:to>
    <xdr:sp macro="" textlink="">
      <xdr:nvSpPr>
        <xdr:cNvPr id="141" name="債務償還比率グラフ枠">
          <a:extLst>
            <a:ext uri="{FF2B5EF4-FFF2-40B4-BE49-F238E27FC236}">
              <a16:creationId xmlns:a16="http://schemas.microsoft.com/office/drawing/2014/main" id="{00000000-0008-0000-0000-00008D000000}"/>
            </a:ext>
          </a:extLst>
        </xdr:cNvPr>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25</xdr:row>
      <xdr:rowOff>115906</xdr:rowOff>
    </xdr:from>
    <xdr:to>
      <xdr:col>76</xdr:col>
      <xdr:colOff>21589</xdr:colOff>
      <xdr:row>34</xdr:row>
      <xdr:rowOff>92638</xdr:rowOff>
    </xdr:to>
    <xdr:cxnSp macro="">
      <xdr:nvCxnSpPr>
        <xdr:cNvPr id="142" name="直線コネクタ 141">
          <a:extLst>
            <a:ext uri="{FF2B5EF4-FFF2-40B4-BE49-F238E27FC236}">
              <a16:creationId xmlns:a16="http://schemas.microsoft.com/office/drawing/2014/main" id="{00000000-0008-0000-0000-00008E000000}"/>
            </a:ext>
          </a:extLst>
        </xdr:cNvPr>
        <xdr:cNvCxnSpPr/>
      </xdr:nvCxnSpPr>
      <xdr:spPr>
        <a:xfrm flipV="1">
          <a:off x="14793595" y="5173681"/>
          <a:ext cx="1269" cy="15197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96465</xdr:rowOff>
    </xdr:from>
    <xdr:ext cx="560923" cy="259045"/>
    <xdr:sp macro="" textlink="">
      <xdr:nvSpPr>
        <xdr:cNvPr id="143" name="債務償還比率最小値テキスト">
          <a:extLst>
            <a:ext uri="{FF2B5EF4-FFF2-40B4-BE49-F238E27FC236}">
              <a16:creationId xmlns:a16="http://schemas.microsoft.com/office/drawing/2014/main" id="{00000000-0008-0000-0000-00008F000000}"/>
            </a:ext>
          </a:extLst>
        </xdr:cNvPr>
        <xdr:cNvSpPr txBox="1"/>
      </xdr:nvSpPr>
      <xdr:spPr>
        <a:xfrm>
          <a:off x="14846300" y="6697290"/>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1,128.6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92638</xdr:rowOff>
    </xdr:from>
    <xdr:to>
      <xdr:col>76</xdr:col>
      <xdr:colOff>111125</xdr:colOff>
      <xdr:row>34</xdr:row>
      <xdr:rowOff>92638</xdr:rowOff>
    </xdr:to>
    <xdr:cxnSp macro="">
      <xdr:nvCxnSpPr>
        <xdr:cNvPr id="144" name="直線コネクタ 143">
          <a:extLst>
            <a:ext uri="{FF2B5EF4-FFF2-40B4-BE49-F238E27FC236}">
              <a16:creationId xmlns:a16="http://schemas.microsoft.com/office/drawing/2014/main" id="{00000000-0008-0000-0000-000090000000}"/>
            </a:ext>
          </a:extLst>
        </xdr:cNvPr>
        <xdr:cNvCxnSpPr/>
      </xdr:nvCxnSpPr>
      <xdr:spPr>
        <a:xfrm>
          <a:off x="14706600" y="66934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24</xdr:row>
      <xdr:rowOff>62583</xdr:rowOff>
    </xdr:from>
    <xdr:ext cx="469744" cy="259045"/>
    <xdr:sp macro="" textlink="">
      <xdr:nvSpPr>
        <xdr:cNvPr id="145" name="債務償還比率最大値テキスト">
          <a:extLst>
            <a:ext uri="{FF2B5EF4-FFF2-40B4-BE49-F238E27FC236}">
              <a16:creationId xmlns:a16="http://schemas.microsoft.com/office/drawing/2014/main" id="{00000000-0008-0000-0000-000091000000}"/>
            </a:ext>
          </a:extLst>
        </xdr:cNvPr>
        <xdr:cNvSpPr txBox="1"/>
      </xdr:nvSpPr>
      <xdr:spPr>
        <a:xfrm>
          <a:off x="14846300" y="49489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25</xdr:row>
      <xdr:rowOff>115906</xdr:rowOff>
    </xdr:from>
    <xdr:to>
      <xdr:col>76</xdr:col>
      <xdr:colOff>111125</xdr:colOff>
      <xdr:row>25</xdr:row>
      <xdr:rowOff>115906</xdr:rowOff>
    </xdr:to>
    <xdr:cxnSp macro="">
      <xdr:nvCxnSpPr>
        <xdr:cNvPr id="146" name="直線コネクタ 145">
          <a:extLst>
            <a:ext uri="{FF2B5EF4-FFF2-40B4-BE49-F238E27FC236}">
              <a16:creationId xmlns:a16="http://schemas.microsoft.com/office/drawing/2014/main" id="{00000000-0008-0000-0000-000092000000}"/>
            </a:ext>
          </a:extLst>
        </xdr:cNvPr>
        <xdr:cNvCxnSpPr/>
      </xdr:nvCxnSpPr>
      <xdr:spPr>
        <a:xfrm>
          <a:off x="14706600" y="51736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28</xdr:row>
      <xdr:rowOff>166550</xdr:rowOff>
    </xdr:from>
    <xdr:ext cx="469744" cy="259045"/>
    <xdr:sp macro="" textlink="">
      <xdr:nvSpPr>
        <xdr:cNvPr id="147" name="債務償還比率平均値テキスト">
          <a:extLst>
            <a:ext uri="{FF2B5EF4-FFF2-40B4-BE49-F238E27FC236}">
              <a16:creationId xmlns:a16="http://schemas.microsoft.com/office/drawing/2014/main" id="{00000000-0008-0000-0000-000093000000}"/>
            </a:ext>
          </a:extLst>
        </xdr:cNvPr>
        <xdr:cNvSpPr txBox="1"/>
      </xdr:nvSpPr>
      <xdr:spPr>
        <a:xfrm>
          <a:off x="14846300" y="573867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29</xdr:row>
      <xdr:rowOff>16673</xdr:rowOff>
    </xdr:from>
    <xdr:to>
      <xdr:col>76</xdr:col>
      <xdr:colOff>73025</xdr:colOff>
      <xdr:row>29</xdr:row>
      <xdr:rowOff>118273</xdr:rowOff>
    </xdr:to>
    <xdr:sp macro="" textlink="">
      <xdr:nvSpPr>
        <xdr:cNvPr id="148" name="フローチャート: 判断 147">
          <a:extLst>
            <a:ext uri="{FF2B5EF4-FFF2-40B4-BE49-F238E27FC236}">
              <a16:creationId xmlns:a16="http://schemas.microsoft.com/office/drawing/2014/main" id="{00000000-0008-0000-0000-000094000000}"/>
            </a:ext>
          </a:extLst>
        </xdr:cNvPr>
        <xdr:cNvSpPr/>
      </xdr:nvSpPr>
      <xdr:spPr>
        <a:xfrm>
          <a:off x="14744700" y="57602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28</xdr:row>
      <xdr:rowOff>169926</xdr:rowOff>
    </xdr:from>
    <xdr:to>
      <xdr:col>72</xdr:col>
      <xdr:colOff>123825</xdr:colOff>
      <xdr:row>29</xdr:row>
      <xdr:rowOff>100076</xdr:rowOff>
    </xdr:to>
    <xdr:sp macro="" textlink="">
      <xdr:nvSpPr>
        <xdr:cNvPr id="149" name="フローチャート: 判断 148">
          <a:extLst>
            <a:ext uri="{FF2B5EF4-FFF2-40B4-BE49-F238E27FC236}">
              <a16:creationId xmlns:a16="http://schemas.microsoft.com/office/drawing/2014/main" id="{00000000-0008-0000-0000-000095000000}"/>
            </a:ext>
          </a:extLst>
        </xdr:cNvPr>
        <xdr:cNvSpPr/>
      </xdr:nvSpPr>
      <xdr:spPr>
        <a:xfrm>
          <a:off x="14033500" y="57420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28</xdr:row>
      <xdr:rowOff>122891</xdr:rowOff>
    </xdr:from>
    <xdr:to>
      <xdr:col>68</xdr:col>
      <xdr:colOff>123825</xdr:colOff>
      <xdr:row>29</xdr:row>
      <xdr:rowOff>53041</xdr:rowOff>
    </xdr:to>
    <xdr:sp macro="" textlink="">
      <xdr:nvSpPr>
        <xdr:cNvPr id="150" name="フローチャート: 判断 149">
          <a:extLst>
            <a:ext uri="{FF2B5EF4-FFF2-40B4-BE49-F238E27FC236}">
              <a16:creationId xmlns:a16="http://schemas.microsoft.com/office/drawing/2014/main" id="{00000000-0008-0000-0000-000096000000}"/>
            </a:ext>
          </a:extLst>
        </xdr:cNvPr>
        <xdr:cNvSpPr/>
      </xdr:nvSpPr>
      <xdr:spPr>
        <a:xfrm>
          <a:off x="13271500" y="56950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29</xdr:row>
      <xdr:rowOff>160401</xdr:rowOff>
    </xdr:from>
    <xdr:to>
      <xdr:col>64</xdr:col>
      <xdr:colOff>123825</xdr:colOff>
      <xdr:row>30</xdr:row>
      <xdr:rowOff>90551</xdr:rowOff>
    </xdr:to>
    <xdr:sp macro="" textlink="">
      <xdr:nvSpPr>
        <xdr:cNvPr id="151" name="フローチャート: 判断 150">
          <a:extLst>
            <a:ext uri="{FF2B5EF4-FFF2-40B4-BE49-F238E27FC236}">
              <a16:creationId xmlns:a16="http://schemas.microsoft.com/office/drawing/2014/main" id="{00000000-0008-0000-0000-000097000000}"/>
            </a:ext>
          </a:extLst>
        </xdr:cNvPr>
        <xdr:cNvSpPr/>
      </xdr:nvSpPr>
      <xdr:spPr>
        <a:xfrm>
          <a:off x="12509500" y="5903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30</xdr:row>
      <xdr:rowOff>80400</xdr:rowOff>
    </xdr:from>
    <xdr:to>
      <xdr:col>60</xdr:col>
      <xdr:colOff>123825</xdr:colOff>
      <xdr:row>31</xdr:row>
      <xdr:rowOff>10550</xdr:rowOff>
    </xdr:to>
    <xdr:sp macro="" textlink="">
      <xdr:nvSpPr>
        <xdr:cNvPr id="152" name="フローチャート: 判断 151">
          <a:extLst>
            <a:ext uri="{FF2B5EF4-FFF2-40B4-BE49-F238E27FC236}">
              <a16:creationId xmlns:a16="http://schemas.microsoft.com/office/drawing/2014/main" id="{00000000-0008-0000-0000-000098000000}"/>
            </a:ext>
          </a:extLst>
        </xdr:cNvPr>
        <xdr:cNvSpPr/>
      </xdr:nvSpPr>
      <xdr:spPr>
        <a:xfrm>
          <a:off x="11747500" y="59954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53" name="テキスト ボックス 152">
          <a:extLst>
            <a:ext uri="{FF2B5EF4-FFF2-40B4-BE49-F238E27FC236}">
              <a16:creationId xmlns:a16="http://schemas.microsoft.com/office/drawing/2014/main" id="{00000000-0008-0000-0000-000099000000}"/>
            </a:ext>
          </a:extLst>
        </xdr:cNvPr>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54" name="テキスト ボックス 153">
          <a:extLst>
            <a:ext uri="{FF2B5EF4-FFF2-40B4-BE49-F238E27FC236}">
              <a16:creationId xmlns:a16="http://schemas.microsoft.com/office/drawing/2014/main" id="{00000000-0008-0000-0000-00009A000000}"/>
            </a:ext>
          </a:extLst>
        </xdr:cNvPr>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55" name="テキスト ボックス 154">
          <a:extLst>
            <a:ext uri="{FF2B5EF4-FFF2-40B4-BE49-F238E27FC236}">
              <a16:creationId xmlns:a16="http://schemas.microsoft.com/office/drawing/2014/main" id="{00000000-0008-0000-0000-00009B000000}"/>
            </a:ext>
          </a:extLst>
        </xdr:cNvPr>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56" name="テキスト ボックス 155">
          <a:extLst>
            <a:ext uri="{FF2B5EF4-FFF2-40B4-BE49-F238E27FC236}">
              <a16:creationId xmlns:a16="http://schemas.microsoft.com/office/drawing/2014/main" id="{00000000-0008-0000-0000-00009C000000}"/>
            </a:ext>
          </a:extLst>
        </xdr:cNvPr>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57" name="テキスト ボックス 156">
          <a:extLst>
            <a:ext uri="{FF2B5EF4-FFF2-40B4-BE49-F238E27FC236}">
              <a16:creationId xmlns:a16="http://schemas.microsoft.com/office/drawing/2014/main" id="{00000000-0008-0000-0000-00009D000000}"/>
            </a:ext>
          </a:extLst>
        </xdr:cNvPr>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27</xdr:row>
      <xdr:rowOff>65487</xdr:rowOff>
    </xdr:from>
    <xdr:to>
      <xdr:col>76</xdr:col>
      <xdr:colOff>73025</xdr:colOff>
      <xdr:row>27</xdr:row>
      <xdr:rowOff>167087</xdr:rowOff>
    </xdr:to>
    <xdr:sp macro="" textlink="">
      <xdr:nvSpPr>
        <xdr:cNvPr id="158" name="楕円 157">
          <a:extLst>
            <a:ext uri="{FF2B5EF4-FFF2-40B4-BE49-F238E27FC236}">
              <a16:creationId xmlns:a16="http://schemas.microsoft.com/office/drawing/2014/main" id="{00000000-0008-0000-0000-00009E000000}"/>
            </a:ext>
          </a:extLst>
        </xdr:cNvPr>
        <xdr:cNvSpPr/>
      </xdr:nvSpPr>
      <xdr:spPr>
        <a:xfrm>
          <a:off x="14744700" y="54661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26</xdr:row>
      <xdr:rowOff>88364</xdr:rowOff>
    </xdr:from>
    <xdr:ext cx="469744" cy="259045"/>
    <xdr:sp macro="" textlink="">
      <xdr:nvSpPr>
        <xdr:cNvPr id="159" name="債務償還比率該当値テキスト">
          <a:extLst>
            <a:ext uri="{FF2B5EF4-FFF2-40B4-BE49-F238E27FC236}">
              <a16:creationId xmlns:a16="http://schemas.microsoft.com/office/drawing/2014/main" id="{00000000-0008-0000-0000-00009F000000}"/>
            </a:ext>
          </a:extLst>
        </xdr:cNvPr>
        <xdr:cNvSpPr txBox="1"/>
      </xdr:nvSpPr>
      <xdr:spPr>
        <a:xfrm>
          <a:off x="14846300" y="53175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26</xdr:row>
      <xdr:rowOff>73007</xdr:rowOff>
    </xdr:from>
    <xdr:to>
      <xdr:col>72</xdr:col>
      <xdr:colOff>123825</xdr:colOff>
      <xdr:row>27</xdr:row>
      <xdr:rowOff>3157</xdr:rowOff>
    </xdr:to>
    <xdr:sp macro="" textlink="">
      <xdr:nvSpPr>
        <xdr:cNvPr id="160" name="楕円 159">
          <a:extLst>
            <a:ext uri="{FF2B5EF4-FFF2-40B4-BE49-F238E27FC236}">
              <a16:creationId xmlns:a16="http://schemas.microsoft.com/office/drawing/2014/main" id="{00000000-0008-0000-0000-0000A0000000}"/>
            </a:ext>
          </a:extLst>
        </xdr:cNvPr>
        <xdr:cNvSpPr/>
      </xdr:nvSpPr>
      <xdr:spPr>
        <a:xfrm>
          <a:off x="14033500" y="53022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26</xdr:row>
      <xdr:rowOff>123807</xdr:rowOff>
    </xdr:from>
    <xdr:to>
      <xdr:col>76</xdr:col>
      <xdr:colOff>22225</xdr:colOff>
      <xdr:row>27</xdr:row>
      <xdr:rowOff>116287</xdr:rowOff>
    </xdr:to>
    <xdr:cxnSp macro="">
      <xdr:nvCxnSpPr>
        <xdr:cNvPr id="161" name="直線コネクタ 160">
          <a:extLst>
            <a:ext uri="{FF2B5EF4-FFF2-40B4-BE49-F238E27FC236}">
              <a16:creationId xmlns:a16="http://schemas.microsoft.com/office/drawing/2014/main" id="{00000000-0008-0000-0000-0000A1000000}"/>
            </a:ext>
          </a:extLst>
        </xdr:cNvPr>
        <xdr:cNvCxnSpPr/>
      </xdr:nvCxnSpPr>
      <xdr:spPr>
        <a:xfrm>
          <a:off x="14084300" y="5353032"/>
          <a:ext cx="711200" cy="1639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26</xdr:row>
      <xdr:rowOff>93980</xdr:rowOff>
    </xdr:from>
    <xdr:to>
      <xdr:col>68</xdr:col>
      <xdr:colOff>123825</xdr:colOff>
      <xdr:row>27</xdr:row>
      <xdr:rowOff>24130</xdr:rowOff>
    </xdr:to>
    <xdr:sp macro="" textlink="">
      <xdr:nvSpPr>
        <xdr:cNvPr id="162" name="楕円 161">
          <a:extLst>
            <a:ext uri="{FF2B5EF4-FFF2-40B4-BE49-F238E27FC236}">
              <a16:creationId xmlns:a16="http://schemas.microsoft.com/office/drawing/2014/main" id="{00000000-0008-0000-0000-0000A2000000}"/>
            </a:ext>
          </a:extLst>
        </xdr:cNvPr>
        <xdr:cNvSpPr/>
      </xdr:nvSpPr>
      <xdr:spPr>
        <a:xfrm>
          <a:off x="13271500" y="5323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26</xdr:row>
      <xdr:rowOff>123807</xdr:rowOff>
    </xdr:from>
    <xdr:to>
      <xdr:col>72</xdr:col>
      <xdr:colOff>73025</xdr:colOff>
      <xdr:row>26</xdr:row>
      <xdr:rowOff>144780</xdr:rowOff>
    </xdr:to>
    <xdr:cxnSp macro="">
      <xdr:nvCxnSpPr>
        <xdr:cNvPr id="163" name="直線コネクタ 162">
          <a:extLst>
            <a:ext uri="{FF2B5EF4-FFF2-40B4-BE49-F238E27FC236}">
              <a16:creationId xmlns:a16="http://schemas.microsoft.com/office/drawing/2014/main" id="{00000000-0008-0000-0000-0000A3000000}"/>
            </a:ext>
          </a:extLst>
        </xdr:cNvPr>
        <xdr:cNvCxnSpPr/>
      </xdr:nvCxnSpPr>
      <xdr:spPr>
        <a:xfrm flipV="1">
          <a:off x="13322300" y="5353032"/>
          <a:ext cx="762000" cy="209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28</xdr:row>
      <xdr:rowOff>41003</xdr:rowOff>
    </xdr:from>
    <xdr:to>
      <xdr:col>64</xdr:col>
      <xdr:colOff>123825</xdr:colOff>
      <xdr:row>28</xdr:row>
      <xdr:rowOff>142603</xdr:rowOff>
    </xdr:to>
    <xdr:sp macro="" textlink="">
      <xdr:nvSpPr>
        <xdr:cNvPr id="164" name="楕円 163">
          <a:extLst>
            <a:ext uri="{FF2B5EF4-FFF2-40B4-BE49-F238E27FC236}">
              <a16:creationId xmlns:a16="http://schemas.microsoft.com/office/drawing/2014/main" id="{00000000-0008-0000-0000-0000A4000000}"/>
            </a:ext>
          </a:extLst>
        </xdr:cNvPr>
        <xdr:cNvSpPr/>
      </xdr:nvSpPr>
      <xdr:spPr>
        <a:xfrm>
          <a:off x="12509500" y="5613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26</xdr:row>
      <xdr:rowOff>144780</xdr:rowOff>
    </xdr:from>
    <xdr:to>
      <xdr:col>68</xdr:col>
      <xdr:colOff>73025</xdr:colOff>
      <xdr:row>28</xdr:row>
      <xdr:rowOff>91803</xdr:rowOff>
    </xdr:to>
    <xdr:cxnSp macro="">
      <xdr:nvCxnSpPr>
        <xdr:cNvPr id="165" name="直線コネクタ 164">
          <a:extLst>
            <a:ext uri="{FF2B5EF4-FFF2-40B4-BE49-F238E27FC236}">
              <a16:creationId xmlns:a16="http://schemas.microsoft.com/office/drawing/2014/main" id="{00000000-0008-0000-0000-0000A5000000}"/>
            </a:ext>
          </a:extLst>
        </xdr:cNvPr>
        <xdr:cNvCxnSpPr/>
      </xdr:nvCxnSpPr>
      <xdr:spPr>
        <a:xfrm flipV="1">
          <a:off x="12560300" y="5374005"/>
          <a:ext cx="762000" cy="289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28</xdr:row>
      <xdr:rowOff>153271</xdr:rowOff>
    </xdr:from>
    <xdr:to>
      <xdr:col>60</xdr:col>
      <xdr:colOff>123825</xdr:colOff>
      <xdr:row>29</xdr:row>
      <xdr:rowOff>83421</xdr:rowOff>
    </xdr:to>
    <xdr:sp macro="" textlink="">
      <xdr:nvSpPr>
        <xdr:cNvPr id="166" name="楕円 165">
          <a:extLst>
            <a:ext uri="{FF2B5EF4-FFF2-40B4-BE49-F238E27FC236}">
              <a16:creationId xmlns:a16="http://schemas.microsoft.com/office/drawing/2014/main" id="{00000000-0008-0000-0000-0000A6000000}"/>
            </a:ext>
          </a:extLst>
        </xdr:cNvPr>
        <xdr:cNvSpPr/>
      </xdr:nvSpPr>
      <xdr:spPr>
        <a:xfrm>
          <a:off x="11747500" y="57253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28</xdr:row>
      <xdr:rowOff>91803</xdr:rowOff>
    </xdr:from>
    <xdr:to>
      <xdr:col>64</xdr:col>
      <xdr:colOff>73025</xdr:colOff>
      <xdr:row>29</xdr:row>
      <xdr:rowOff>32621</xdr:rowOff>
    </xdr:to>
    <xdr:cxnSp macro="">
      <xdr:nvCxnSpPr>
        <xdr:cNvPr id="167" name="直線コネクタ 166">
          <a:extLst>
            <a:ext uri="{FF2B5EF4-FFF2-40B4-BE49-F238E27FC236}">
              <a16:creationId xmlns:a16="http://schemas.microsoft.com/office/drawing/2014/main" id="{00000000-0008-0000-0000-0000A7000000}"/>
            </a:ext>
          </a:extLst>
        </xdr:cNvPr>
        <xdr:cNvCxnSpPr/>
      </xdr:nvCxnSpPr>
      <xdr:spPr>
        <a:xfrm flipV="1">
          <a:off x="11798300" y="5663928"/>
          <a:ext cx="762000" cy="1122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29</xdr:row>
      <xdr:rowOff>91203</xdr:rowOff>
    </xdr:from>
    <xdr:ext cx="469744" cy="259045"/>
    <xdr:sp macro="" textlink="">
      <xdr:nvSpPr>
        <xdr:cNvPr id="168" name="n_1aveValue債務償還比率">
          <a:extLst>
            <a:ext uri="{FF2B5EF4-FFF2-40B4-BE49-F238E27FC236}">
              <a16:creationId xmlns:a16="http://schemas.microsoft.com/office/drawing/2014/main" id="{00000000-0008-0000-0000-0000A8000000}"/>
            </a:ext>
          </a:extLst>
        </xdr:cNvPr>
        <xdr:cNvSpPr txBox="1"/>
      </xdr:nvSpPr>
      <xdr:spPr>
        <a:xfrm>
          <a:off x="13836727" y="58347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29</xdr:row>
      <xdr:rowOff>44168</xdr:rowOff>
    </xdr:from>
    <xdr:ext cx="469744" cy="259045"/>
    <xdr:sp macro="" textlink="">
      <xdr:nvSpPr>
        <xdr:cNvPr id="169" name="n_2aveValue債務償還比率">
          <a:extLst>
            <a:ext uri="{FF2B5EF4-FFF2-40B4-BE49-F238E27FC236}">
              <a16:creationId xmlns:a16="http://schemas.microsoft.com/office/drawing/2014/main" id="{00000000-0008-0000-0000-0000A9000000}"/>
            </a:ext>
          </a:extLst>
        </xdr:cNvPr>
        <xdr:cNvSpPr txBox="1"/>
      </xdr:nvSpPr>
      <xdr:spPr>
        <a:xfrm>
          <a:off x="13087427" y="57877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30</xdr:row>
      <xdr:rowOff>81678</xdr:rowOff>
    </xdr:from>
    <xdr:ext cx="469744" cy="259045"/>
    <xdr:sp macro="" textlink="">
      <xdr:nvSpPr>
        <xdr:cNvPr id="170" name="n_3aveValue債務償還比率">
          <a:extLst>
            <a:ext uri="{FF2B5EF4-FFF2-40B4-BE49-F238E27FC236}">
              <a16:creationId xmlns:a16="http://schemas.microsoft.com/office/drawing/2014/main" id="{00000000-0008-0000-0000-0000AA000000}"/>
            </a:ext>
          </a:extLst>
        </xdr:cNvPr>
        <xdr:cNvSpPr txBox="1"/>
      </xdr:nvSpPr>
      <xdr:spPr>
        <a:xfrm>
          <a:off x="12325427" y="59967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31</xdr:row>
      <xdr:rowOff>1677</xdr:rowOff>
    </xdr:from>
    <xdr:ext cx="469744" cy="259045"/>
    <xdr:sp macro="" textlink="">
      <xdr:nvSpPr>
        <xdr:cNvPr id="171" name="n_4aveValue債務償還比率">
          <a:extLst>
            <a:ext uri="{FF2B5EF4-FFF2-40B4-BE49-F238E27FC236}">
              <a16:creationId xmlns:a16="http://schemas.microsoft.com/office/drawing/2014/main" id="{00000000-0008-0000-0000-0000AB000000}"/>
            </a:ext>
          </a:extLst>
        </xdr:cNvPr>
        <xdr:cNvSpPr txBox="1"/>
      </xdr:nvSpPr>
      <xdr:spPr>
        <a:xfrm>
          <a:off x="11563427" y="60881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25</xdr:row>
      <xdr:rowOff>19684</xdr:rowOff>
    </xdr:from>
    <xdr:ext cx="469744" cy="259045"/>
    <xdr:sp macro="" textlink="">
      <xdr:nvSpPr>
        <xdr:cNvPr id="172" name="n_1mainValue債務償還比率">
          <a:extLst>
            <a:ext uri="{FF2B5EF4-FFF2-40B4-BE49-F238E27FC236}">
              <a16:creationId xmlns:a16="http://schemas.microsoft.com/office/drawing/2014/main" id="{00000000-0008-0000-0000-0000AC000000}"/>
            </a:ext>
          </a:extLst>
        </xdr:cNvPr>
        <xdr:cNvSpPr txBox="1"/>
      </xdr:nvSpPr>
      <xdr:spPr>
        <a:xfrm>
          <a:off x="13836727" y="50774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25</xdr:row>
      <xdr:rowOff>40657</xdr:rowOff>
    </xdr:from>
    <xdr:ext cx="469744" cy="259045"/>
    <xdr:sp macro="" textlink="">
      <xdr:nvSpPr>
        <xdr:cNvPr id="173" name="n_2mainValue債務償還比率">
          <a:extLst>
            <a:ext uri="{FF2B5EF4-FFF2-40B4-BE49-F238E27FC236}">
              <a16:creationId xmlns:a16="http://schemas.microsoft.com/office/drawing/2014/main" id="{00000000-0008-0000-0000-0000AD000000}"/>
            </a:ext>
          </a:extLst>
        </xdr:cNvPr>
        <xdr:cNvSpPr txBox="1"/>
      </xdr:nvSpPr>
      <xdr:spPr>
        <a:xfrm>
          <a:off x="13087427" y="50984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26</xdr:row>
      <xdr:rowOff>159130</xdr:rowOff>
    </xdr:from>
    <xdr:ext cx="469744" cy="259045"/>
    <xdr:sp macro="" textlink="">
      <xdr:nvSpPr>
        <xdr:cNvPr id="174" name="n_3mainValue債務償還比率">
          <a:extLst>
            <a:ext uri="{FF2B5EF4-FFF2-40B4-BE49-F238E27FC236}">
              <a16:creationId xmlns:a16="http://schemas.microsoft.com/office/drawing/2014/main" id="{00000000-0008-0000-0000-0000AE000000}"/>
            </a:ext>
          </a:extLst>
        </xdr:cNvPr>
        <xdr:cNvSpPr txBox="1"/>
      </xdr:nvSpPr>
      <xdr:spPr>
        <a:xfrm>
          <a:off x="12325427" y="53883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27</xdr:row>
      <xdr:rowOff>99948</xdr:rowOff>
    </xdr:from>
    <xdr:ext cx="469744" cy="259045"/>
    <xdr:sp macro="" textlink="">
      <xdr:nvSpPr>
        <xdr:cNvPr id="175" name="n_4mainValue債務償還比率">
          <a:extLst>
            <a:ext uri="{FF2B5EF4-FFF2-40B4-BE49-F238E27FC236}">
              <a16:creationId xmlns:a16="http://schemas.microsoft.com/office/drawing/2014/main" id="{00000000-0008-0000-0000-0000AF000000}"/>
            </a:ext>
          </a:extLst>
        </xdr:cNvPr>
        <xdr:cNvSpPr txBox="1"/>
      </xdr:nvSpPr>
      <xdr:spPr>
        <a:xfrm>
          <a:off x="11563427" y="55006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76" name="正方形/長方形 175">
          <a:extLst>
            <a:ext uri="{FF2B5EF4-FFF2-40B4-BE49-F238E27FC236}">
              <a16:creationId xmlns:a16="http://schemas.microsoft.com/office/drawing/2014/main" id="{00000000-0008-0000-0000-0000B0000000}"/>
            </a:ext>
          </a:extLst>
        </xdr:cNvPr>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77" name="正方形/長方形 176">
          <a:extLst>
            <a:ext uri="{FF2B5EF4-FFF2-40B4-BE49-F238E27FC236}">
              <a16:creationId xmlns:a16="http://schemas.microsoft.com/office/drawing/2014/main" id="{00000000-0008-0000-0000-0000B1000000}"/>
            </a:ext>
          </a:extLst>
        </xdr:cNvPr>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78" name="テキスト ボックス 177">
          <a:extLst>
            <a:ext uri="{FF2B5EF4-FFF2-40B4-BE49-F238E27FC236}">
              <a16:creationId xmlns:a16="http://schemas.microsoft.com/office/drawing/2014/main" id="{00000000-0008-0000-0000-0000B2000000}"/>
            </a:ext>
          </a:extLst>
        </xdr:cNvPr>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79" name="テキスト ボックス 178">
          <a:extLst>
            <a:ext uri="{FF2B5EF4-FFF2-40B4-BE49-F238E27FC236}">
              <a16:creationId xmlns:a16="http://schemas.microsoft.com/office/drawing/2014/main" id="{00000000-0008-0000-0000-0000B3000000}"/>
            </a:ext>
          </a:extLst>
        </xdr:cNvPr>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80" name="テキスト ボックス 179">
          <a:extLst>
            <a:ext uri="{FF2B5EF4-FFF2-40B4-BE49-F238E27FC236}">
              <a16:creationId xmlns:a16="http://schemas.microsoft.com/office/drawing/2014/main" id="{00000000-0008-0000-0000-0000B4000000}"/>
            </a:ext>
          </a:extLst>
        </xdr:cNvPr>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81" name="テキスト ボックス 180">
          <a:extLst>
            <a:ext uri="{FF2B5EF4-FFF2-40B4-BE49-F238E27FC236}">
              <a16:creationId xmlns:a16="http://schemas.microsoft.com/office/drawing/2014/main" id="{00000000-0008-0000-0000-0000B5000000}"/>
            </a:ext>
          </a:extLst>
        </xdr:cNvPr>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1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00000000-0008-0000-0100-000003000000}"/>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00000000-0008-0000-0100-000004000000}"/>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00000000-0008-0000-0100-000005000000}"/>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宮城県白石市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1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1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1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1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1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00000000-0008-0000-0100-00000B000000}"/>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31,229
30,959
286.48
20,021,468
19,088,323
536,302
9,811,674
10,858,996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1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1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1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3.7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1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1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id="{00000000-0008-0000-0100-000011000000}"/>
            </a:ext>
          </a:extLst>
        </xdr:cNvPr>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00000000-0008-0000-0100-000012000000}"/>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00000000-0008-0000-0100-000013000000}"/>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00000000-0008-0000-0100-000014000000}"/>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1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00000000-0008-0000-0100-000016000000}"/>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00000000-0008-0000-0100-000017000000}"/>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00000000-0008-0000-0100-000018000000}"/>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00000000-0008-0000-0100-000019000000}"/>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1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00000000-0008-0000-0100-00001B000000}"/>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1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00000000-0008-0000-0100-00001D000000}"/>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00000000-0008-0000-0100-00001E000000}"/>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00000000-0008-0000-0100-00001F000000}"/>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00000000-0008-0000-0100-000020000000}"/>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00000000-0008-0000-0100-000021000000}"/>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00000000-0008-0000-0100-000022000000}"/>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00000000-0008-0000-0100-000023000000}"/>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00000000-0008-0000-0100-000024000000}"/>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00000000-0008-0000-0100-000025000000}"/>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00000000-0008-0000-0100-000026000000}"/>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00000000-0008-0000-0100-000027000000}"/>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00000000-0008-0000-0100-000028000000}"/>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00000000-0008-0000-0100-000029000000}"/>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00000000-0008-0000-0100-00002A000000}"/>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00000000-0008-0000-0100-00002B000000}"/>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4" name="直線コネクタ 43">
          <a:extLst>
            <a:ext uri="{FF2B5EF4-FFF2-40B4-BE49-F238E27FC236}">
              <a16:creationId xmlns:a16="http://schemas.microsoft.com/office/drawing/2014/main" id="{00000000-0008-0000-0100-00002C000000}"/>
            </a:ext>
          </a:extLst>
        </xdr:cNvPr>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67327</xdr:rowOff>
    </xdr:from>
    <xdr:ext cx="467179" cy="259045"/>
    <xdr:sp macro="" textlink="">
      <xdr:nvSpPr>
        <xdr:cNvPr id="45" name="テキスト ボックス 44">
          <a:extLst>
            <a:ext uri="{FF2B5EF4-FFF2-40B4-BE49-F238E27FC236}">
              <a16:creationId xmlns:a16="http://schemas.microsoft.com/office/drawing/2014/main" id="{00000000-0008-0000-0100-00002D000000}"/>
            </a:ext>
          </a:extLst>
        </xdr:cNvPr>
        <xdr:cNvSpPr txBox="1"/>
      </xdr:nvSpPr>
      <xdr:spPr>
        <a:xfrm>
          <a:off x="294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a:extLst>
            <a:ext uri="{FF2B5EF4-FFF2-40B4-BE49-F238E27FC236}">
              <a16:creationId xmlns:a16="http://schemas.microsoft.com/office/drawing/2014/main" id="{00000000-0008-0000-0100-00002E000000}"/>
            </a:ext>
          </a:extLst>
        </xdr:cNvPr>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7" name="テキスト ボックス 46">
          <a:extLst>
            <a:ext uri="{FF2B5EF4-FFF2-40B4-BE49-F238E27FC236}">
              <a16:creationId xmlns:a16="http://schemas.microsoft.com/office/drawing/2014/main" id="{00000000-0008-0000-0100-00002F000000}"/>
            </a:ext>
          </a:extLst>
        </xdr:cNvPr>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8" name="直線コネクタ 47">
          <a:extLst>
            <a:ext uri="{FF2B5EF4-FFF2-40B4-BE49-F238E27FC236}">
              <a16:creationId xmlns:a16="http://schemas.microsoft.com/office/drawing/2014/main" id="{00000000-0008-0000-0100-000030000000}"/>
            </a:ext>
          </a:extLst>
        </xdr:cNvPr>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9" name="テキスト ボックス 48">
          <a:extLst>
            <a:ext uri="{FF2B5EF4-FFF2-40B4-BE49-F238E27FC236}">
              <a16:creationId xmlns:a16="http://schemas.microsoft.com/office/drawing/2014/main" id="{00000000-0008-0000-0100-000031000000}"/>
            </a:ext>
          </a:extLst>
        </xdr:cNvPr>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50" name="直線コネクタ 49">
          <a:extLst>
            <a:ext uri="{FF2B5EF4-FFF2-40B4-BE49-F238E27FC236}">
              <a16:creationId xmlns:a16="http://schemas.microsoft.com/office/drawing/2014/main" id="{00000000-0008-0000-0100-000032000000}"/>
            </a:ext>
          </a:extLst>
        </xdr:cNvPr>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1" name="テキスト ボックス 50">
          <a:extLst>
            <a:ext uri="{FF2B5EF4-FFF2-40B4-BE49-F238E27FC236}">
              <a16:creationId xmlns:a16="http://schemas.microsoft.com/office/drawing/2014/main" id="{00000000-0008-0000-0100-000033000000}"/>
            </a:ext>
          </a:extLst>
        </xdr:cNvPr>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2" name="直線コネクタ 51">
          <a:extLst>
            <a:ext uri="{FF2B5EF4-FFF2-40B4-BE49-F238E27FC236}">
              <a16:creationId xmlns:a16="http://schemas.microsoft.com/office/drawing/2014/main" id="{00000000-0008-0000-0100-000034000000}"/>
            </a:ext>
          </a:extLst>
        </xdr:cNvPr>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86377</xdr:rowOff>
    </xdr:from>
    <xdr:ext cx="403059" cy="259045"/>
    <xdr:sp macro="" textlink="">
      <xdr:nvSpPr>
        <xdr:cNvPr id="53" name="テキスト ボックス 52">
          <a:extLst>
            <a:ext uri="{FF2B5EF4-FFF2-40B4-BE49-F238E27FC236}">
              <a16:creationId xmlns:a16="http://schemas.microsoft.com/office/drawing/2014/main" id="{00000000-0008-0000-0100-000035000000}"/>
            </a:ext>
          </a:extLst>
        </xdr:cNvPr>
        <xdr:cNvSpPr txBox="1"/>
      </xdr:nvSpPr>
      <xdr:spPr>
        <a:xfrm>
          <a:off x="358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a:extLst>
            <a:ext uri="{FF2B5EF4-FFF2-40B4-BE49-F238E27FC236}">
              <a16:creationId xmlns:a16="http://schemas.microsoft.com/office/drawing/2014/main" id="{00000000-0008-0000-0100-000036000000}"/>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30</xdr:row>
      <xdr:rowOff>48277</xdr:rowOff>
    </xdr:from>
    <xdr:ext cx="338939" cy="259045"/>
    <xdr:sp macro="" textlink="">
      <xdr:nvSpPr>
        <xdr:cNvPr id="55" name="テキスト ボックス 54">
          <a:extLst>
            <a:ext uri="{FF2B5EF4-FFF2-40B4-BE49-F238E27FC236}">
              <a16:creationId xmlns:a16="http://schemas.microsoft.com/office/drawing/2014/main" id="{00000000-0008-0000-0100-000037000000}"/>
            </a:ext>
          </a:extLst>
        </xdr:cNvPr>
        <xdr:cNvSpPr txBox="1"/>
      </xdr:nvSpPr>
      <xdr:spPr>
        <a:xfrm>
          <a:off x="423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道路】&#10;有形固定資産減価償却率グラフ枠">
          <a:extLst>
            <a:ext uri="{FF2B5EF4-FFF2-40B4-BE49-F238E27FC236}">
              <a16:creationId xmlns:a16="http://schemas.microsoft.com/office/drawing/2014/main" id="{00000000-0008-0000-0100-000038000000}"/>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121920</xdr:rowOff>
    </xdr:from>
    <xdr:to>
      <xdr:col>24</xdr:col>
      <xdr:colOff>62865</xdr:colOff>
      <xdr:row>42</xdr:row>
      <xdr:rowOff>24765</xdr:rowOff>
    </xdr:to>
    <xdr:cxnSp macro="">
      <xdr:nvCxnSpPr>
        <xdr:cNvPr id="57" name="直線コネクタ 56">
          <a:extLst>
            <a:ext uri="{FF2B5EF4-FFF2-40B4-BE49-F238E27FC236}">
              <a16:creationId xmlns:a16="http://schemas.microsoft.com/office/drawing/2014/main" id="{00000000-0008-0000-0100-000039000000}"/>
            </a:ext>
          </a:extLst>
        </xdr:cNvPr>
        <xdr:cNvCxnSpPr/>
      </xdr:nvCxnSpPr>
      <xdr:spPr>
        <a:xfrm flipV="1">
          <a:off x="4634865" y="5779770"/>
          <a:ext cx="0" cy="14458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28592</xdr:rowOff>
    </xdr:from>
    <xdr:ext cx="405111" cy="259045"/>
    <xdr:sp macro="" textlink="">
      <xdr:nvSpPr>
        <xdr:cNvPr id="58" name="【道路】&#10;有形固定資産減価償却率最小値テキスト">
          <a:extLst>
            <a:ext uri="{FF2B5EF4-FFF2-40B4-BE49-F238E27FC236}">
              <a16:creationId xmlns:a16="http://schemas.microsoft.com/office/drawing/2014/main" id="{00000000-0008-0000-0100-00003A000000}"/>
            </a:ext>
          </a:extLst>
        </xdr:cNvPr>
        <xdr:cNvSpPr txBox="1"/>
      </xdr:nvSpPr>
      <xdr:spPr>
        <a:xfrm>
          <a:off x="4673600" y="72294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24765</xdr:rowOff>
    </xdr:from>
    <xdr:to>
      <xdr:col>24</xdr:col>
      <xdr:colOff>152400</xdr:colOff>
      <xdr:row>42</xdr:row>
      <xdr:rowOff>24765</xdr:rowOff>
    </xdr:to>
    <xdr:cxnSp macro="">
      <xdr:nvCxnSpPr>
        <xdr:cNvPr id="59" name="直線コネクタ 58">
          <a:extLst>
            <a:ext uri="{FF2B5EF4-FFF2-40B4-BE49-F238E27FC236}">
              <a16:creationId xmlns:a16="http://schemas.microsoft.com/office/drawing/2014/main" id="{00000000-0008-0000-0100-00003B000000}"/>
            </a:ext>
          </a:extLst>
        </xdr:cNvPr>
        <xdr:cNvCxnSpPr/>
      </xdr:nvCxnSpPr>
      <xdr:spPr>
        <a:xfrm>
          <a:off x="4546600" y="72256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68597</xdr:rowOff>
    </xdr:from>
    <xdr:ext cx="405111" cy="259045"/>
    <xdr:sp macro="" textlink="">
      <xdr:nvSpPr>
        <xdr:cNvPr id="60" name="【道路】&#10;有形固定資産減価償却率最大値テキスト">
          <a:extLst>
            <a:ext uri="{FF2B5EF4-FFF2-40B4-BE49-F238E27FC236}">
              <a16:creationId xmlns:a16="http://schemas.microsoft.com/office/drawing/2014/main" id="{00000000-0008-0000-0100-00003C000000}"/>
            </a:ext>
          </a:extLst>
        </xdr:cNvPr>
        <xdr:cNvSpPr txBox="1"/>
      </xdr:nvSpPr>
      <xdr:spPr>
        <a:xfrm>
          <a:off x="4673600" y="55549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121920</xdr:rowOff>
    </xdr:from>
    <xdr:to>
      <xdr:col>24</xdr:col>
      <xdr:colOff>152400</xdr:colOff>
      <xdr:row>33</xdr:row>
      <xdr:rowOff>121920</xdr:rowOff>
    </xdr:to>
    <xdr:cxnSp macro="">
      <xdr:nvCxnSpPr>
        <xdr:cNvPr id="61" name="直線コネクタ 60">
          <a:extLst>
            <a:ext uri="{FF2B5EF4-FFF2-40B4-BE49-F238E27FC236}">
              <a16:creationId xmlns:a16="http://schemas.microsoft.com/office/drawing/2014/main" id="{00000000-0008-0000-0100-00003D000000}"/>
            </a:ext>
          </a:extLst>
        </xdr:cNvPr>
        <xdr:cNvCxnSpPr/>
      </xdr:nvCxnSpPr>
      <xdr:spPr>
        <a:xfrm>
          <a:off x="4546600" y="57797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38</xdr:row>
      <xdr:rowOff>74312</xdr:rowOff>
    </xdr:from>
    <xdr:ext cx="405111" cy="259045"/>
    <xdr:sp macro="" textlink="">
      <xdr:nvSpPr>
        <xdr:cNvPr id="62" name="【道路】&#10;有形固定資産減価償却率平均値テキスト">
          <a:extLst>
            <a:ext uri="{FF2B5EF4-FFF2-40B4-BE49-F238E27FC236}">
              <a16:creationId xmlns:a16="http://schemas.microsoft.com/office/drawing/2014/main" id="{00000000-0008-0000-0100-00003E000000}"/>
            </a:ext>
          </a:extLst>
        </xdr:cNvPr>
        <xdr:cNvSpPr txBox="1"/>
      </xdr:nvSpPr>
      <xdr:spPr>
        <a:xfrm>
          <a:off x="4673600" y="658941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95885</xdr:rowOff>
    </xdr:from>
    <xdr:to>
      <xdr:col>24</xdr:col>
      <xdr:colOff>114300</xdr:colOff>
      <xdr:row>39</xdr:row>
      <xdr:rowOff>26035</xdr:rowOff>
    </xdr:to>
    <xdr:sp macro="" textlink="">
      <xdr:nvSpPr>
        <xdr:cNvPr id="63" name="フローチャート: 判断 62">
          <a:extLst>
            <a:ext uri="{FF2B5EF4-FFF2-40B4-BE49-F238E27FC236}">
              <a16:creationId xmlns:a16="http://schemas.microsoft.com/office/drawing/2014/main" id="{00000000-0008-0000-0100-00003F000000}"/>
            </a:ext>
          </a:extLst>
        </xdr:cNvPr>
        <xdr:cNvSpPr/>
      </xdr:nvSpPr>
      <xdr:spPr>
        <a:xfrm>
          <a:off x="4584700" y="6610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38</xdr:row>
      <xdr:rowOff>50165</xdr:rowOff>
    </xdr:from>
    <xdr:to>
      <xdr:col>20</xdr:col>
      <xdr:colOff>38100</xdr:colOff>
      <xdr:row>38</xdr:row>
      <xdr:rowOff>151765</xdr:rowOff>
    </xdr:to>
    <xdr:sp macro="" textlink="">
      <xdr:nvSpPr>
        <xdr:cNvPr id="64" name="フローチャート: 判断 63">
          <a:extLst>
            <a:ext uri="{FF2B5EF4-FFF2-40B4-BE49-F238E27FC236}">
              <a16:creationId xmlns:a16="http://schemas.microsoft.com/office/drawing/2014/main" id="{00000000-0008-0000-0100-000040000000}"/>
            </a:ext>
          </a:extLst>
        </xdr:cNvPr>
        <xdr:cNvSpPr/>
      </xdr:nvSpPr>
      <xdr:spPr>
        <a:xfrm>
          <a:off x="3746500" y="6565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38</xdr:row>
      <xdr:rowOff>10160</xdr:rowOff>
    </xdr:from>
    <xdr:to>
      <xdr:col>15</xdr:col>
      <xdr:colOff>101600</xdr:colOff>
      <xdr:row>38</xdr:row>
      <xdr:rowOff>111760</xdr:rowOff>
    </xdr:to>
    <xdr:sp macro="" textlink="">
      <xdr:nvSpPr>
        <xdr:cNvPr id="65" name="フローチャート: 判断 64">
          <a:extLst>
            <a:ext uri="{FF2B5EF4-FFF2-40B4-BE49-F238E27FC236}">
              <a16:creationId xmlns:a16="http://schemas.microsoft.com/office/drawing/2014/main" id="{00000000-0008-0000-0100-000041000000}"/>
            </a:ext>
          </a:extLst>
        </xdr:cNvPr>
        <xdr:cNvSpPr/>
      </xdr:nvSpPr>
      <xdr:spPr>
        <a:xfrm>
          <a:off x="2857500" y="6525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130175</xdr:rowOff>
    </xdr:from>
    <xdr:to>
      <xdr:col>10</xdr:col>
      <xdr:colOff>165100</xdr:colOff>
      <xdr:row>38</xdr:row>
      <xdr:rowOff>60325</xdr:rowOff>
    </xdr:to>
    <xdr:sp macro="" textlink="">
      <xdr:nvSpPr>
        <xdr:cNvPr id="66" name="フローチャート: 判断 65">
          <a:extLst>
            <a:ext uri="{FF2B5EF4-FFF2-40B4-BE49-F238E27FC236}">
              <a16:creationId xmlns:a16="http://schemas.microsoft.com/office/drawing/2014/main" id="{00000000-0008-0000-0100-000042000000}"/>
            </a:ext>
          </a:extLst>
        </xdr:cNvPr>
        <xdr:cNvSpPr/>
      </xdr:nvSpPr>
      <xdr:spPr>
        <a:xfrm>
          <a:off x="1968500" y="6473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37</xdr:row>
      <xdr:rowOff>92075</xdr:rowOff>
    </xdr:from>
    <xdr:to>
      <xdr:col>6</xdr:col>
      <xdr:colOff>38100</xdr:colOff>
      <xdr:row>38</xdr:row>
      <xdr:rowOff>22225</xdr:rowOff>
    </xdr:to>
    <xdr:sp macro="" textlink="">
      <xdr:nvSpPr>
        <xdr:cNvPr id="67" name="フローチャート: 判断 66">
          <a:extLst>
            <a:ext uri="{FF2B5EF4-FFF2-40B4-BE49-F238E27FC236}">
              <a16:creationId xmlns:a16="http://schemas.microsoft.com/office/drawing/2014/main" id="{00000000-0008-0000-0100-000043000000}"/>
            </a:ext>
          </a:extLst>
        </xdr:cNvPr>
        <xdr:cNvSpPr/>
      </xdr:nvSpPr>
      <xdr:spPr>
        <a:xfrm>
          <a:off x="1079500" y="6435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00000000-0008-0000-0100-000044000000}"/>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00000000-0008-0000-0100-000045000000}"/>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00000000-0008-0000-0100-000046000000}"/>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00000000-0008-0000-0100-000047000000}"/>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00000000-0008-0000-0100-000048000000}"/>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63500</xdr:rowOff>
    </xdr:from>
    <xdr:to>
      <xdr:col>24</xdr:col>
      <xdr:colOff>114300</xdr:colOff>
      <xdr:row>38</xdr:row>
      <xdr:rowOff>165100</xdr:rowOff>
    </xdr:to>
    <xdr:sp macro="" textlink="">
      <xdr:nvSpPr>
        <xdr:cNvPr id="73" name="楕円 72">
          <a:extLst>
            <a:ext uri="{FF2B5EF4-FFF2-40B4-BE49-F238E27FC236}">
              <a16:creationId xmlns:a16="http://schemas.microsoft.com/office/drawing/2014/main" id="{00000000-0008-0000-0100-000049000000}"/>
            </a:ext>
          </a:extLst>
        </xdr:cNvPr>
        <xdr:cNvSpPr/>
      </xdr:nvSpPr>
      <xdr:spPr>
        <a:xfrm>
          <a:off x="4584700" y="6578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37</xdr:row>
      <xdr:rowOff>86377</xdr:rowOff>
    </xdr:from>
    <xdr:ext cx="405111" cy="259045"/>
    <xdr:sp macro="" textlink="">
      <xdr:nvSpPr>
        <xdr:cNvPr id="74" name="【道路】&#10;有形固定資産減価償却率該当値テキスト">
          <a:extLst>
            <a:ext uri="{FF2B5EF4-FFF2-40B4-BE49-F238E27FC236}">
              <a16:creationId xmlns:a16="http://schemas.microsoft.com/office/drawing/2014/main" id="{00000000-0008-0000-0100-00004A000000}"/>
            </a:ext>
          </a:extLst>
        </xdr:cNvPr>
        <xdr:cNvSpPr txBox="1"/>
      </xdr:nvSpPr>
      <xdr:spPr>
        <a:xfrm>
          <a:off x="4673600" y="64300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38</xdr:row>
      <xdr:rowOff>31115</xdr:rowOff>
    </xdr:from>
    <xdr:to>
      <xdr:col>20</xdr:col>
      <xdr:colOff>38100</xdr:colOff>
      <xdr:row>38</xdr:row>
      <xdr:rowOff>132715</xdr:rowOff>
    </xdr:to>
    <xdr:sp macro="" textlink="">
      <xdr:nvSpPr>
        <xdr:cNvPr id="75" name="楕円 74">
          <a:extLst>
            <a:ext uri="{FF2B5EF4-FFF2-40B4-BE49-F238E27FC236}">
              <a16:creationId xmlns:a16="http://schemas.microsoft.com/office/drawing/2014/main" id="{00000000-0008-0000-0100-00004B000000}"/>
            </a:ext>
          </a:extLst>
        </xdr:cNvPr>
        <xdr:cNvSpPr/>
      </xdr:nvSpPr>
      <xdr:spPr>
        <a:xfrm>
          <a:off x="3746500" y="6546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38</xdr:row>
      <xdr:rowOff>81915</xdr:rowOff>
    </xdr:from>
    <xdr:to>
      <xdr:col>24</xdr:col>
      <xdr:colOff>63500</xdr:colOff>
      <xdr:row>38</xdr:row>
      <xdr:rowOff>114300</xdr:rowOff>
    </xdr:to>
    <xdr:cxnSp macro="">
      <xdr:nvCxnSpPr>
        <xdr:cNvPr id="76" name="直線コネクタ 75">
          <a:extLst>
            <a:ext uri="{FF2B5EF4-FFF2-40B4-BE49-F238E27FC236}">
              <a16:creationId xmlns:a16="http://schemas.microsoft.com/office/drawing/2014/main" id="{00000000-0008-0000-0100-00004C000000}"/>
            </a:ext>
          </a:extLst>
        </xdr:cNvPr>
        <xdr:cNvCxnSpPr/>
      </xdr:nvCxnSpPr>
      <xdr:spPr>
        <a:xfrm>
          <a:off x="3797300" y="6597015"/>
          <a:ext cx="83820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38</xdr:row>
      <xdr:rowOff>2540</xdr:rowOff>
    </xdr:from>
    <xdr:to>
      <xdr:col>15</xdr:col>
      <xdr:colOff>101600</xdr:colOff>
      <xdr:row>38</xdr:row>
      <xdr:rowOff>104140</xdr:rowOff>
    </xdr:to>
    <xdr:sp macro="" textlink="">
      <xdr:nvSpPr>
        <xdr:cNvPr id="77" name="楕円 76">
          <a:extLst>
            <a:ext uri="{FF2B5EF4-FFF2-40B4-BE49-F238E27FC236}">
              <a16:creationId xmlns:a16="http://schemas.microsoft.com/office/drawing/2014/main" id="{00000000-0008-0000-0100-00004D000000}"/>
            </a:ext>
          </a:extLst>
        </xdr:cNvPr>
        <xdr:cNvSpPr/>
      </xdr:nvSpPr>
      <xdr:spPr>
        <a:xfrm>
          <a:off x="2857500" y="6517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53340</xdr:rowOff>
    </xdr:from>
    <xdr:to>
      <xdr:col>19</xdr:col>
      <xdr:colOff>177800</xdr:colOff>
      <xdr:row>38</xdr:row>
      <xdr:rowOff>81915</xdr:rowOff>
    </xdr:to>
    <xdr:cxnSp macro="">
      <xdr:nvCxnSpPr>
        <xdr:cNvPr id="78" name="直線コネクタ 77">
          <a:extLst>
            <a:ext uri="{FF2B5EF4-FFF2-40B4-BE49-F238E27FC236}">
              <a16:creationId xmlns:a16="http://schemas.microsoft.com/office/drawing/2014/main" id="{00000000-0008-0000-0100-00004E000000}"/>
            </a:ext>
          </a:extLst>
        </xdr:cNvPr>
        <xdr:cNvCxnSpPr/>
      </xdr:nvCxnSpPr>
      <xdr:spPr>
        <a:xfrm>
          <a:off x="2908300" y="6568440"/>
          <a:ext cx="8890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38</xdr:row>
      <xdr:rowOff>57785</xdr:rowOff>
    </xdr:from>
    <xdr:to>
      <xdr:col>10</xdr:col>
      <xdr:colOff>165100</xdr:colOff>
      <xdr:row>38</xdr:row>
      <xdr:rowOff>159385</xdr:rowOff>
    </xdr:to>
    <xdr:sp macro="" textlink="">
      <xdr:nvSpPr>
        <xdr:cNvPr id="79" name="楕円 78">
          <a:extLst>
            <a:ext uri="{FF2B5EF4-FFF2-40B4-BE49-F238E27FC236}">
              <a16:creationId xmlns:a16="http://schemas.microsoft.com/office/drawing/2014/main" id="{00000000-0008-0000-0100-00004F000000}"/>
            </a:ext>
          </a:extLst>
        </xdr:cNvPr>
        <xdr:cNvSpPr/>
      </xdr:nvSpPr>
      <xdr:spPr>
        <a:xfrm>
          <a:off x="1968500" y="65728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38</xdr:row>
      <xdr:rowOff>53340</xdr:rowOff>
    </xdr:from>
    <xdr:to>
      <xdr:col>15</xdr:col>
      <xdr:colOff>50800</xdr:colOff>
      <xdr:row>38</xdr:row>
      <xdr:rowOff>108585</xdr:rowOff>
    </xdr:to>
    <xdr:cxnSp macro="">
      <xdr:nvCxnSpPr>
        <xdr:cNvPr id="80" name="直線コネクタ 79">
          <a:extLst>
            <a:ext uri="{FF2B5EF4-FFF2-40B4-BE49-F238E27FC236}">
              <a16:creationId xmlns:a16="http://schemas.microsoft.com/office/drawing/2014/main" id="{00000000-0008-0000-0100-000050000000}"/>
            </a:ext>
          </a:extLst>
        </xdr:cNvPr>
        <xdr:cNvCxnSpPr/>
      </xdr:nvCxnSpPr>
      <xdr:spPr>
        <a:xfrm flipV="1">
          <a:off x="2019300" y="6568440"/>
          <a:ext cx="889000" cy="552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38</xdr:row>
      <xdr:rowOff>21590</xdr:rowOff>
    </xdr:from>
    <xdr:to>
      <xdr:col>6</xdr:col>
      <xdr:colOff>38100</xdr:colOff>
      <xdr:row>38</xdr:row>
      <xdr:rowOff>123190</xdr:rowOff>
    </xdr:to>
    <xdr:sp macro="" textlink="">
      <xdr:nvSpPr>
        <xdr:cNvPr id="81" name="楕円 80">
          <a:extLst>
            <a:ext uri="{FF2B5EF4-FFF2-40B4-BE49-F238E27FC236}">
              <a16:creationId xmlns:a16="http://schemas.microsoft.com/office/drawing/2014/main" id="{00000000-0008-0000-0100-000051000000}"/>
            </a:ext>
          </a:extLst>
        </xdr:cNvPr>
        <xdr:cNvSpPr/>
      </xdr:nvSpPr>
      <xdr:spPr>
        <a:xfrm>
          <a:off x="1079500" y="6536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38</xdr:row>
      <xdr:rowOff>72390</xdr:rowOff>
    </xdr:from>
    <xdr:to>
      <xdr:col>10</xdr:col>
      <xdr:colOff>114300</xdr:colOff>
      <xdr:row>38</xdr:row>
      <xdr:rowOff>108585</xdr:rowOff>
    </xdr:to>
    <xdr:cxnSp macro="">
      <xdr:nvCxnSpPr>
        <xdr:cNvPr id="82" name="直線コネクタ 81">
          <a:extLst>
            <a:ext uri="{FF2B5EF4-FFF2-40B4-BE49-F238E27FC236}">
              <a16:creationId xmlns:a16="http://schemas.microsoft.com/office/drawing/2014/main" id="{00000000-0008-0000-0100-000052000000}"/>
            </a:ext>
          </a:extLst>
        </xdr:cNvPr>
        <xdr:cNvCxnSpPr/>
      </xdr:nvCxnSpPr>
      <xdr:spPr>
        <a:xfrm>
          <a:off x="1130300" y="6587490"/>
          <a:ext cx="8890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38</xdr:row>
      <xdr:rowOff>142892</xdr:rowOff>
    </xdr:from>
    <xdr:ext cx="405111" cy="259045"/>
    <xdr:sp macro="" textlink="">
      <xdr:nvSpPr>
        <xdr:cNvPr id="83" name="n_1aveValue【道路】&#10;有形固定資産減価償却率">
          <a:extLst>
            <a:ext uri="{FF2B5EF4-FFF2-40B4-BE49-F238E27FC236}">
              <a16:creationId xmlns:a16="http://schemas.microsoft.com/office/drawing/2014/main" id="{00000000-0008-0000-0100-000053000000}"/>
            </a:ext>
          </a:extLst>
        </xdr:cNvPr>
        <xdr:cNvSpPr txBox="1"/>
      </xdr:nvSpPr>
      <xdr:spPr>
        <a:xfrm>
          <a:off x="3582044" y="66579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102887</xdr:rowOff>
    </xdr:from>
    <xdr:ext cx="405111" cy="259045"/>
    <xdr:sp macro="" textlink="">
      <xdr:nvSpPr>
        <xdr:cNvPr id="84" name="n_2aveValue【道路】&#10;有形固定資産減価償却率">
          <a:extLst>
            <a:ext uri="{FF2B5EF4-FFF2-40B4-BE49-F238E27FC236}">
              <a16:creationId xmlns:a16="http://schemas.microsoft.com/office/drawing/2014/main" id="{00000000-0008-0000-0100-000054000000}"/>
            </a:ext>
          </a:extLst>
        </xdr:cNvPr>
        <xdr:cNvSpPr txBox="1"/>
      </xdr:nvSpPr>
      <xdr:spPr>
        <a:xfrm>
          <a:off x="2705744" y="66179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36</xdr:row>
      <xdr:rowOff>76852</xdr:rowOff>
    </xdr:from>
    <xdr:ext cx="405111" cy="259045"/>
    <xdr:sp macro="" textlink="">
      <xdr:nvSpPr>
        <xdr:cNvPr id="85" name="n_3aveValue【道路】&#10;有形固定資産減価償却率">
          <a:extLst>
            <a:ext uri="{FF2B5EF4-FFF2-40B4-BE49-F238E27FC236}">
              <a16:creationId xmlns:a16="http://schemas.microsoft.com/office/drawing/2014/main" id="{00000000-0008-0000-0100-000055000000}"/>
            </a:ext>
          </a:extLst>
        </xdr:cNvPr>
        <xdr:cNvSpPr txBox="1"/>
      </xdr:nvSpPr>
      <xdr:spPr>
        <a:xfrm>
          <a:off x="1816744" y="62490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36</xdr:row>
      <xdr:rowOff>38752</xdr:rowOff>
    </xdr:from>
    <xdr:ext cx="405111" cy="259045"/>
    <xdr:sp macro="" textlink="">
      <xdr:nvSpPr>
        <xdr:cNvPr id="86" name="n_4aveValue【道路】&#10;有形固定資産減価償却率">
          <a:extLst>
            <a:ext uri="{FF2B5EF4-FFF2-40B4-BE49-F238E27FC236}">
              <a16:creationId xmlns:a16="http://schemas.microsoft.com/office/drawing/2014/main" id="{00000000-0008-0000-0100-000056000000}"/>
            </a:ext>
          </a:extLst>
        </xdr:cNvPr>
        <xdr:cNvSpPr txBox="1"/>
      </xdr:nvSpPr>
      <xdr:spPr>
        <a:xfrm>
          <a:off x="927744" y="62109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36</xdr:row>
      <xdr:rowOff>149242</xdr:rowOff>
    </xdr:from>
    <xdr:ext cx="405111" cy="259045"/>
    <xdr:sp macro="" textlink="">
      <xdr:nvSpPr>
        <xdr:cNvPr id="87" name="n_1mainValue【道路】&#10;有形固定資産減価償却率">
          <a:extLst>
            <a:ext uri="{FF2B5EF4-FFF2-40B4-BE49-F238E27FC236}">
              <a16:creationId xmlns:a16="http://schemas.microsoft.com/office/drawing/2014/main" id="{00000000-0008-0000-0100-000057000000}"/>
            </a:ext>
          </a:extLst>
        </xdr:cNvPr>
        <xdr:cNvSpPr txBox="1"/>
      </xdr:nvSpPr>
      <xdr:spPr>
        <a:xfrm>
          <a:off x="3582044" y="63214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120667</xdr:rowOff>
    </xdr:from>
    <xdr:ext cx="405111" cy="259045"/>
    <xdr:sp macro="" textlink="">
      <xdr:nvSpPr>
        <xdr:cNvPr id="88" name="n_2mainValue【道路】&#10;有形固定資産減価償却率">
          <a:extLst>
            <a:ext uri="{FF2B5EF4-FFF2-40B4-BE49-F238E27FC236}">
              <a16:creationId xmlns:a16="http://schemas.microsoft.com/office/drawing/2014/main" id="{00000000-0008-0000-0100-000058000000}"/>
            </a:ext>
          </a:extLst>
        </xdr:cNvPr>
        <xdr:cNvSpPr txBox="1"/>
      </xdr:nvSpPr>
      <xdr:spPr>
        <a:xfrm>
          <a:off x="2705744" y="62928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38</xdr:row>
      <xdr:rowOff>150512</xdr:rowOff>
    </xdr:from>
    <xdr:ext cx="405111" cy="259045"/>
    <xdr:sp macro="" textlink="">
      <xdr:nvSpPr>
        <xdr:cNvPr id="89" name="n_3mainValue【道路】&#10;有形固定資産減価償却率">
          <a:extLst>
            <a:ext uri="{FF2B5EF4-FFF2-40B4-BE49-F238E27FC236}">
              <a16:creationId xmlns:a16="http://schemas.microsoft.com/office/drawing/2014/main" id="{00000000-0008-0000-0100-000059000000}"/>
            </a:ext>
          </a:extLst>
        </xdr:cNvPr>
        <xdr:cNvSpPr txBox="1"/>
      </xdr:nvSpPr>
      <xdr:spPr>
        <a:xfrm>
          <a:off x="1816744" y="66656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38</xdr:row>
      <xdr:rowOff>114317</xdr:rowOff>
    </xdr:from>
    <xdr:ext cx="405111" cy="259045"/>
    <xdr:sp macro="" textlink="">
      <xdr:nvSpPr>
        <xdr:cNvPr id="90" name="n_4mainValue【道路】&#10;有形固定資産減価償却率">
          <a:extLst>
            <a:ext uri="{FF2B5EF4-FFF2-40B4-BE49-F238E27FC236}">
              <a16:creationId xmlns:a16="http://schemas.microsoft.com/office/drawing/2014/main" id="{00000000-0008-0000-0100-00005A000000}"/>
            </a:ext>
          </a:extLst>
        </xdr:cNvPr>
        <xdr:cNvSpPr txBox="1"/>
      </xdr:nvSpPr>
      <xdr:spPr>
        <a:xfrm>
          <a:off x="927744" y="66294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1" name="正方形/長方形 90">
          <a:extLst>
            <a:ext uri="{FF2B5EF4-FFF2-40B4-BE49-F238E27FC236}">
              <a16:creationId xmlns:a16="http://schemas.microsoft.com/office/drawing/2014/main" id="{00000000-0008-0000-0100-00005B000000}"/>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2" name="正方形/長方形 91">
          <a:extLst>
            <a:ext uri="{FF2B5EF4-FFF2-40B4-BE49-F238E27FC236}">
              <a16:creationId xmlns:a16="http://schemas.microsoft.com/office/drawing/2014/main" id="{00000000-0008-0000-0100-00005C000000}"/>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3" name="正方形/長方形 92">
          <a:extLst>
            <a:ext uri="{FF2B5EF4-FFF2-40B4-BE49-F238E27FC236}">
              <a16:creationId xmlns:a16="http://schemas.microsoft.com/office/drawing/2014/main" id="{00000000-0008-0000-0100-00005D000000}"/>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4" name="正方形/長方形 93">
          <a:extLst>
            <a:ext uri="{FF2B5EF4-FFF2-40B4-BE49-F238E27FC236}">
              <a16:creationId xmlns:a16="http://schemas.microsoft.com/office/drawing/2014/main" id="{00000000-0008-0000-0100-00005E000000}"/>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5" name="正方形/長方形 94">
          <a:extLst>
            <a:ext uri="{FF2B5EF4-FFF2-40B4-BE49-F238E27FC236}">
              <a16:creationId xmlns:a16="http://schemas.microsoft.com/office/drawing/2014/main" id="{00000000-0008-0000-0100-00005F000000}"/>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6" name="正方形/長方形 95">
          <a:extLst>
            <a:ext uri="{FF2B5EF4-FFF2-40B4-BE49-F238E27FC236}">
              <a16:creationId xmlns:a16="http://schemas.microsoft.com/office/drawing/2014/main" id="{00000000-0008-0000-0100-000060000000}"/>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7" name="正方形/長方形 96">
          <a:extLst>
            <a:ext uri="{FF2B5EF4-FFF2-40B4-BE49-F238E27FC236}">
              <a16:creationId xmlns:a16="http://schemas.microsoft.com/office/drawing/2014/main" id="{00000000-0008-0000-0100-000061000000}"/>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8" name="正方形/長方形 97">
          <a:extLst>
            <a:ext uri="{FF2B5EF4-FFF2-40B4-BE49-F238E27FC236}">
              <a16:creationId xmlns:a16="http://schemas.microsoft.com/office/drawing/2014/main" id="{00000000-0008-0000-0100-000062000000}"/>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9" name="テキスト ボックス 98">
          <a:extLst>
            <a:ext uri="{FF2B5EF4-FFF2-40B4-BE49-F238E27FC236}">
              <a16:creationId xmlns:a16="http://schemas.microsoft.com/office/drawing/2014/main" id="{00000000-0008-0000-0100-000063000000}"/>
            </a:ext>
          </a:extLst>
        </xdr:cNvPr>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0" name="直線コネクタ 99">
          <a:extLst>
            <a:ext uri="{FF2B5EF4-FFF2-40B4-BE49-F238E27FC236}">
              <a16:creationId xmlns:a16="http://schemas.microsoft.com/office/drawing/2014/main" id="{00000000-0008-0000-0100-000064000000}"/>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92528</xdr:rowOff>
    </xdr:from>
    <xdr:to>
      <xdr:col>59</xdr:col>
      <xdr:colOff>50800</xdr:colOff>
      <xdr:row>42</xdr:row>
      <xdr:rowOff>92528</xdr:rowOff>
    </xdr:to>
    <xdr:cxnSp macro="">
      <xdr:nvCxnSpPr>
        <xdr:cNvPr id="101" name="直線コネクタ 100">
          <a:extLst>
            <a:ext uri="{FF2B5EF4-FFF2-40B4-BE49-F238E27FC236}">
              <a16:creationId xmlns:a16="http://schemas.microsoft.com/office/drawing/2014/main" id="{00000000-0008-0000-0100-000065000000}"/>
            </a:ext>
          </a:extLst>
        </xdr:cNvPr>
        <xdr:cNvCxnSpPr/>
      </xdr:nvCxnSpPr>
      <xdr:spPr>
        <a:xfrm>
          <a:off x="6604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121755</xdr:rowOff>
    </xdr:from>
    <xdr:ext cx="467179" cy="259045"/>
    <xdr:sp macro="" textlink="">
      <xdr:nvSpPr>
        <xdr:cNvPr id="102" name="テキスト ボックス 101">
          <a:extLst>
            <a:ext uri="{FF2B5EF4-FFF2-40B4-BE49-F238E27FC236}">
              <a16:creationId xmlns:a16="http://schemas.microsoft.com/office/drawing/2014/main" id="{00000000-0008-0000-0100-000066000000}"/>
            </a:ext>
          </a:extLst>
        </xdr:cNvPr>
        <xdr:cNvSpPr txBox="1"/>
      </xdr:nvSpPr>
      <xdr:spPr>
        <a:xfrm>
          <a:off x="6136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108857</xdr:rowOff>
    </xdr:from>
    <xdr:to>
      <xdr:col>59</xdr:col>
      <xdr:colOff>50800</xdr:colOff>
      <xdr:row>40</xdr:row>
      <xdr:rowOff>108857</xdr:rowOff>
    </xdr:to>
    <xdr:cxnSp macro="">
      <xdr:nvCxnSpPr>
        <xdr:cNvPr id="103" name="直線コネクタ 102">
          <a:extLst>
            <a:ext uri="{FF2B5EF4-FFF2-40B4-BE49-F238E27FC236}">
              <a16:creationId xmlns:a16="http://schemas.microsoft.com/office/drawing/2014/main" id="{00000000-0008-0000-0100-000067000000}"/>
            </a:ext>
          </a:extLst>
        </xdr:cNvPr>
        <xdr:cNvCxnSpPr/>
      </xdr:nvCxnSpPr>
      <xdr:spPr>
        <a:xfrm>
          <a:off x="6604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39</xdr:row>
      <xdr:rowOff>138084</xdr:rowOff>
    </xdr:from>
    <xdr:ext cx="531299" cy="259045"/>
    <xdr:sp macro="" textlink="">
      <xdr:nvSpPr>
        <xdr:cNvPr id="104" name="テキスト ボックス 103">
          <a:extLst>
            <a:ext uri="{FF2B5EF4-FFF2-40B4-BE49-F238E27FC236}">
              <a16:creationId xmlns:a16="http://schemas.microsoft.com/office/drawing/2014/main" id="{00000000-0008-0000-0100-000068000000}"/>
            </a:ext>
          </a:extLst>
        </xdr:cNvPr>
        <xdr:cNvSpPr txBox="1"/>
      </xdr:nvSpPr>
      <xdr:spPr>
        <a:xfrm>
          <a:off x="6072701" y="682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38</xdr:row>
      <xdr:rowOff>125185</xdr:rowOff>
    </xdr:from>
    <xdr:to>
      <xdr:col>59</xdr:col>
      <xdr:colOff>50800</xdr:colOff>
      <xdr:row>38</xdr:row>
      <xdr:rowOff>125185</xdr:rowOff>
    </xdr:to>
    <xdr:cxnSp macro="">
      <xdr:nvCxnSpPr>
        <xdr:cNvPr id="105" name="直線コネクタ 104">
          <a:extLst>
            <a:ext uri="{FF2B5EF4-FFF2-40B4-BE49-F238E27FC236}">
              <a16:creationId xmlns:a16="http://schemas.microsoft.com/office/drawing/2014/main" id="{00000000-0008-0000-0100-000069000000}"/>
            </a:ext>
          </a:extLst>
        </xdr:cNvPr>
        <xdr:cNvCxnSpPr/>
      </xdr:nvCxnSpPr>
      <xdr:spPr>
        <a:xfrm>
          <a:off x="6604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37</xdr:row>
      <xdr:rowOff>154412</xdr:rowOff>
    </xdr:from>
    <xdr:ext cx="531299" cy="259045"/>
    <xdr:sp macro="" textlink="">
      <xdr:nvSpPr>
        <xdr:cNvPr id="106" name="テキスト ボックス 105">
          <a:extLst>
            <a:ext uri="{FF2B5EF4-FFF2-40B4-BE49-F238E27FC236}">
              <a16:creationId xmlns:a16="http://schemas.microsoft.com/office/drawing/2014/main" id="{00000000-0008-0000-0100-00006A000000}"/>
            </a:ext>
          </a:extLst>
        </xdr:cNvPr>
        <xdr:cNvSpPr txBox="1"/>
      </xdr:nvSpPr>
      <xdr:spPr>
        <a:xfrm>
          <a:off x="6072701" y="649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141514</xdr:rowOff>
    </xdr:from>
    <xdr:to>
      <xdr:col>59</xdr:col>
      <xdr:colOff>50800</xdr:colOff>
      <xdr:row>36</xdr:row>
      <xdr:rowOff>141514</xdr:rowOff>
    </xdr:to>
    <xdr:cxnSp macro="">
      <xdr:nvCxnSpPr>
        <xdr:cNvPr id="107" name="直線コネクタ 106">
          <a:extLst>
            <a:ext uri="{FF2B5EF4-FFF2-40B4-BE49-F238E27FC236}">
              <a16:creationId xmlns:a16="http://schemas.microsoft.com/office/drawing/2014/main" id="{00000000-0008-0000-0100-00006B000000}"/>
            </a:ext>
          </a:extLst>
        </xdr:cNvPr>
        <xdr:cNvCxnSpPr/>
      </xdr:nvCxnSpPr>
      <xdr:spPr>
        <a:xfrm>
          <a:off x="6604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35</xdr:row>
      <xdr:rowOff>170741</xdr:rowOff>
    </xdr:from>
    <xdr:ext cx="531299" cy="259045"/>
    <xdr:sp macro="" textlink="">
      <xdr:nvSpPr>
        <xdr:cNvPr id="108" name="テキスト ボックス 107">
          <a:extLst>
            <a:ext uri="{FF2B5EF4-FFF2-40B4-BE49-F238E27FC236}">
              <a16:creationId xmlns:a16="http://schemas.microsoft.com/office/drawing/2014/main" id="{00000000-0008-0000-0100-00006C000000}"/>
            </a:ext>
          </a:extLst>
        </xdr:cNvPr>
        <xdr:cNvSpPr txBox="1"/>
      </xdr:nvSpPr>
      <xdr:spPr>
        <a:xfrm>
          <a:off x="6072701" y="6171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157843</xdr:rowOff>
    </xdr:from>
    <xdr:to>
      <xdr:col>59</xdr:col>
      <xdr:colOff>50800</xdr:colOff>
      <xdr:row>34</xdr:row>
      <xdr:rowOff>157843</xdr:rowOff>
    </xdr:to>
    <xdr:cxnSp macro="">
      <xdr:nvCxnSpPr>
        <xdr:cNvPr id="109" name="直線コネクタ 108">
          <a:extLst>
            <a:ext uri="{FF2B5EF4-FFF2-40B4-BE49-F238E27FC236}">
              <a16:creationId xmlns:a16="http://schemas.microsoft.com/office/drawing/2014/main" id="{00000000-0008-0000-0100-00006D000000}"/>
            </a:ext>
          </a:extLst>
        </xdr:cNvPr>
        <xdr:cNvCxnSpPr/>
      </xdr:nvCxnSpPr>
      <xdr:spPr>
        <a:xfrm>
          <a:off x="6604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15620</xdr:rowOff>
    </xdr:from>
    <xdr:ext cx="531299" cy="259045"/>
    <xdr:sp macro="" textlink="">
      <xdr:nvSpPr>
        <xdr:cNvPr id="110" name="テキスト ボックス 109">
          <a:extLst>
            <a:ext uri="{FF2B5EF4-FFF2-40B4-BE49-F238E27FC236}">
              <a16:creationId xmlns:a16="http://schemas.microsoft.com/office/drawing/2014/main" id="{00000000-0008-0000-0100-00006E000000}"/>
            </a:ext>
          </a:extLst>
        </xdr:cNvPr>
        <xdr:cNvSpPr txBox="1"/>
      </xdr:nvSpPr>
      <xdr:spPr>
        <a:xfrm>
          <a:off x="6072701" y="584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2722</xdr:rowOff>
    </xdr:from>
    <xdr:to>
      <xdr:col>59</xdr:col>
      <xdr:colOff>50800</xdr:colOff>
      <xdr:row>33</xdr:row>
      <xdr:rowOff>2722</xdr:rowOff>
    </xdr:to>
    <xdr:cxnSp macro="">
      <xdr:nvCxnSpPr>
        <xdr:cNvPr id="111" name="直線コネクタ 110">
          <a:extLst>
            <a:ext uri="{FF2B5EF4-FFF2-40B4-BE49-F238E27FC236}">
              <a16:creationId xmlns:a16="http://schemas.microsoft.com/office/drawing/2014/main" id="{00000000-0008-0000-0100-00006F000000}"/>
            </a:ext>
          </a:extLst>
        </xdr:cNvPr>
        <xdr:cNvCxnSpPr/>
      </xdr:nvCxnSpPr>
      <xdr:spPr>
        <a:xfrm>
          <a:off x="6604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31949</xdr:rowOff>
    </xdr:from>
    <xdr:ext cx="531299" cy="259045"/>
    <xdr:sp macro="" textlink="">
      <xdr:nvSpPr>
        <xdr:cNvPr id="112" name="テキスト ボックス 111">
          <a:extLst>
            <a:ext uri="{FF2B5EF4-FFF2-40B4-BE49-F238E27FC236}">
              <a16:creationId xmlns:a16="http://schemas.microsoft.com/office/drawing/2014/main" id="{00000000-0008-0000-0100-000070000000}"/>
            </a:ext>
          </a:extLst>
        </xdr:cNvPr>
        <xdr:cNvSpPr txBox="1"/>
      </xdr:nvSpPr>
      <xdr:spPr>
        <a:xfrm>
          <a:off x="6072701" y="551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3" name="直線コネクタ 112">
          <a:extLst>
            <a:ext uri="{FF2B5EF4-FFF2-40B4-BE49-F238E27FC236}">
              <a16:creationId xmlns:a16="http://schemas.microsoft.com/office/drawing/2014/main" id="{00000000-0008-0000-0100-000071000000}"/>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30</xdr:row>
      <xdr:rowOff>48277</xdr:rowOff>
    </xdr:from>
    <xdr:ext cx="531299" cy="259045"/>
    <xdr:sp macro="" textlink="">
      <xdr:nvSpPr>
        <xdr:cNvPr id="114" name="テキスト ボックス 113">
          <a:extLst>
            <a:ext uri="{FF2B5EF4-FFF2-40B4-BE49-F238E27FC236}">
              <a16:creationId xmlns:a16="http://schemas.microsoft.com/office/drawing/2014/main" id="{00000000-0008-0000-0100-000072000000}"/>
            </a:ext>
          </a:extLst>
        </xdr:cNvPr>
        <xdr:cNvSpPr txBox="1"/>
      </xdr:nvSpPr>
      <xdr:spPr>
        <a:xfrm>
          <a:off x="6072701" y="519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5" name="【道路】&#10;一人当たり延長グラフ枠">
          <a:extLst>
            <a:ext uri="{FF2B5EF4-FFF2-40B4-BE49-F238E27FC236}">
              <a16:creationId xmlns:a16="http://schemas.microsoft.com/office/drawing/2014/main" id="{00000000-0008-0000-0100-000073000000}"/>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83711</xdr:rowOff>
    </xdr:from>
    <xdr:to>
      <xdr:col>54</xdr:col>
      <xdr:colOff>189865</xdr:colOff>
      <xdr:row>41</xdr:row>
      <xdr:rowOff>127864</xdr:rowOff>
    </xdr:to>
    <xdr:cxnSp macro="">
      <xdr:nvCxnSpPr>
        <xdr:cNvPr id="116" name="直線コネクタ 115">
          <a:extLst>
            <a:ext uri="{FF2B5EF4-FFF2-40B4-BE49-F238E27FC236}">
              <a16:creationId xmlns:a16="http://schemas.microsoft.com/office/drawing/2014/main" id="{00000000-0008-0000-0100-000074000000}"/>
            </a:ext>
          </a:extLst>
        </xdr:cNvPr>
        <xdr:cNvCxnSpPr/>
      </xdr:nvCxnSpPr>
      <xdr:spPr>
        <a:xfrm flipV="1">
          <a:off x="10476865" y="5741561"/>
          <a:ext cx="0" cy="14157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131691</xdr:rowOff>
    </xdr:from>
    <xdr:ext cx="469744" cy="259045"/>
    <xdr:sp macro="" textlink="">
      <xdr:nvSpPr>
        <xdr:cNvPr id="117" name="【道路】&#10;一人当たり延長最小値テキスト">
          <a:extLst>
            <a:ext uri="{FF2B5EF4-FFF2-40B4-BE49-F238E27FC236}">
              <a16:creationId xmlns:a16="http://schemas.microsoft.com/office/drawing/2014/main" id="{00000000-0008-0000-0100-000075000000}"/>
            </a:ext>
          </a:extLst>
        </xdr:cNvPr>
        <xdr:cNvSpPr txBox="1"/>
      </xdr:nvSpPr>
      <xdr:spPr>
        <a:xfrm>
          <a:off x="10515600" y="71611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127864</xdr:rowOff>
    </xdr:from>
    <xdr:to>
      <xdr:col>55</xdr:col>
      <xdr:colOff>88900</xdr:colOff>
      <xdr:row>41</xdr:row>
      <xdr:rowOff>127864</xdr:rowOff>
    </xdr:to>
    <xdr:cxnSp macro="">
      <xdr:nvCxnSpPr>
        <xdr:cNvPr id="118" name="直線コネクタ 117">
          <a:extLst>
            <a:ext uri="{FF2B5EF4-FFF2-40B4-BE49-F238E27FC236}">
              <a16:creationId xmlns:a16="http://schemas.microsoft.com/office/drawing/2014/main" id="{00000000-0008-0000-0100-000076000000}"/>
            </a:ext>
          </a:extLst>
        </xdr:cNvPr>
        <xdr:cNvCxnSpPr/>
      </xdr:nvCxnSpPr>
      <xdr:spPr>
        <a:xfrm>
          <a:off x="10388600" y="71573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30388</xdr:rowOff>
    </xdr:from>
    <xdr:ext cx="534377" cy="259045"/>
    <xdr:sp macro="" textlink="">
      <xdr:nvSpPr>
        <xdr:cNvPr id="119" name="【道路】&#10;一人当たり延長最大値テキスト">
          <a:extLst>
            <a:ext uri="{FF2B5EF4-FFF2-40B4-BE49-F238E27FC236}">
              <a16:creationId xmlns:a16="http://schemas.microsoft.com/office/drawing/2014/main" id="{00000000-0008-0000-0100-000077000000}"/>
            </a:ext>
          </a:extLst>
        </xdr:cNvPr>
        <xdr:cNvSpPr txBox="1"/>
      </xdr:nvSpPr>
      <xdr:spPr>
        <a:xfrm>
          <a:off x="10515600" y="55167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47.520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83711</xdr:rowOff>
    </xdr:from>
    <xdr:to>
      <xdr:col>55</xdr:col>
      <xdr:colOff>88900</xdr:colOff>
      <xdr:row>33</xdr:row>
      <xdr:rowOff>83711</xdr:rowOff>
    </xdr:to>
    <xdr:cxnSp macro="">
      <xdr:nvCxnSpPr>
        <xdr:cNvPr id="120" name="直線コネクタ 119">
          <a:extLst>
            <a:ext uri="{FF2B5EF4-FFF2-40B4-BE49-F238E27FC236}">
              <a16:creationId xmlns:a16="http://schemas.microsoft.com/office/drawing/2014/main" id="{00000000-0008-0000-0100-000078000000}"/>
            </a:ext>
          </a:extLst>
        </xdr:cNvPr>
        <xdr:cNvCxnSpPr/>
      </xdr:nvCxnSpPr>
      <xdr:spPr>
        <a:xfrm>
          <a:off x="10388600" y="57415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37</xdr:row>
      <xdr:rowOff>149808</xdr:rowOff>
    </xdr:from>
    <xdr:ext cx="534377" cy="259045"/>
    <xdr:sp macro="" textlink="">
      <xdr:nvSpPr>
        <xdr:cNvPr id="121" name="【道路】&#10;一人当たり延長平均値テキスト">
          <a:extLst>
            <a:ext uri="{FF2B5EF4-FFF2-40B4-BE49-F238E27FC236}">
              <a16:creationId xmlns:a16="http://schemas.microsoft.com/office/drawing/2014/main" id="{00000000-0008-0000-0100-000079000000}"/>
            </a:ext>
          </a:extLst>
        </xdr:cNvPr>
        <xdr:cNvSpPr txBox="1"/>
      </xdr:nvSpPr>
      <xdr:spPr>
        <a:xfrm>
          <a:off x="10515600" y="649345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18.391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126931</xdr:rowOff>
    </xdr:from>
    <xdr:to>
      <xdr:col>55</xdr:col>
      <xdr:colOff>50800</xdr:colOff>
      <xdr:row>39</xdr:row>
      <xdr:rowOff>57081</xdr:rowOff>
    </xdr:to>
    <xdr:sp macro="" textlink="">
      <xdr:nvSpPr>
        <xdr:cNvPr id="122" name="フローチャート: 判断 121">
          <a:extLst>
            <a:ext uri="{FF2B5EF4-FFF2-40B4-BE49-F238E27FC236}">
              <a16:creationId xmlns:a16="http://schemas.microsoft.com/office/drawing/2014/main" id="{00000000-0008-0000-0100-00007A000000}"/>
            </a:ext>
          </a:extLst>
        </xdr:cNvPr>
        <xdr:cNvSpPr/>
      </xdr:nvSpPr>
      <xdr:spPr>
        <a:xfrm>
          <a:off x="10426700" y="66420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38</xdr:row>
      <xdr:rowOff>123502</xdr:rowOff>
    </xdr:from>
    <xdr:to>
      <xdr:col>50</xdr:col>
      <xdr:colOff>165100</xdr:colOff>
      <xdr:row>39</xdr:row>
      <xdr:rowOff>53652</xdr:rowOff>
    </xdr:to>
    <xdr:sp macro="" textlink="">
      <xdr:nvSpPr>
        <xdr:cNvPr id="123" name="フローチャート: 判断 122">
          <a:extLst>
            <a:ext uri="{FF2B5EF4-FFF2-40B4-BE49-F238E27FC236}">
              <a16:creationId xmlns:a16="http://schemas.microsoft.com/office/drawing/2014/main" id="{00000000-0008-0000-0100-00007B000000}"/>
            </a:ext>
          </a:extLst>
        </xdr:cNvPr>
        <xdr:cNvSpPr/>
      </xdr:nvSpPr>
      <xdr:spPr>
        <a:xfrm>
          <a:off x="9588500" y="66386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38</xdr:row>
      <xdr:rowOff>126441</xdr:rowOff>
    </xdr:from>
    <xdr:to>
      <xdr:col>46</xdr:col>
      <xdr:colOff>38100</xdr:colOff>
      <xdr:row>39</xdr:row>
      <xdr:rowOff>56591</xdr:rowOff>
    </xdr:to>
    <xdr:sp macro="" textlink="">
      <xdr:nvSpPr>
        <xdr:cNvPr id="124" name="フローチャート: 判断 123">
          <a:extLst>
            <a:ext uri="{FF2B5EF4-FFF2-40B4-BE49-F238E27FC236}">
              <a16:creationId xmlns:a16="http://schemas.microsoft.com/office/drawing/2014/main" id="{00000000-0008-0000-0100-00007C000000}"/>
            </a:ext>
          </a:extLst>
        </xdr:cNvPr>
        <xdr:cNvSpPr/>
      </xdr:nvSpPr>
      <xdr:spPr>
        <a:xfrm>
          <a:off x="8699500" y="66415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38</xdr:row>
      <xdr:rowOff>154984</xdr:rowOff>
    </xdr:from>
    <xdr:to>
      <xdr:col>41</xdr:col>
      <xdr:colOff>101600</xdr:colOff>
      <xdr:row>39</xdr:row>
      <xdr:rowOff>85134</xdr:rowOff>
    </xdr:to>
    <xdr:sp macro="" textlink="">
      <xdr:nvSpPr>
        <xdr:cNvPr id="125" name="フローチャート: 判断 124">
          <a:extLst>
            <a:ext uri="{FF2B5EF4-FFF2-40B4-BE49-F238E27FC236}">
              <a16:creationId xmlns:a16="http://schemas.microsoft.com/office/drawing/2014/main" id="{00000000-0008-0000-0100-00007D000000}"/>
            </a:ext>
          </a:extLst>
        </xdr:cNvPr>
        <xdr:cNvSpPr/>
      </xdr:nvSpPr>
      <xdr:spPr>
        <a:xfrm>
          <a:off x="7810500" y="66700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39</xdr:row>
      <xdr:rowOff>19848</xdr:rowOff>
    </xdr:from>
    <xdr:to>
      <xdr:col>36</xdr:col>
      <xdr:colOff>165100</xdr:colOff>
      <xdr:row>39</xdr:row>
      <xdr:rowOff>121448</xdr:rowOff>
    </xdr:to>
    <xdr:sp macro="" textlink="">
      <xdr:nvSpPr>
        <xdr:cNvPr id="126" name="フローチャート: 判断 125">
          <a:extLst>
            <a:ext uri="{FF2B5EF4-FFF2-40B4-BE49-F238E27FC236}">
              <a16:creationId xmlns:a16="http://schemas.microsoft.com/office/drawing/2014/main" id="{00000000-0008-0000-0100-00007E000000}"/>
            </a:ext>
          </a:extLst>
        </xdr:cNvPr>
        <xdr:cNvSpPr/>
      </xdr:nvSpPr>
      <xdr:spPr>
        <a:xfrm>
          <a:off x="6921500" y="67063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00000000-0008-0000-0100-00007F000000}"/>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8" name="テキスト ボックス 127">
          <a:extLst>
            <a:ext uri="{FF2B5EF4-FFF2-40B4-BE49-F238E27FC236}">
              <a16:creationId xmlns:a16="http://schemas.microsoft.com/office/drawing/2014/main" id="{00000000-0008-0000-0100-000080000000}"/>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9" name="テキスト ボックス 128">
          <a:extLst>
            <a:ext uri="{FF2B5EF4-FFF2-40B4-BE49-F238E27FC236}">
              <a16:creationId xmlns:a16="http://schemas.microsoft.com/office/drawing/2014/main" id="{00000000-0008-0000-0100-000081000000}"/>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30" name="テキスト ボックス 129">
          <a:extLst>
            <a:ext uri="{FF2B5EF4-FFF2-40B4-BE49-F238E27FC236}">
              <a16:creationId xmlns:a16="http://schemas.microsoft.com/office/drawing/2014/main" id="{00000000-0008-0000-0100-000082000000}"/>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31" name="テキスト ボックス 130">
          <a:extLst>
            <a:ext uri="{FF2B5EF4-FFF2-40B4-BE49-F238E27FC236}">
              <a16:creationId xmlns:a16="http://schemas.microsoft.com/office/drawing/2014/main" id="{00000000-0008-0000-0100-000083000000}"/>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167524</xdr:rowOff>
    </xdr:from>
    <xdr:to>
      <xdr:col>55</xdr:col>
      <xdr:colOff>50800</xdr:colOff>
      <xdr:row>39</xdr:row>
      <xdr:rowOff>97674</xdr:rowOff>
    </xdr:to>
    <xdr:sp macro="" textlink="">
      <xdr:nvSpPr>
        <xdr:cNvPr id="132" name="楕円 131">
          <a:extLst>
            <a:ext uri="{FF2B5EF4-FFF2-40B4-BE49-F238E27FC236}">
              <a16:creationId xmlns:a16="http://schemas.microsoft.com/office/drawing/2014/main" id="{00000000-0008-0000-0100-000084000000}"/>
            </a:ext>
          </a:extLst>
        </xdr:cNvPr>
        <xdr:cNvSpPr/>
      </xdr:nvSpPr>
      <xdr:spPr>
        <a:xfrm>
          <a:off x="10426700" y="66826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38</xdr:row>
      <xdr:rowOff>145951</xdr:rowOff>
    </xdr:from>
    <xdr:ext cx="534377" cy="259045"/>
    <xdr:sp macro="" textlink="">
      <xdr:nvSpPr>
        <xdr:cNvPr id="133" name="【道路】&#10;一人当たり延長該当値テキスト">
          <a:extLst>
            <a:ext uri="{FF2B5EF4-FFF2-40B4-BE49-F238E27FC236}">
              <a16:creationId xmlns:a16="http://schemas.microsoft.com/office/drawing/2014/main" id="{00000000-0008-0000-0100-000085000000}"/>
            </a:ext>
          </a:extLst>
        </xdr:cNvPr>
        <xdr:cNvSpPr txBox="1"/>
      </xdr:nvSpPr>
      <xdr:spPr>
        <a:xfrm>
          <a:off x="10515600" y="66610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39</xdr:row>
      <xdr:rowOff>9823</xdr:rowOff>
    </xdr:from>
    <xdr:to>
      <xdr:col>50</xdr:col>
      <xdr:colOff>165100</xdr:colOff>
      <xdr:row>39</xdr:row>
      <xdr:rowOff>111423</xdr:rowOff>
    </xdr:to>
    <xdr:sp macro="" textlink="">
      <xdr:nvSpPr>
        <xdr:cNvPr id="134" name="楕円 133">
          <a:extLst>
            <a:ext uri="{FF2B5EF4-FFF2-40B4-BE49-F238E27FC236}">
              <a16:creationId xmlns:a16="http://schemas.microsoft.com/office/drawing/2014/main" id="{00000000-0008-0000-0100-000086000000}"/>
            </a:ext>
          </a:extLst>
        </xdr:cNvPr>
        <xdr:cNvSpPr/>
      </xdr:nvSpPr>
      <xdr:spPr>
        <a:xfrm>
          <a:off x="9588500" y="66963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39</xdr:row>
      <xdr:rowOff>46874</xdr:rowOff>
    </xdr:from>
    <xdr:to>
      <xdr:col>55</xdr:col>
      <xdr:colOff>0</xdr:colOff>
      <xdr:row>39</xdr:row>
      <xdr:rowOff>60623</xdr:rowOff>
    </xdr:to>
    <xdr:cxnSp macro="">
      <xdr:nvCxnSpPr>
        <xdr:cNvPr id="135" name="直線コネクタ 134">
          <a:extLst>
            <a:ext uri="{FF2B5EF4-FFF2-40B4-BE49-F238E27FC236}">
              <a16:creationId xmlns:a16="http://schemas.microsoft.com/office/drawing/2014/main" id="{00000000-0008-0000-0100-000087000000}"/>
            </a:ext>
          </a:extLst>
        </xdr:cNvPr>
        <xdr:cNvCxnSpPr/>
      </xdr:nvCxnSpPr>
      <xdr:spPr>
        <a:xfrm flipV="1">
          <a:off x="9639300" y="6733424"/>
          <a:ext cx="838200" cy="137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39</xdr:row>
      <xdr:rowOff>19195</xdr:rowOff>
    </xdr:from>
    <xdr:to>
      <xdr:col>46</xdr:col>
      <xdr:colOff>38100</xdr:colOff>
      <xdr:row>39</xdr:row>
      <xdr:rowOff>120795</xdr:rowOff>
    </xdr:to>
    <xdr:sp macro="" textlink="">
      <xdr:nvSpPr>
        <xdr:cNvPr id="136" name="楕円 135">
          <a:extLst>
            <a:ext uri="{FF2B5EF4-FFF2-40B4-BE49-F238E27FC236}">
              <a16:creationId xmlns:a16="http://schemas.microsoft.com/office/drawing/2014/main" id="{00000000-0008-0000-0100-000088000000}"/>
            </a:ext>
          </a:extLst>
        </xdr:cNvPr>
        <xdr:cNvSpPr/>
      </xdr:nvSpPr>
      <xdr:spPr>
        <a:xfrm>
          <a:off x="8699500" y="67057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60623</xdr:rowOff>
    </xdr:from>
    <xdr:to>
      <xdr:col>50</xdr:col>
      <xdr:colOff>114300</xdr:colOff>
      <xdr:row>39</xdr:row>
      <xdr:rowOff>69995</xdr:rowOff>
    </xdr:to>
    <xdr:cxnSp macro="">
      <xdr:nvCxnSpPr>
        <xdr:cNvPr id="137" name="直線コネクタ 136">
          <a:extLst>
            <a:ext uri="{FF2B5EF4-FFF2-40B4-BE49-F238E27FC236}">
              <a16:creationId xmlns:a16="http://schemas.microsoft.com/office/drawing/2014/main" id="{00000000-0008-0000-0100-000089000000}"/>
            </a:ext>
          </a:extLst>
        </xdr:cNvPr>
        <xdr:cNvCxnSpPr/>
      </xdr:nvCxnSpPr>
      <xdr:spPr>
        <a:xfrm flipV="1">
          <a:off x="8750300" y="6747173"/>
          <a:ext cx="889000" cy="93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39</xdr:row>
      <xdr:rowOff>28208</xdr:rowOff>
    </xdr:from>
    <xdr:to>
      <xdr:col>41</xdr:col>
      <xdr:colOff>101600</xdr:colOff>
      <xdr:row>39</xdr:row>
      <xdr:rowOff>129808</xdr:rowOff>
    </xdr:to>
    <xdr:sp macro="" textlink="">
      <xdr:nvSpPr>
        <xdr:cNvPr id="138" name="楕円 137">
          <a:extLst>
            <a:ext uri="{FF2B5EF4-FFF2-40B4-BE49-F238E27FC236}">
              <a16:creationId xmlns:a16="http://schemas.microsoft.com/office/drawing/2014/main" id="{00000000-0008-0000-0100-00008A000000}"/>
            </a:ext>
          </a:extLst>
        </xdr:cNvPr>
        <xdr:cNvSpPr/>
      </xdr:nvSpPr>
      <xdr:spPr>
        <a:xfrm>
          <a:off x="7810500" y="67147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39</xdr:row>
      <xdr:rowOff>69995</xdr:rowOff>
    </xdr:from>
    <xdr:to>
      <xdr:col>45</xdr:col>
      <xdr:colOff>177800</xdr:colOff>
      <xdr:row>39</xdr:row>
      <xdr:rowOff>79008</xdr:rowOff>
    </xdr:to>
    <xdr:cxnSp macro="">
      <xdr:nvCxnSpPr>
        <xdr:cNvPr id="139" name="直線コネクタ 138">
          <a:extLst>
            <a:ext uri="{FF2B5EF4-FFF2-40B4-BE49-F238E27FC236}">
              <a16:creationId xmlns:a16="http://schemas.microsoft.com/office/drawing/2014/main" id="{00000000-0008-0000-0100-00008B000000}"/>
            </a:ext>
          </a:extLst>
        </xdr:cNvPr>
        <xdr:cNvCxnSpPr/>
      </xdr:nvCxnSpPr>
      <xdr:spPr>
        <a:xfrm flipV="1">
          <a:off x="7861300" y="6756545"/>
          <a:ext cx="889000" cy="90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39</xdr:row>
      <xdr:rowOff>38691</xdr:rowOff>
    </xdr:from>
    <xdr:to>
      <xdr:col>36</xdr:col>
      <xdr:colOff>165100</xdr:colOff>
      <xdr:row>39</xdr:row>
      <xdr:rowOff>140291</xdr:rowOff>
    </xdr:to>
    <xdr:sp macro="" textlink="">
      <xdr:nvSpPr>
        <xdr:cNvPr id="140" name="楕円 139">
          <a:extLst>
            <a:ext uri="{FF2B5EF4-FFF2-40B4-BE49-F238E27FC236}">
              <a16:creationId xmlns:a16="http://schemas.microsoft.com/office/drawing/2014/main" id="{00000000-0008-0000-0100-00008C000000}"/>
            </a:ext>
          </a:extLst>
        </xdr:cNvPr>
        <xdr:cNvSpPr/>
      </xdr:nvSpPr>
      <xdr:spPr>
        <a:xfrm>
          <a:off x="6921500" y="67252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39</xdr:row>
      <xdr:rowOff>79008</xdr:rowOff>
    </xdr:from>
    <xdr:to>
      <xdr:col>41</xdr:col>
      <xdr:colOff>50800</xdr:colOff>
      <xdr:row>39</xdr:row>
      <xdr:rowOff>89491</xdr:rowOff>
    </xdr:to>
    <xdr:cxnSp macro="">
      <xdr:nvCxnSpPr>
        <xdr:cNvPr id="141" name="直線コネクタ 140">
          <a:extLst>
            <a:ext uri="{FF2B5EF4-FFF2-40B4-BE49-F238E27FC236}">
              <a16:creationId xmlns:a16="http://schemas.microsoft.com/office/drawing/2014/main" id="{00000000-0008-0000-0100-00008D000000}"/>
            </a:ext>
          </a:extLst>
        </xdr:cNvPr>
        <xdr:cNvCxnSpPr/>
      </xdr:nvCxnSpPr>
      <xdr:spPr>
        <a:xfrm flipV="1">
          <a:off x="6972300" y="6765558"/>
          <a:ext cx="889000" cy="104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37</xdr:row>
      <xdr:rowOff>70179</xdr:rowOff>
    </xdr:from>
    <xdr:ext cx="534377" cy="259045"/>
    <xdr:sp macro="" textlink="">
      <xdr:nvSpPr>
        <xdr:cNvPr id="142" name="n_1aveValue【道路】&#10;一人当たり延長">
          <a:extLst>
            <a:ext uri="{FF2B5EF4-FFF2-40B4-BE49-F238E27FC236}">
              <a16:creationId xmlns:a16="http://schemas.microsoft.com/office/drawing/2014/main" id="{00000000-0008-0000-0100-00008E000000}"/>
            </a:ext>
          </a:extLst>
        </xdr:cNvPr>
        <xdr:cNvSpPr txBox="1"/>
      </xdr:nvSpPr>
      <xdr:spPr>
        <a:xfrm>
          <a:off x="9359411" y="64138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37</xdr:row>
      <xdr:rowOff>73118</xdr:rowOff>
    </xdr:from>
    <xdr:ext cx="534377" cy="259045"/>
    <xdr:sp macro="" textlink="">
      <xdr:nvSpPr>
        <xdr:cNvPr id="143" name="n_2aveValue【道路】&#10;一人当たり延長">
          <a:extLst>
            <a:ext uri="{FF2B5EF4-FFF2-40B4-BE49-F238E27FC236}">
              <a16:creationId xmlns:a16="http://schemas.microsoft.com/office/drawing/2014/main" id="{00000000-0008-0000-0100-00008F000000}"/>
            </a:ext>
          </a:extLst>
        </xdr:cNvPr>
        <xdr:cNvSpPr txBox="1"/>
      </xdr:nvSpPr>
      <xdr:spPr>
        <a:xfrm>
          <a:off x="8483111" y="64167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37</xdr:row>
      <xdr:rowOff>101661</xdr:rowOff>
    </xdr:from>
    <xdr:ext cx="534377" cy="259045"/>
    <xdr:sp macro="" textlink="">
      <xdr:nvSpPr>
        <xdr:cNvPr id="144" name="n_3aveValue【道路】&#10;一人当たり延長">
          <a:extLst>
            <a:ext uri="{FF2B5EF4-FFF2-40B4-BE49-F238E27FC236}">
              <a16:creationId xmlns:a16="http://schemas.microsoft.com/office/drawing/2014/main" id="{00000000-0008-0000-0100-000090000000}"/>
            </a:ext>
          </a:extLst>
        </xdr:cNvPr>
        <xdr:cNvSpPr txBox="1"/>
      </xdr:nvSpPr>
      <xdr:spPr>
        <a:xfrm>
          <a:off x="7594111" y="64453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37</xdr:row>
      <xdr:rowOff>137975</xdr:rowOff>
    </xdr:from>
    <xdr:ext cx="534377" cy="259045"/>
    <xdr:sp macro="" textlink="">
      <xdr:nvSpPr>
        <xdr:cNvPr id="145" name="n_4aveValue【道路】&#10;一人当たり延長">
          <a:extLst>
            <a:ext uri="{FF2B5EF4-FFF2-40B4-BE49-F238E27FC236}">
              <a16:creationId xmlns:a16="http://schemas.microsoft.com/office/drawing/2014/main" id="{00000000-0008-0000-0100-000091000000}"/>
            </a:ext>
          </a:extLst>
        </xdr:cNvPr>
        <xdr:cNvSpPr txBox="1"/>
      </xdr:nvSpPr>
      <xdr:spPr>
        <a:xfrm>
          <a:off x="6705111" y="64816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39</xdr:row>
      <xdr:rowOff>102550</xdr:rowOff>
    </xdr:from>
    <xdr:ext cx="534377" cy="259045"/>
    <xdr:sp macro="" textlink="">
      <xdr:nvSpPr>
        <xdr:cNvPr id="146" name="n_1mainValue【道路】&#10;一人当たり延長">
          <a:extLst>
            <a:ext uri="{FF2B5EF4-FFF2-40B4-BE49-F238E27FC236}">
              <a16:creationId xmlns:a16="http://schemas.microsoft.com/office/drawing/2014/main" id="{00000000-0008-0000-0100-000092000000}"/>
            </a:ext>
          </a:extLst>
        </xdr:cNvPr>
        <xdr:cNvSpPr txBox="1"/>
      </xdr:nvSpPr>
      <xdr:spPr>
        <a:xfrm>
          <a:off x="9359411" y="67891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39</xdr:row>
      <xdr:rowOff>111922</xdr:rowOff>
    </xdr:from>
    <xdr:ext cx="534377" cy="259045"/>
    <xdr:sp macro="" textlink="">
      <xdr:nvSpPr>
        <xdr:cNvPr id="147" name="n_2mainValue【道路】&#10;一人当たり延長">
          <a:extLst>
            <a:ext uri="{FF2B5EF4-FFF2-40B4-BE49-F238E27FC236}">
              <a16:creationId xmlns:a16="http://schemas.microsoft.com/office/drawing/2014/main" id="{00000000-0008-0000-0100-000093000000}"/>
            </a:ext>
          </a:extLst>
        </xdr:cNvPr>
        <xdr:cNvSpPr txBox="1"/>
      </xdr:nvSpPr>
      <xdr:spPr>
        <a:xfrm>
          <a:off x="8483111" y="67984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39</xdr:row>
      <xdr:rowOff>120935</xdr:rowOff>
    </xdr:from>
    <xdr:ext cx="534377" cy="259045"/>
    <xdr:sp macro="" textlink="">
      <xdr:nvSpPr>
        <xdr:cNvPr id="148" name="n_3mainValue【道路】&#10;一人当たり延長">
          <a:extLst>
            <a:ext uri="{FF2B5EF4-FFF2-40B4-BE49-F238E27FC236}">
              <a16:creationId xmlns:a16="http://schemas.microsoft.com/office/drawing/2014/main" id="{00000000-0008-0000-0100-000094000000}"/>
            </a:ext>
          </a:extLst>
        </xdr:cNvPr>
        <xdr:cNvSpPr txBox="1"/>
      </xdr:nvSpPr>
      <xdr:spPr>
        <a:xfrm>
          <a:off x="7594111" y="68074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39</xdr:row>
      <xdr:rowOff>131418</xdr:rowOff>
    </xdr:from>
    <xdr:ext cx="534377" cy="259045"/>
    <xdr:sp macro="" textlink="">
      <xdr:nvSpPr>
        <xdr:cNvPr id="149" name="n_4mainValue【道路】&#10;一人当たり延長">
          <a:extLst>
            <a:ext uri="{FF2B5EF4-FFF2-40B4-BE49-F238E27FC236}">
              <a16:creationId xmlns:a16="http://schemas.microsoft.com/office/drawing/2014/main" id="{00000000-0008-0000-0100-000095000000}"/>
            </a:ext>
          </a:extLst>
        </xdr:cNvPr>
        <xdr:cNvSpPr txBox="1"/>
      </xdr:nvSpPr>
      <xdr:spPr>
        <a:xfrm>
          <a:off x="6705111" y="68179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50" name="正方形/長方形 149">
          <a:extLst>
            <a:ext uri="{FF2B5EF4-FFF2-40B4-BE49-F238E27FC236}">
              <a16:creationId xmlns:a16="http://schemas.microsoft.com/office/drawing/2014/main" id="{00000000-0008-0000-0100-000096000000}"/>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51" name="正方形/長方形 150">
          <a:extLst>
            <a:ext uri="{FF2B5EF4-FFF2-40B4-BE49-F238E27FC236}">
              <a16:creationId xmlns:a16="http://schemas.microsoft.com/office/drawing/2014/main" id="{00000000-0008-0000-0100-000097000000}"/>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2" name="正方形/長方形 151">
          <a:extLst>
            <a:ext uri="{FF2B5EF4-FFF2-40B4-BE49-F238E27FC236}">
              <a16:creationId xmlns:a16="http://schemas.microsoft.com/office/drawing/2014/main" id="{00000000-0008-0000-0100-000098000000}"/>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3" name="正方形/長方形 152">
          <a:extLst>
            <a:ext uri="{FF2B5EF4-FFF2-40B4-BE49-F238E27FC236}">
              <a16:creationId xmlns:a16="http://schemas.microsoft.com/office/drawing/2014/main" id="{00000000-0008-0000-0100-000099000000}"/>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4" name="正方形/長方形 153">
          <a:extLst>
            <a:ext uri="{FF2B5EF4-FFF2-40B4-BE49-F238E27FC236}">
              <a16:creationId xmlns:a16="http://schemas.microsoft.com/office/drawing/2014/main" id="{00000000-0008-0000-0100-00009A000000}"/>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5" name="正方形/長方形 154">
          <a:extLst>
            <a:ext uri="{FF2B5EF4-FFF2-40B4-BE49-F238E27FC236}">
              <a16:creationId xmlns:a16="http://schemas.microsoft.com/office/drawing/2014/main" id="{00000000-0008-0000-0100-00009B000000}"/>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6" name="正方形/長方形 155">
          <a:extLst>
            <a:ext uri="{FF2B5EF4-FFF2-40B4-BE49-F238E27FC236}">
              <a16:creationId xmlns:a16="http://schemas.microsoft.com/office/drawing/2014/main" id="{00000000-0008-0000-0100-00009C000000}"/>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7" name="正方形/長方形 156">
          <a:extLst>
            <a:ext uri="{FF2B5EF4-FFF2-40B4-BE49-F238E27FC236}">
              <a16:creationId xmlns:a16="http://schemas.microsoft.com/office/drawing/2014/main" id="{00000000-0008-0000-0100-00009D000000}"/>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8" name="テキスト ボックス 157">
          <a:extLst>
            <a:ext uri="{FF2B5EF4-FFF2-40B4-BE49-F238E27FC236}">
              <a16:creationId xmlns:a16="http://schemas.microsoft.com/office/drawing/2014/main" id="{00000000-0008-0000-0100-00009E000000}"/>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9" name="直線コネクタ 158">
          <a:extLst>
            <a:ext uri="{FF2B5EF4-FFF2-40B4-BE49-F238E27FC236}">
              <a16:creationId xmlns:a16="http://schemas.microsoft.com/office/drawing/2014/main" id="{00000000-0008-0000-0100-00009F000000}"/>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60" name="テキスト ボックス 159">
          <a:extLst>
            <a:ext uri="{FF2B5EF4-FFF2-40B4-BE49-F238E27FC236}">
              <a16:creationId xmlns:a16="http://schemas.microsoft.com/office/drawing/2014/main" id="{00000000-0008-0000-0100-0000A0000000}"/>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61" name="直線コネクタ 160">
          <a:extLst>
            <a:ext uri="{FF2B5EF4-FFF2-40B4-BE49-F238E27FC236}">
              <a16:creationId xmlns:a16="http://schemas.microsoft.com/office/drawing/2014/main" id="{00000000-0008-0000-0100-0000A1000000}"/>
            </a:ext>
          </a:extLst>
        </xdr:cNvPr>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62" name="テキスト ボックス 161">
          <a:extLst>
            <a:ext uri="{FF2B5EF4-FFF2-40B4-BE49-F238E27FC236}">
              <a16:creationId xmlns:a16="http://schemas.microsoft.com/office/drawing/2014/main" id="{00000000-0008-0000-0100-0000A2000000}"/>
            </a:ext>
          </a:extLst>
        </xdr:cNvPr>
        <xdr:cNvSpPr txBox="1"/>
      </xdr:nvSpPr>
      <xdr:spPr>
        <a:xfrm>
          <a:off x="294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63" name="直線コネクタ 162">
          <a:extLst>
            <a:ext uri="{FF2B5EF4-FFF2-40B4-BE49-F238E27FC236}">
              <a16:creationId xmlns:a16="http://schemas.microsoft.com/office/drawing/2014/main" id="{00000000-0008-0000-0100-0000A3000000}"/>
            </a:ext>
          </a:extLst>
        </xdr:cNvPr>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64" name="テキスト ボックス 163">
          <a:extLst>
            <a:ext uri="{FF2B5EF4-FFF2-40B4-BE49-F238E27FC236}">
              <a16:creationId xmlns:a16="http://schemas.microsoft.com/office/drawing/2014/main" id="{00000000-0008-0000-0100-0000A4000000}"/>
            </a:ext>
          </a:extLst>
        </xdr:cNvPr>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65" name="直線コネクタ 164">
          <a:extLst>
            <a:ext uri="{FF2B5EF4-FFF2-40B4-BE49-F238E27FC236}">
              <a16:creationId xmlns:a16="http://schemas.microsoft.com/office/drawing/2014/main" id="{00000000-0008-0000-0100-0000A5000000}"/>
            </a:ext>
          </a:extLst>
        </xdr:cNvPr>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66" name="テキスト ボックス 165">
          <a:extLst>
            <a:ext uri="{FF2B5EF4-FFF2-40B4-BE49-F238E27FC236}">
              <a16:creationId xmlns:a16="http://schemas.microsoft.com/office/drawing/2014/main" id="{00000000-0008-0000-0100-0000A6000000}"/>
            </a:ext>
          </a:extLst>
        </xdr:cNvPr>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67" name="直線コネクタ 166">
          <a:extLst>
            <a:ext uri="{FF2B5EF4-FFF2-40B4-BE49-F238E27FC236}">
              <a16:creationId xmlns:a16="http://schemas.microsoft.com/office/drawing/2014/main" id="{00000000-0008-0000-0100-0000A7000000}"/>
            </a:ext>
          </a:extLst>
        </xdr:cNvPr>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8" name="テキスト ボックス 167">
          <a:extLst>
            <a:ext uri="{FF2B5EF4-FFF2-40B4-BE49-F238E27FC236}">
              <a16:creationId xmlns:a16="http://schemas.microsoft.com/office/drawing/2014/main" id="{00000000-0008-0000-0100-0000A8000000}"/>
            </a:ext>
          </a:extLst>
        </xdr:cNvPr>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69" name="直線コネクタ 168">
          <a:extLst>
            <a:ext uri="{FF2B5EF4-FFF2-40B4-BE49-F238E27FC236}">
              <a16:creationId xmlns:a16="http://schemas.microsoft.com/office/drawing/2014/main" id="{00000000-0008-0000-0100-0000A9000000}"/>
            </a:ext>
          </a:extLst>
        </xdr:cNvPr>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70" name="テキスト ボックス 169">
          <a:extLst>
            <a:ext uri="{FF2B5EF4-FFF2-40B4-BE49-F238E27FC236}">
              <a16:creationId xmlns:a16="http://schemas.microsoft.com/office/drawing/2014/main" id="{00000000-0008-0000-0100-0000AA000000}"/>
            </a:ext>
          </a:extLst>
        </xdr:cNvPr>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71" name="直線コネクタ 170">
          <a:extLst>
            <a:ext uri="{FF2B5EF4-FFF2-40B4-BE49-F238E27FC236}">
              <a16:creationId xmlns:a16="http://schemas.microsoft.com/office/drawing/2014/main" id="{00000000-0008-0000-0100-0000AB000000}"/>
            </a:ext>
          </a:extLst>
        </xdr:cNvPr>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72" name="テキスト ボックス 171">
          <a:extLst>
            <a:ext uri="{FF2B5EF4-FFF2-40B4-BE49-F238E27FC236}">
              <a16:creationId xmlns:a16="http://schemas.microsoft.com/office/drawing/2014/main" id="{00000000-0008-0000-0100-0000AC000000}"/>
            </a:ext>
          </a:extLst>
        </xdr:cNvPr>
        <xdr:cNvSpPr txBox="1"/>
      </xdr:nvSpPr>
      <xdr:spPr>
        <a:xfrm>
          <a:off x="423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3" name="直線コネクタ 172">
          <a:extLst>
            <a:ext uri="{FF2B5EF4-FFF2-40B4-BE49-F238E27FC236}">
              <a16:creationId xmlns:a16="http://schemas.microsoft.com/office/drawing/2014/main" id="{00000000-0008-0000-0100-0000AD000000}"/>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74" name="【橋りょう・トンネル】&#10;有形固定資産減価償却率グラフ枠">
          <a:extLst>
            <a:ext uri="{FF2B5EF4-FFF2-40B4-BE49-F238E27FC236}">
              <a16:creationId xmlns:a16="http://schemas.microsoft.com/office/drawing/2014/main" id="{00000000-0008-0000-0100-0000AE000000}"/>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63681</xdr:rowOff>
    </xdr:from>
    <xdr:to>
      <xdr:col>24</xdr:col>
      <xdr:colOff>62865</xdr:colOff>
      <xdr:row>64</xdr:row>
      <xdr:rowOff>0</xdr:rowOff>
    </xdr:to>
    <xdr:cxnSp macro="">
      <xdr:nvCxnSpPr>
        <xdr:cNvPr id="175" name="直線コネクタ 174">
          <a:extLst>
            <a:ext uri="{FF2B5EF4-FFF2-40B4-BE49-F238E27FC236}">
              <a16:creationId xmlns:a16="http://schemas.microsoft.com/office/drawing/2014/main" id="{00000000-0008-0000-0100-0000AF000000}"/>
            </a:ext>
          </a:extLst>
        </xdr:cNvPr>
        <xdr:cNvCxnSpPr/>
      </xdr:nvCxnSpPr>
      <xdr:spPr>
        <a:xfrm flipV="1">
          <a:off x="4634865" y="9664881"/>
          <a:ext cx="0" cy="13079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3827</xdr:rowOff>
    </xdr:from>
    <xdr:ext cx="405111" cy="259045"/>
    <xdr:sp macro="" textlink="">
      <xdr:nvSpPr>
        <xdr:cNvPr id="176" name="【橋りょう・トンネル】&#10;有形固定資産減価償却率最小値テキスト">
          <a:extLst>
            <a:ext uri="{FF2B5EF4-FFF2-40B4-BE49-F238E27FC236}">
              <a16:creationId xmlns:a16="http://schemas.microsoft.com/office/drawing/2014/main" id="{00000000-0008-0000-0100-0000B0000000}"/>
            </a:ext>
          </a:extLst>
        </xdr:cNvPr>
        <xdr:cNvSpPr txBox="1"/>
      </xdr:nvSpPr>
      <xdr:spPr>
        <a:xfrm>
          <a:off x="4673600" y="109766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0</xdr:rowOff>
    </xdr:from>
    <xdr:to>
      <xdr:col>24</xdr:col>
      <xdr:colOff>152400</xdr:colOff>
      <xdr:row>64</xdr:row>
      <xdr:rowOff>0</xdr:rowOff>
    </xdr:to>
    <xdr:cxnSp macro="">
      <xdr:nvCxnSpPr>
        <xdr:cNvPr id="177" name="直線コネクタ 176">
          <a:extLst>
            <a:ext uri="{FF2B5EF4-FFF2-40B4-BE49-F238E27FC236}">
              <a16:creationId xmlns:a16="http://schemas.microsoft.com/office/drawing/2014/main" id="{00000000-0008-0000-0100-0000B1000000}"/>
            </a:ext>
          </a:extLst>
        </xdr:cNvPr>
        <xdr:cNvCxnSpPr/>
      </xdr:nvCxnSpPr>
      <xdr:spPr>
        <a:xfrm>
          <a:off x="4546600" y="1097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55</xdr:row>
      <xdr:rowOff>10358</xdr:rowOff>
    </xdr:from>
    <xdr:ext cx="405111" cy="259045"/>
    <xdr:sp macro="" textlink="">
      <xdr:nvSpPr>
        <xdr:cNvPr id="178" name="【橋りょう・トンネル】&#10;有形固定資産減価償却率最大値テキスト">
          <a:extLst>
            <a:ext uri="{FF2B5EF4-FFF2-40B4-BE49-F238E27FC236}">
              <a16:creationId xmlns:a16="http://schemas.microsoft.com/office/drawing/2014/main" id="{00000000-0008-0000-0100-0000B2000000}"/>
            </a:ext>
          </a:extLst>
        </xdr:cNvPr>
        <xdr:cNvSpPr txBox="1"/>
      </xdr:nvSpPr>
      <xdr:spPr>
        <a:xfrm>
          <a:off x="4673600" y="94401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63681</xdr:rowOff>
    </xdr:from>
    <xdr:to>
      <xdr:col>24</xdr:col>
      <xdr:colOff>152400</xdr:colOff>
      <xdr:row>56</xdr:row>
      <xdr:rowOff>63681</xdr:rowOff>
    </xdr:to>
    <xdr:cxnSp macro="">
      <xdr:nvCxnSpPr>
        <xdr:cNvPr id="179" name="直線コネクタ 178">
          <a:extLst>
            <a:ext uri="{FF2B5EF4-FFF2-40B4-BE49-F238E27FC236}">
              <a16:creationId xmlns:a16="http://schemas.microsoft.com/office/drawing/2014/main" id="{00000000-0008-0000-0100-0000B3000000}"/>
            </a:ext>
          </a:extLst>
        </xdr:cNvPr>
        <xdr:cNvCxnSpPr/>
      </xdr:nvCxnSpPr>
      <xdr:spPr>
        <a:xfrm>
          <a:off x="4546600" y="96648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61</xdr:row>
      <xdr:rowOff>28864</xdr:rowOff>
    </xdr:from>
    <xdr:ext cx="405111" cy="259045"/>
    <xdr:sp macro="" textlink="">
      <xdr:nvSpPr>
        <xdr:cNvPr id="180" name="【橋りょう・トンネル】&#10;有形固定資産減価償却率平均値テキスト">
          <a:extLst>
            <a:ext uri="{FF2B5EF4-FFF2-40B4-BE49-F238E27FC236}">
              <a16:creationId xmlns:a16="http://schemas.microsoft.com/office/drawing/2014/main" id="{00000000-0008-0000-0100-0000B4000000}"/>
            </a:ext>
          </a:extLst>
        </xdr:cNvPr>
        <xdr:cNvSpPr txBox="1"/>
      </xdr:nvSpPr>
      <xdr:spPr>
        <a:xfrm>
          <a:off x="4673600" y="1048731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50437</xdr:rowOff>
    </xdr:from>
    <xdr:to>
      <xdr:col>24</xdr:col>
      <xdr:colOff>114300</xdr:colOff>
      <xdr:row>61</xdr:row>
      <xdr:rowOff>152037</xdr:rowOff>
    </xdr:to>
    <xdr:sp macro="" textlink="">
      <xdr:nvSpPr>
        <xdr:cNvPr id="181" name="フローチャート: 判断 180">
          <a:extLst>
            <a:ext uri="{FF2B5EF4-FFF2-40B4-BE49-F238E27FC236}">
              <a16:creationId xmlns:a16="http://schemas.microsoft.com/office/drawing/2014/main" id="{00000000-0008-0000-0100-0000B5000000}"/>
            </a:ext>
          </a:extLst>
        </xdr:cNvPr>
        <xdr:cNvSpPr/>
      </xdr:nvSpPr>
      <xdr:spPr>
        <a:xfrm>
          <a:off x="4584700" y="105088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61</xdr:row>
      <xdr:rowOff>34109</xdr:rowOff>
    </xdr:from>
    <xdr:to>
      <xdr:col>20</xdr:col>
      <xdr:colOff>38100</xdr:colOff>
      <xdr:row>61</xdr:row>
      <xdr:rowOff>135709</xdr:rowOff>
    </xdr:to>
    <xdr:sp macro="" textlink="">
      <xdr:nvSpPr>
        <xdr:cNvPr id="182" name="フローチャート: 判断 181">
          <a:extLst>
            <a:ext uri="{FF2B5EF4-FFF2-40B4-BE49-F238E27FC236}">
              <a16:creationId xmlns:a16="http://schemas.microsoft.com/office/drawing/2014/main" id="{00000000-0008-0000-0100-0000B6000000}"/>
            </a:ext>
          </a:extLst>
        </xdr:cNvPr>
        <xdr:cNvSpPr/>
      </xdr:nvSpPr>
      <xdr:spPr>
        <a:xfrm>
          <a:off x="3746500" y="104925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61</xdr:row>
      <xdr:rowOff>21046</xdr:rowOff>
    </xdr:from>
    <xdr:to>
      <xdr:col>15</xdr:col>
      <xdr:colOff>101600</xdr:colOff>
      <xdr:row>61</xdr:row>
      <xdr:rowOff>122646</xdr:rowOff>
    </xdr:to>
    <xdr:sp macro="" textlink="">
      <xdr:nvSpPr>
        <xdr:cNvPr id="183" name="フローチャート: 判断 182">
          <a:extLst>
            <a:ext uri="{FF2B5EF4-FFF2-40B4-BE49-F238E27FC236}">
              <a16:creationId xmlns:a16="http://schemas.microsoft.com/office/drawing/2014/main" id="{00000000-0008-0000-0100-0000B7000000}"/>
            </a:ext>
          </a:extLst>
        </xdr:cNvPr>
        <xdr:cNvSpPr/>
      </xdr:nvSpPr>
      <xdr:spPr>
        <a:xfrm>
          <a:off x="2857500" y="104794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61</xdr:row>
      <xdr:rowOff>16147</xdr:rowOff>
    </xdr:from>
    <xdr:to>
      <xdr:col>10</xdr:col>
      <xdr:colOff>165100</xdr:colOff>
      <xdr:row>61</xdr:row>
      <xdr:rowOff>117747</xdr:rowOff>
    </xdr:to>
    <xdr:sp macro="" textlink="">
      <xdr:nvSpPr>
        <xdr:cNvPr id="184" name="フローチャート: 判断 183">
          <a:extLst>
            <a:ext uri="{FF2B5EF4-FFF2-40B4-BE49-F238E27FC236}">
              <a16:creationId xmlns:a16="http://schemas.microsoft.com/office/drawing/2014/main" id="{00000000-0008-0000-0100-0000B8000000}"/>
            </a:ext>
          </a:extLst>
        </xdr:cNvPr>
        <xdr:cNvSpPr/>
      </xdr:nvSpPr>
      <xdr:spPr>
        <a:xfrm>
          <a:off x="1968500" y="104745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120650</xdr:rowOff>
    </xdr:from>
    <xdr:to>
      <xdr:col>6</xdr:col>
      <xdr:colOff>38100</xdr:colOff>
      <xdr:row>61</xdr:row>
      <xdr:rowOff>50800</xdr:rowOff>
    </xdr:to>
    <xdr:sp macro="" textlink="">
      <xdr:nvSpPr>
        <xdr:cNvPr id="185" name="フローチャート: 判断 184">
          <a:extLst>
            <a:ext uri="{FF2B5EF4-FFF2-40B4-BE49-F238E27FC236}">
              <a16:creationId xmlns:a16="http://schemas.microsoft.com/office/drawing/2014/main" id="{00000000-0008-0000-0100-0000B9000000}"/>
            </a:ext>
          </a:extLst>
        </xdr:cNvPr>
        <xdr:cNvSpPr/>
      </xdr:nvSpPr>
      <xdr:spPr>
        <a:xfrm>
          <a:off x="1079500" y="10407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00000000-0008-0000-0100-0000BA000000}"/>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7" name="テキスト ボックス 186">
          <a:extLst>
            <a:ext uri="{FF2B5EF4-FFF2-40B4-BE49-F238E27FC236}">
              <a16:creationId xmlns:a16="http://schemas.microsoft.com/office/drawing/2014/main" id="{00000000-0008-0000-0100-0000BB000000}"/>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8" name="テキスト ボックス 187">
          <a:extLst>
            <a:ext uri="{FF2B5EF4-FFF2-40B4-BE49-F238E27FC236}">
              <a16:creationId xmlns:a16="http://schemas.microsoft.com/office/drawing/2014/main" id="{00000000-0008-0000-0100-0000BC000000}"/>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9" name="テキスト ボックス 188">
          <a:extLst>
            <a:ext uri="{FF2B5EF4-FFF2-40B4-BE49-F238E27FC236}">
              <a16:creationId xmlns:a16="http://schemas.microsoft.com/office/drawing/2014/main" id="{00000000-0008-0000-0100-0000BD000000}"/>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90" name="テキスト ボックス 189">
          <a:extLst>
            <a:ext uri="{FF2B5EF4-FFF2-40B4-BE49-F238E27FC236}">
              <a16:creationId xmlns:a16="http://schemas.microsoft.com/office/drawing/2014/main" id="{00000000-0008-0000-0100-0000BE000000}"/>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114119</xdr:rowOff>
    </xdr:from>
    <xdr:to>
      <xdr:col>24</xdr:col>
      <xdr:colOff>114300</xdr:colOff>
      <xdr:row>61</xdr:row>
      <xdr:rowOff>44269</xdr:rowOff>
    </xdr:to>
    <xdr:sp macro="" textlink="">
      <xdr:nvSpPr>
        <xdr:cNvPr id="191" name="楕円 190">
          <a:extLst>
            <a:ext uri="{FF2B5EF4-FFF2-40B4-BE49-F238E27FC236}">
              <a16:creationId xmlns:a16="http://schemas.microsoft.com/office/drawing/2014/main" id="{00000000-0008-0000-0100-0000BF000000}"/>
            </a:ext>
          </a:extLst>
        </xdr:cNvPr>
        <xdr:cNvSpPr/>
      </xdr:nvSpPr>
      <xdr:spPr>
        <a:xfrm>
          <a:off x="4584700" y="104011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59</xdr:row>
      <xdr:rowOff>136996</xdr:rowOff>
    </xdr:from>
    <xdr:ext cx="405111" cy="259045"/>
    <xdr:sp macro="" textlink="">
      <xdr:nvSpPr>
        <xdr:cNvPr id="192" name="【橋りょう・トンネル】&#10;有形固定資産減価償却率該当値テキスト">
          <a:extLst>
            <a:ext uri="{FF2B5EF4-FFF2-40B4-BE49-F238E27FC236}">
              <a16:creationId xmlns:a16="http://schemas.microsoft.com/office/drawing/2014/main" id="{00000000-0008-0000-0100-0000C0000000}"/>
            </a:ext>
          </a:extLst>
        </xdr:cNvPr>
        <xdr:cNvSpPr txBox="1"/>
      </xdr:nvSpPr>
      <xdr:spPr>
        <a:xfrm>
          <a:off x="4673600" y="102525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60</xdr:row>
      <xdr:rowOff>96157</xdr:rowOff>
    </xdr:from>
    <xdr:to>
      <xdr:col>20</xdr:col>
      <xdr:colOff>38100</xdr:colOff>
      <xdr:row>61</xdr:row>
      <xdr:rowOff>26307</xdr:rowOff>
    </xdr:to>
    <xdr:sp macro="" textlink="">
      <xdr:nvSpPr>
        <xdr:cNvPr id="193" name="楕円 192">
          <a:extLst>
            <a:ext uri="{FF2B5EF4-FFF2-40B4-BE49-F238E27FC236}">
              <a16:creationId xmlns:a16="http://schemas.microsoft.com/office/drawing/2014/main" id="{00000000-0008-0000-0100-0000C1000000}"/>
            </a:ext>
          </a:extLst>
        </xdr:cNvPr>
        <xdr:cNvSpPr/>
      </xdr:nvSpPr>
      <xdr:spPr>
        <a:xfrm>
          <a:off x="3746500" y="10383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60</xdr:row>
      <xdr:rowOff>146957</xdr:rowOff>
    </xdr:from>
    <xdr:to>
      <xdr:col>24</xdr:col>
      <xdr:colOff>63500</xdr:colOff>
      <xdr:row>60</xdr:row>
      <xdr:rowOff>164919</xdr:rowOff>
    </xdr:to>
    <xdr:cxnSp macro="">
      <xdr:nvCxnSpPr>
        <xdr:cNvPr id="194" name="直線コネクタ 193">
          <a:extLst>
            <a:ext uri="{FF2B5EF4-FFF2-40B4-BE49-F238E27FC236}">
              <a16:creationId xmlns:a16="http://schemas.microsoft.com/office/drawing/2014/main" id="{00000000-0008-0000-0100-0000C2000000}"/>
            </a:ext>
          </a:extLst>
        </xdr:cNvPr>
        <xdr:cNvCxnSpPr/>
      </xdr:nvCxnSpPr>
      <xdr:spPr>
        <a:xfrm>
          <a:off x="3797300" y="10433957"/>
          <a:ext cx="838200" cy="179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60</xdr:row>
      <xdr:rowOff>84727</xdr:rowOff>
    </xdr:from>
    <xdr:to>
      <xdr:col>15</xdr:col>
      <xdr:colOff>101600</xdr:colOff>
      <xdr:row>61</xdr:row>
      <xdr:rowOff>14877</xdr:rowOff>
    </xdr:to>
    <xdr:sp macro="" textlink="">
      <xdr:nvSpPr>
        <xdr:cNvPr id="195" name="楕円 194">
          <a:extLst>
            <a:ext uri="{FF2B5EF4-FFF2-40B4-BE49-F238E27FC236}">
              <a16:creationId xmlns:a16="http://schemas.microsoft.com/office/drawing/2014/main" id="{00000000-0008-0000-0100-0000C3000000}"/>
            </a:ext>
          </a:extLst>
        </xdr:cNvPr>
        <xdr:cNvSpPr/>
      </xdr:nvSpPr>
      <xdr:spPr>
        <a:xfrm>
          <a:off x="2857500" y="103717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60</xdr:row>
      <xdr:rowOff>135527</xdr:rowOff>
    </xdr:from>
    <xdr:to>
      <xdr:col>19</xdr:col>
      <xdr:colOff>177800</xdr:colOff>
      <xdr:row>60</xdr:row>
      <xdr:rowOff>146957</xdr:rowOff>
    </xdr:to>
    <xdr:cxnSp macro="">
      <xdr:nvCxnSpPr>
        <xdr:cNvPr id="196" name="直線コネクタ 195">
          <a:extLst>
            <a:ext uri="{FF2B5EF4-FFF2-40B4-BE49-F238E27FC236}">
              <a16:creationId xmlns:a16="http://schemas.microsoft.com/office/drawing/2014/main" id="{00000000-0008-0000-0100-0000C4000000}"/>
            </a:ext>
          </a:extLst>
        </xdr:cNvPr>
        <xdr:cNvCxnSpPr/>
      </xdr:nvCxnSpPr>
      <xdr:spPr>
        <a:xfrm>
          <a:off x="2908300" y="10422527"/>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60</xdr:row>
      <xdr:rowOff>83094</xdr:rowOff>
    </xdr:from>
    <xdr:to>
      <xdr:col>10</xdr:col>
      <xdr:colOff>165100</xdr:colOff>
      <xdr:row>61</xdr:row>
      <xdr:rowOff>13244</xdr:rowOff>
    </xdr:to>
    <xdr:sp macro="" textlink="">
      <xdr:nvSpPr>
        <xdr:cNvPr id="197" name="楕円 196">
          <a:extLst>
            <a:ext uri="{FF2B5EF4-FFF2-40B4-BE49-F238E27FC236}">
              <a16:creationId xmlns:a16="http://schemas.microsoft.com/office/drawing/2014/main" id="{00000000-0008-0000-0100-0000C5000000}"/>
            </a:ext>
          </a:extLst>
        </xdr:cNvPr>
        <xdr:cNvSpPr/>
      </xdr:nvSpPr>
      <xdr:spPr>
        <a:xfrm>
          <a:off x="1968500" y="103700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60</xdr:row>
      <xdr:rowOff>133894</xdr:rowOff>
    </xdr:from>
    <xdr:to>
      <xdr:col>15</xdr:col>
      <xdr:colOff>50800</xdr:colOff>
      <xdr:row>60</xdr:row>
      <xdr:rowOff>135527</xdr:rowOff>
    </xdr:to>
    <xdr:cxnSp macro="">
      <xdr:nvCxnSpPr>
        <xdr:cNvPr id="198" name="直線コネクタ 197">
          <a:extLst>
            <a:ext uri="{FF2B5EF4-FFF2-40B4-BE49-F238E27FC236}">
              <a16:creationId xmlns:a16="http://schemas.microsoft.com/office/drawing/2014/main" id="{00000000-0008-0000-0100-0000C6000000}"/>
            </a:ext>
          </a:extLst>
        </xdr:cNvPr>
        <xdr:cNvCxnSpPr/>
      </xdr:nvCxnSpPr>
      <xdr:spPr>
        <a:xfrm>
          <a:off x="2019300" y="10420894"/>
          <a:ext cx="889000" cy="16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60</xdr:row>
      <xdr:rowOff>71665</xdr:rowOff>
    </xdr:from>
    <xdr:to>
      <xdr:col>6</xdr:col>
      <xdr:colOff>38100</xdr:colOff>
      <xdr:row>61</xdr:row>
      <xdr:rowOff>1815</xdr:rowOff>
    </xdr:to>
    <xdr:sp macro="" textlink="">
      <xdr:nvSpPr>
        <xdr:cNvPr id="199" name="楕円 198">
          <a:extLst>
            <a:ext uri="{FF2B5EF4-FFF2-40B4-BE49-F238E27FC236}">
              <a16:creationId xmlns:a16="http://schemas.microsoft.com/office/drawing/2014/main" id="{00000000-0008-0000-0100-0000C7000000}"/>
            </a:ext>
          </a:extLst>
        </xdr:cNvPr>
        <xdr:cNvSpPr/>
      </xdr:nvSpPr>
      <xdr:spPr>
        <a:xfrm>
          <a:off x="1079500" y="103586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60</xdr:row>
      <xdr:rowOff>122465</xdr:rowOff>
    </xdr:from>
    <xdr:to>
      <xdr:col>10</xdr:col>
      <xdr:colOff>114300</xdr:colOff>
      <xdr:row>60</xdr:row>
      <xdr:rowOff>133894</xdr:rowOff>
    </xdr:to>
    <xdr:cxnSp macro="">
      <xdr:nvCxnSpPr>
        <xdr:cNvPr id="200" name="直線コネクタ 199">
          <a:extLst>
            <a:ext uri="{FF2B5EF4-FFF2-40B4-BE49-F238E27FC236}">
              <a16:creationId xmlns:a16="http://schemas.microsoft.com/office/drawing/2014/main" id="{00000000-0008-0000-0100-0000C8000000}"/>
            </a:ext>
          </a:extLst>
        </xdr:cNvPr>
        <xdr:cNvCxnSpPr/>
      </xdr:nvCxnSpPr>
      <xdr:spPr>
        <a:xfrm>
          <a:off x="1130300" y="10409465"/>
          <a:ext cx="889000" cy="11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61</xdr:row>
      <xdr:rowOff>126836</xdr:rowOff>
    </xdr:from>
    <xdr:ext cx="405111" cy="259045"/>
    <xdr:sp macro="" textlink="">
      <xdr:nvSpPr>
        <xdr:cNvPr id="201" name="n_1aveValue【橋りょう・トンネル】&#10;有形固定資産減価償却率">
          <a:extLst>
            <a:ext uri="{FF2B5EF4-FFF2-40B4-BE49-F238E27FC236}">
              <a16:creationId xmlns:a16="http://schemas.microsoft.com/office/drawing/2014/main" id="{00000000-0008-0000-0100-0000C9000000}"/>
            </a:ext>
          </a:extLst>
        </xdr:cNvPr>
        <xdr:cNvSpPr txBox="1"/>
      </xdr:nvSpPr>
      <xdr:spPr>
        <a:xfrm>
          <a:off x="3582044" y="1058528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113773</xdr:rowOff>
    </xdr:from>
    <xdr:ext cx="405111" cy="259045"/>
    <xdr:sp macro="" textlink="">
      <xdr:nvSpPr>
        <xdr:cNvPr id="202" name="n_2aveValue【橋りょう・トンネル】&#10;有形固定資産減価償却率">
          <a:extLst>
            <a:ext uri="{FF2B5EF4-FFF2-40B4-BE49-F238E27FC236}">
              <a16:creationId xmlns:a16="http://schemas.microsoft.com/office/drawing/2014/main" id="{00000000-0008-0000-0100-0000CA000000}"/>
            </a:ext>
          </a:extLst>
        </xdr:cNvPr>
        <xdr:cNvSpPr txBox="1"/>
      </xdr:nvSpPr>
      <xdr:spPr>
        <a:xfrm>
          <a:off x="2705744" y="105722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61</xdr:row>
      <xdr:rowOff>108874</xdr:rowOff>
    </xdr:from>
    <xdr:ext cx="405111" cy="259045"/>
    <xdr:sp macro="" textlink="">
      <xdr:nvSpPr>
        <xdr:cNvPr id="203" name="n_3aveValue【橋りょう・トンネル】&#10;有形固定資産減価償却率">
          <a:extLst>
            <a:ext uri="{FF2B5EF4-FFF2-40B4-BE49-F238E27FC236}">
              <a16:creationId xmlns:a16="http://schemas.microsoft.com/office/drawing/2014/main" id="{00000000-0008-0000-0100-0000CB000000}"/>
            </a:ext>
          </a:extLst>
        </xdr:cNvPr>
        <xdr:cNvSpPr txBox="1"/>
      </xdr:nvSpPr>
      <xdr:spPr>
        <a:xfrm>
          <a:off x="1816744" y="105673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61</xdr:row>
      <xdr:rowOff>41927</xdr:rowOff>
    </xdr:from>
    <xdr:ext cx="405111" cy="259045"/>
    <xdr:sp macro="" textlink="">
      <xdr:nvSpPr>
        <xdr:cNvPr id="204" name="n_4aveValue【橋りょう・トンネル】&#10;有形固定資産減価償却率">
          <a:extLst>
            <a:ext uri="{FF2B5EF4-FFF2-40B4-BE49-F238E27FC236}">
              <a16:creationId xmlns:a16="http://schemas.microsoft.com/office/drawing/2014/main" id="{00000000-0008-0000-0100-0000CC000000}"/>
            </a:ext>
          </a:extLst>
        </xdr:cNvPr>
        <xdr:cNvSpPr txBox="1"/>
      </xdr:nvSpPr>
      <xdr:spPr>
        <a:xfrm>
          <a:off x="927744" y="105003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59</xdr:row>
      <xdr:rowOff>42834</xdr:rowOff>
    </xdr:from>
    <xdr:ext cx="405111" cy="259045"/>
    <xdr:sp macro="" textlink="">
      <xdr:nvSpPr>
        <xdr:cNvPr id="205" name="n_1mainValue【橋りょう・トンネル】&#10;有形固定資産減価償却率">
          <a:extLst>
            <a:ext uri="{FF2B5EF4-FFF2-40B4-BE49-F238E27FC236}">
              <a16:creationId xmlns:a16="http://schemas.microsoft.com/office/drawing/2014/main" id="{00000000-0008-0000-0100-0000CD000000}"/>
            </a:ext>
          </a:extLst>
        </xdr:cNvPr>
        <xdr:cNvSpPr txBox="1"/>
      </xdr:nvSpPr>
      <xdr:spPr>
        <a:xfrm>
          <a:off x="3582044" y="101583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31404</xdr:rowOff>
    </xdr:from>
    <xdr:ext cx="405111" cy="259045"/>
    <xdr:sp macro="" textlink="">
      <xdr:nvSpPr>
        <xdr:cNvPr id="206" name="n_2mainValue【橋りょう・トンネル】&#10;有形固定資産減価償却率">
          <a:extLst>
            <a:ext uri="{FF2B5EF4-FFF2-40B4-BE49-F238E27FC236}">
              <a16:creationId xmlns:a16="http://schemas.microsoft.com/office/drawing/2014/main" id="{00000000-0008-0000-0100-0000CE000000}"/>
            </a:ext>
          </a:extLst>
        </xdr:cNvPr>
        <xdr:cNvSpPr txBox="1"/>
      </xdr:nvSpPr>
      <xdr:spPr>
        <a:xfrm>
          <a:off x="2705744" y="101469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29771</xdr:rowOff>
    </xdr:from>
    <xdr:ext cx="405111" cy="259045"/>
    <xdr:sp macro="" textlink="">
      <xdr:nvSpPr>
        <xdr:cNvPr id="207" name="n_3mainValue【橋りょう・トンネル】&#10;有形固定資産減価償却率">
          <a:extLst>
            <a:ext uri="{FF2B5EF4-FFF2-40B4-BE49-F238E27FC236}">
              <a16:creationId xmlns:a16="http://schemas.microsoft.com/office/drawing/2014/main" id="{00000000-0008-0000-0100-0000CF000000}"/>
            </a:ext>
          </a:extLst>
        </xdr:cNvPr>
        <xdr:cNvSpPr txBox="1"/>
      </xdr:nvSpPr>
      <xdr:spPr>
        <a:xfrm>
          <a:off x="1816744" y="101453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59</xdr:row>
      <xdr:rowOff>18342</xdr:rowOff>
    </xdr:from>
    <xdr:ext cx="405111" cy="259045"/>
    <xdr:sp macro="" textlink="">
      <xdr:nvSpPr>
        <xdr:cNvPr id="208" name="n_4mainValue【橋りょう・トンネル】&#10;有形固定資産減価償却率">
          <a:extLst>
            <a:ext uri="{FF2B5EF4-FFF2-40B4-BE49-F238E27FC236}">
              <a16:creationId xmlns:a16="http://schemas.microsoft.com/office/drawing/2014/main" id="{00000000-0008-0000-0100-0000D0000000}"/>
            </a:ext>
          </a:extLst>
        </xdr:cNvPr>
        <xdr:cNvSpPr txBox="1"/>
      </xdr:nvSpPr>
      <xdr:spPr>
        <a:xfrm>
          <a:off x="927744" y="101338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9" name="正方形/長方形 208">
          <a:extLst>
            <a:ext uri="{FF2B5EF4-FFF2-40B4-BE49-F238E27FC236}">
              <a16:creationId xmlns:a16="http://schemas.microsoft.com/office/drawing/2014/main" id="{00000000-0008-0000-0100-0000D1000000}"/>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10" name="正方形/長方形 209">
          <a:extLst>
            <a:ext uri="{FF2B5EF4-FFF2-40B4-BE49-F238E27FC236}">
              <a16:creationId xmlns:a16="http://schemas.microsoft.com/office/drawing/2014/main" id="{00000000-0008-0000-0100-0000D2000000}"/>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11" name="正方形/長方形 210">
          <a:extLst>
            <a:ext uri="{FF2B5EF4-FFF2-40B4-BE49-F238E27FC236}">
              <a16:creationId xmlns:a16="http://schemas.microsoft.com/office/drawing/2014/main" id="{00000000-0008-0000-0100-0000D3000000}"/>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12" name="正方形/長方形 211">
          <a:extLst>
            <a:ext uri="{FF2B5EF4-FFF2-40B4-BE49-F238E27FC236}">
              <a16:creationId xmlns:a16="http://schemas.microsoft.com/office/drawing/2014/main" id="{00000000-0008-0000-0100-0000D4000000}"/>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3" name="正方形/長方形 212">
          <a:extLst>
            <a:ext uri="{FF2B5EF4-FFF2-40B4-BE49-F238E27FC236}">
              <a16:creationId xmlns:a16="http://schemas.microsoft.com/office/drawing/2014/main" id="{00000000-0008-0000-0100-0000D5000000}"/>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4" name="正方形/長方形 213">
          <a:extLst>
            <a:ext uri="{FF2B5EF4-FFF2-40B4-BE49-F238E27FC236}">
              <a16:creationId xmlns:a16="http://schemas.microsoft.com/office/drawing/2014/main" id="{00000000-0008-0000-0100-0000D6000000}"/>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5" name="正方形/長方形 214">
          <a:extLst>
            <a:ext uri="{FF2B5EF4-FFF2-40B4-BE49-F238E27FC236}">
              <a16:creationId xmlns:a16="http://schemas.microsoft.com/office/drawing/2014/main" id="{00000000-0008-0000-0100-0000D7000000}"/>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183,385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6" name="正方形/長方形 215">
          <a:extLst>
            <a:ext uri="{FF2B5EF4-FFF2-40B4-BE49-F238E27FC236}">
              <a16:creationId xmlns:a16="http://schemas.microsoft.com/office/drawing/2014/main" id="{00000000-0008-0000-0100-0000D8000000}"/>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7" name="テキスト ボックス 216">
          <a:extLst>
            <a:ext uri="{FF2B5EF4-FFF2-40B4-BE49-F238E27FC236}">
              <a16:creationId xmlns:a16="http://schemas.microsoft.com/office/drawing/2014/main" id="{00000000-0008-0000-0100-0000D9000000}"/>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8" name="直線コネクタ 217">
          <a:extLst>
            <a:ext uri="{FF2B5EF4-FFF2-40B4-BE49-F238E27FC236}">
              <a16:creationId xmlns:a16="http://schemas.microsoft.com/office/drawing/2014/main" id="{00000000-0008-0000-0100-0000DA000000}"/>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130628</xdr:rowOff>
    </xdr:from>
    <xdr:to>
      <xdr:col>59</xdr:col>
      <xdr:colOff>50800</xdr:colOff>
      <xdr:row>64</xdr:row>
      <xdr:rowOff>130628</xdr:rowOff>
    </xdr:to>
    <xdr:cxnSp macro="">
      <xdr:nvCxnSpPr>
        <xdr:cNvPr id="219" name="直線コネクタ 218">
          <a:extLst>
            <a:ext uri="{FF2B5EF4-FFF2-40B4-BE49-F238E27FC236}">
              <a16:creationId xmlns:a16="http://schemas.microsoft.com/office/drawing/2014/main" id="{00000000-0008-0000-0100-0000DB000000}"/>
            </a:ext>
          </a:extLst>
        </xdr:cNvPr>
        <xdr:cNvCxnSpPr/>
      </xdr:nvCxnSpPr>
      <xdr:spPr>
        <a:xfrm>
          <a:off x="6604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159855</xdr:rowOff>
    </xdr:from>
    <xdr:ext cx="248786" cy="259045"/>
    <xdr:sp macro="" textlink="">
      <xdr:nvSpPr>
        <xdr:cNvPr id="220" name="テキスト ボックス 219">
          <a:extLst>
            <a:ext uri="{FF2B5EF4-FFF2-40B4-BE49-F238E27FC236}">
              <a16:creationId xmlns:a16="http://schemas.microsoft.com/office/drawing/2014/main" id="{00000000-0008-0000-0100-0000DC000000}"/>
            </a:ext>
          </a:extLst>
        </xdr:cNvPr>
        <xdr:cNvSpPr txBox="1"/>
      </xdr:nvSpPr>
      <xdr:spPr>
        <a:xfrm>
          <a:off x="6355214" y="10961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146957</xdr:rowOff>
    </xdr:from>
    <xdr:to>
      <xdr:col>59</xdr:col>
      <xdr:colOff>50800</xdr:colOff>
      <xdr:row>62</xdr:row>
      <xdr:rowOff>146957</xdr:rowOff>
    </xdr:to>
    <xdr:cxnSp macro="">
      <xdr:nvCxnSpPr>
        <xdr:cNvPr id="221" name="直線コネクタ 220">
          <a:extLst>
            <a:ext uri="{FF2B5EF4-FFF2-40B4-BE49-F238E27FC236}">
              <a16:creationId xmlns:a16="http://schemas.microsoft.com/office/drawing/2014/main" id="{00000000-0008-0000-0100-0000DD000000}"/>
            </a:ext>
          </a:extLst>
        </xdr:cNvPr>
        <xdr:cNvCxnSpPr/>
      </xdr:nvCxnSpPr>
      <xdr:spPr>
        <a:xfrm>
          <a:off x="6604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62</xdr:row>
      <xdr:rowOff>4734</xdr:rowOff>
    </xdr:from>
    <xdr:ext cx="595419" cy="259045"/>
    <xdr:sp macro="" textlink="">
      <xdr:nvSpPr>
        <xdr:cNvPr id="222" name="テキスト ボックス 221">
          <a:extLst>
            <a:ext uri="{FF2B5EF4-FFF2-40B4-BE49-F238E27FC236}">
              <a16:creationId xmlns:a16="http://schemas.microsoft.com/office/drawing/2014/main" id="{00000000-0008-0000-0100-0000DE000000}"/>
            </a:ext>
          </a:extLst>
        </xdr:cNvPr>
        <xdr:cNvSpPr txBox="1"/>
      </xdr:nvSpPr>
      <xdr:spPr>
        <a:xfrm>
          <a:off x="6008581" y="1063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163285</xdr:rowOff>
    </xdr:from>
    <xdr:to>
      <xdr:col>59</xdr:col>
      <xdr:colOff>50800</xdr:colOff>
      <xdr:row>60</xdr:row>
      <xdr:rowOff>163285</xdr:rowOff>
    </xdr:to>
    <xdr:cxnSp macro="">
      <xdr:nvCxnSpPr>
        <xdr:cNvPr id="223" name="直線コネクタ 222">
          <a:extLst>
            <a:ext uri="{FF2B5EF4-FFF2-40B4-BE49-F238E27FC236}">
              <a16:creationId xmlns:a16="http://schemas.microsoft.com/office/drawing/2014/main" id="{00000000-0008-0000-0100-0000DF000000}"/>
            </a:ext>
          </a:extLst>
        </xdr:cNvPr>
        <xdr:cNvCxnSpPr/>
      </xdr:nvCxnSpPr>
      <xdr:spPr>
        <a:xfrm>
          <a:off x="6604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60</xdr:row>
      <xdr:rowOff>21062</xdr:rowOff>
    </xdr:from>
    <xdr:ext cx="595419" cy="259045"/>
    <xdr:sp macro="" textlink="">
      <xdr:nvSpPr>
        <xdr:cNvPr id="224" name="テキスト ボックス 223">
          <a:extLst>
            <a:ext uri="{FF2B5EF4-FFF2-40B4-BE49-F238E27FC236}">
              <a16:creationId xmlns:a16="http://schemas.microsoft.com/office/drawing/2014/main" id="{00000000-0008-0000-0100-0000E0000000}"/>
            </a:ext>
          </a:extLst>
        </xdr:cNvPr>
        <xdr:cNvSpPr txBox="1"/>
      </xdr:nvSpPr>
      <xdr:spPr>
        <a:xfrm>
          <a:off x="6008581" y="1030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8165</xdr:rowOff>
    </xdr:from>
    <xdr:to>
      <xdr:col>59</xdr:col>
      <xdr:colOff>50800</xdr:colOff>
      <xdr:row>59</xdr:row>
      <xdr:rowOff>8165</xdr:rowOff>
    </xdr:to>
    <xdr:cxnSp macro="">
      <xdr:nvCxnSpPr>
        <xdr:cNvPr id="225" name="直線コネクタ 224">
          <a:extLst>
            <a:ext uri="{FF2B5EF4-FFF2-40B4-BE49-F238E27FC236}">
              <a16:creationId xmlns:a16="http://schemas.microsoft.com/office/drawing/2014/main" id="{00000000-0008-0000-0100-0000E1000000}"/>
            </a:ext>
          </a:extLst>
        </xdr:cNvPr>
        <xdr:cNvCxnSpPr/>
      </xdr:nvCxnSpPr>
      <xdr:spPr>
        <a:xfrm>
          <a:off x="6604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58</xdr:row>
      <xdr:rowOff>37392</xdr:rowOff>
    </xdr:from>
    <xdr:ext cx="595419" cy="259045"/>
    <xdr:sp macro="" textlink="">
      <xdr:nvSpPr>
        <xdr:cNvPr id="226" name="テキスト ボックス 225">
          <a:extLst>
            <a:ext uri="{FF2B5EF4-FFF2-40B4-BE49-F238E27FC236}">
              <a16:creationId xmlns:a16="http://schemas.microsoft.com/office/drawing/2014/main" id="{00000000-0008-0000-0100-0000E2000000}"/>
            </a:ext>
          </a:extLst>
        </xdr:cNvPr>
        <xdr:cNvSpPr txBox="1"/>
      </xdr:nvSpPr>
      <xdr:spPr>
        <a:xfrm>
          <a:off x="6008581" y="998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24493</xdr:rowOff>
    </xdr:from>
    <xdr:to>
      <xdr:col>59</xdr:col>
      <xdr:colOff>50800</xdr:colOff>
      <xdr:row>57</xdr:row>
      <xdr:rowOff>24493</xdr:rowOff>
    </xdr:to>
    <xdr:cxnSp macro="">
      <xdr:nvCxnSpPr>
        <xdr:cNvPr id="227" name="直線コネクタ 226">
          <a:extLst>
            <a:ext uri="{FF2B5EF4-FFF2-40B4-BE49-F238E27FC236}">
              <a16:creationId xmlns:a16="http://schemas.microsoft.com/office/drawing/2014/main" id="{00000000-0008-0000-0100-0000E3000000}"/>
            </a:ext>
          </a:extLst>
        </xdr:cNvPr>
        <xdr:cNvCxnSpPr/>
      </xdr:nvCxnSpPr>
      <xdr:spPr>
        <a:xfrm>
          <a:off x="6604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53720</xdr:rowOff>
    </xdr:from>
    <xdr:ext cx="595419" cy="259045"/>
    <xdr:sp macro="" textlink="">
      <xdr:nvSpPr>
        <xdr:cNvPr id="228" name="テキスト ボックス 227">
          <a:extLst>
            <a:ext uri="{FF2B5EF4-FFF2-40B4-BE49-F238E27FC236}">
              <a16:creationId xmlns:a16="http://schemas.microsoft.com/office/drawing/2014/main" id="{00000000-0008-0000-0100-0000E4000000}"/>
            </a:ext>
          </a:extLst>
        </xdr:cNvPr>
        <xdr:cNvSpPr txBox="1"/>
      </xdr:nvSpPr>
      <xdr:spPr>
        <a:xfrm>
          <a:off x="6008581" y="965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40822</xdr:rowOff>
    </xdr:from>
    <xdr:to>
      <xdr:col>59</xdr:col>
      <xdr:colOff>50800</xdr:colOff>
      <xdr:row>55</xdr:row>
      <xdr:rowOff>40822</xdr:rowOff>
    </xdr:to>
    <xdr:cxnSp macro="">
      <xdr:nvCxnSpPr>
        <xdr:cNvPr id="229" name="直線コネクタ 228">
          <a:extLst>
            <a:ext uri="{FF2B5EF4-FFF2-40B4-BE49-F238E27FC236}">
              <a16:creationId xmlns:a16="http://schemas.microsoft.com/office/drawing/2014/main" id="{00000000-0008-0000-0100-0000E5000000}"/>
            </a:ext>
          </a:extLst>
        </xdr:cNvPr>
        <xdr:cNvCxnSpPr/>
      </xdr:nvCxnSpPr>
      <xdr:spPr>
        <a:xfrm>
          <a:off x="6604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54</xdr:row>
      <xdr:rowOff>70049</xdr:rowOff>
    </xdr:from>
    <xdr:ext cx="685572" cy="259045"/>
    <xdr:sp macro="" textlink="">
      <xdr:nvSpPr>
        <xdr:cNvPr id="230" name="テキスト ボックス 229">
          <a:extLst>
            <a:ext uri="{FF2B5EF4-FFF2-40B4-BE49-F238E27FC236}">
              <a16:creationId xmlns:a16="http://schemas.microsoft.com/office/drawing/2014/main" id="{00000000-0008-0000-0100-0000E6000000}"/>
            </a:ext>
          </a:extLst>
        </xdr:cNvPr>
        <xdr:cNvSpPr txBox="1"/>
      </xdr:nvSpPr>
      <xdr:spPr>
        <a:xfrm>
          <a:off x="5918428" y="9328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31" name="直線コネクタ 230">
          <a:extLst>
            <a:ext uri="{FF2B5EF4-FFF2-40B4-BE49-F238E27FC236}">
              <a16:creationId xmlns:a16="http://schemas.microsoft.com/office/drawing/2014/main" id="{00000000-0008-0000-0100-0000E7000000}"/>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232" name="テキスト ボックス 231">
          <a:extLst>
            <a:ext uri="{FF2B5EF4-FFF2-40B4-BE49-F238E27FC236}">
              <a16:creationId xmlns:a16="http://schemas.microsoft.com/office/drawing/2014/main" id="{00000000-0008-0000-0100-0000E8000000}"/>
            </a:ext>
          </a:extLst>
        </xdr:cNvPr>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33" name="【橋りょう・トンネル】&#10;一人当たり有形固定資産（償却資産）額グラフ枠">
          <a:extLst>
            <a:ext uri="{FF2B5EF4-FFF2-40B4-BE49-F238E27FC236}">
              <a16:creationId xmlns:a16="http://schemas.microsoft.com/office/drawing/2014/main" id="{00000000-0008-0000-0100-0000E9000000}"/>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62151</xdr:rowOff>
    </xdr:from>
    <xdr:to>
      <xdr:col>54</xdr:col>
      <xdr:colOff>189865</xdr:colOff>
      <xdr:row>64</xdr:row>
      <xdr:rowOff>129877</xdr:rowOff>
    </xdr:to>
    <xdr:cxnSp macro="">
      <xdr:nvCxnSpPr>
        <xdr:cNvPr id="234" name="直線コネクタ 233">
          <a:extLst>
            <a:ext uri="{FF2B5EF4-FFF2-40B4-BE49-F238E27FC236}">
              <a16:creationId xmlns:a16="http://schemas.microsoft.com/office/drawing/2014/main" id="{00000000-0008-0000-0100-0000EA000000}"/>
            </a:ext>
          </a:extLst>
        </xdr:cNvPr>
        <xdr:cNvCxnSpPr/>
      </xdr:nvCxnSpPr>
      <xdr:spPr>
        <a:xfrm flipV="1">
          <a:off x="10476865" y="9491901"/>
          <a:ext cx="0" cy="16107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133704</xdr:rowOff>
    </xdr:from>
    <xdr:ext cx="378565" cy="259045"/>
    <xdr:sp macro="" textlink="">
      <xdr:nvSpPr>
        <xdr:cNvPr id="235" name="【橋りょう・トンネル】&#10;一人当たり有形固定資産（償却資産）額最小値テキスト">
          <a:extLst>
            <a:ext uri="{FF2B5EF4-FFF2-40B4-BE49-F238E27FC236}">
              <a16:creationId xmlns:a16="http://schemas.microsoft.com/office/drawing/2014/main" id="{00000000-0008-0000-0100-0000EB000000}"/>
            </a:ext>
          </a:extLst>
        </xdr:cNvPr>
        <xdr:cNvSpPr txBox="1"/>
      </xdr:nvSpPr>
      <xdr:spPr>
        <a:xfrm>
          <a:off x="10515600" y="1110650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129877</xdr:rowOff>
    </xdr:from>
    <xdr:to>
      <xdr:col>55</xdr:col>
      <xdr:colOff>88900</xdr:colOff>
      <xdr:row>64</xdr:row>
      <xdr:rowOff>129877</xdr:rowOff>
    </xdr:to>
    <xdr:cxnSp macro="">
      <xdr:nvCxnSpPr>
        <xdr:cNvPr id="236" name="直線コネクタ 235">
          <a:extLst>
            <a:ext uri="{FF2B5EF4-FFF2-40B4-BE49-F238E27FC236}">
              <a16:creationId xmlns:a16="http://schemas.microsoft.com/office/drawing/2014/main" id="{00000000-0008-0000-0100-0000EC000000}"/>
            </a:ext>
          </a:extLst>
        </xdr:cNvPr>
        <xdr:cNvCxnSpPr/>
      </xdr:nvCxnSpPr>
      <xdr:spPr>
        <a:xfrm>
          <a:off x="10388600" y="111026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8828</xdr:rowOff>
    </xdr:from>
    <xdr:ext cx="599010" cy="259045"/>
    <xdr:sp macro="" textlink="">
      <xdr:nvSpPr>
        <xdr:cNvPr id="237" name="【橋りょう・トンネル】&#10;一人当たり有形固定資産（償却資産）額最大値テキスト">
          <a:extLst>
            <a:ext uri="{FF2B5EF4-FFF2-40B4-BE49-F238E27FC236}">
              <a16:creationId xmlns:a16="http://schemas.microsoft.com/office/drawing/2014/main" id="{00000000-0008-0000-0100-0000ED000000}"/>
            </a:ext>
          </a:extLst>
        </xdr:cNvPr>
        <xdr:cNvSpPr txBox="1"/>
      </xdr:nvSpPr>
      <xdr:spPr>
        <a:xfrm>
          <a:off x="10515600" y="92671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986,937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62151</xdr:rowOff>
    </xdr:from>
    <xdr:to>
      <xdr:col>55</xdr:col>
      <xdr:colOff>88900</xdr:colOff>
      <xdr:row>55</xdr:row>
      <xdr:rowOff>62151</xdr:rowOff>
    </xdr:to>
    <xdr:cxnSp macro="">
      <xdr:nvCxnSpPr>
        <xdr:cNvPr id="238" name="直線コネクタ 237">
          <a:extLst>
            <a:ext uri="{FF2B5EF4-FFF2-40B4-BE49-F238E27FC236}">
              <a16:creationId xmlns:a16="http://schemas.microsoft.com/office/drawing/2014/main" id="{00000000-0008-0000-0100-0000EE000000}"/>
            </a:ext>
          </a:extLst>
        </xdr:cNvPr>
        <xdr:cNvCxnSpPr/>
      </xdr:nvCxnSpPr>
      <xdr:spPr>
        <a:xfrm>
          <a:off x="10388600" y="94919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60</xdr:row>
      <xdr:rowOff>122590</xdr:rowOff>
    </xdr:from>
    <xdr:ext cx="599010" cy="259045"/>
    <xdr:sp macro="" textlink="">
      <xdr:nvSpPr>
        <xdr:cNvPr id="239" name="【橋りょう・トンネル】&#10;一人当たり有形固定資産（償却資産）額平均値テキスト">
          <a:extLst>
            <a:ext uri="{FF2B5EF4-FFF2-40B4-BE49-F238E27FC236}">
              <a16:creationId xmlns:a16="http://schemas.microsoft.com/office/drawing/2014/main" id="{00000000-0008-0000-0100-0000EF000000}"/>
            </a:ext>
          </a:extLst>
        </xdr:cNvPr>
        <xdr:cNvSpPr txBox="1"/>
      </xdr:nvSpPr>
      <xdr:spPr>
        <a:xfrm>
          <a:off x="10515600" y="1040959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302,822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99713</xdr:rowOff>
    </xdr:from>
    <xdr:to>
      <xdr:col>55</xdr:col>
      <xdr:colOff>50800</xdr:colOff>
      <xdr:row>62</xdr:row>
      <xdr:rowOff>29863</xdr:rowOff>
    </xdr:to>
    <xdr:sp macro="" textlink="">
      <xdr:nvSpPr>
        <xdr:cNvPr id="240" name="フローチャート: 判断 239">
          <a:extLst>
            <a:ext uri="{FF2B5EF4-FFF2-40B4-BE49-F238E27FC236}">
              <a16:creationId xmlns:a16="http://schemas.microsoft.com/office/drawing/2014/main" id="{00000000-0008-0000-0100-0000F0000000}"/>
            </a:ext>
          </a:extLst>
        </xdr:cNvPr>
        <xdr:cNvSpPr/>
      </xdr:nvSpPr>
      <xdr:spPr>
        <a:xfrm>
          <a:off x="10426700" y="105581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116153</xdr:rowOff>
    </xdr:from>
    <xdr:to>
      <xdr:col>50</xdr:col>
      <xdr:colOff>165100</xdr:colOff>
      <xdr:row>62</xdr:row>
      <xdr:rowOff>46303</xdr:rowOff>
    </xdr:to>
    <xdr:sp macro="" textlink="">
      <xdr:nvSpPr>
        <xdr:cNvPr id="241" name="フローチャート: 判断 240">
          <a:extLst>
            <a:ext uri="{FF2B5EF4-FFF2-40B4-BE49-F238E27FC236}">
              <a16:creationId xmlns:a16="http://schemas.microsoft.com/office/drawing/2014/main" id="{00000000-0008-0000-0100-0000F1000000}"/>
            </a:ext>
          </a:extLst>
        </xdr:cNvPr>
        <xdr:cNvSpPr/>
      </xdr:nvSpPr>
      <xdr:spPr>
        <a:xfrm>
          <a:off x="9588500" y="105746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110902</xdr:rowOff>
    </xdr:from>
    <xdr:to>
      <xdr:col>46</xdr:col>
      <xdr:colOff>38100</xdr:colOff>
      <xdr:row>62</xdr:row>
      <xdr:rowOff>41052</xdr:rowOff>
    </xdr:to>
    <xdr:sp macro="" textlink="">
      <xdr:nvSpPr>
        <xdr:cNvPr id="242" name="フローチャート: 判断 241">
          <a:extLst>
            <a:ext uri="{FF2B5EF4-FFF2-40B4-BE49-F238E27FC236}">
              <a16:creationId xmlns:a16="http://schemas.microsoft.com/office/drawing/2014/main" id="{00000000-0008-0000-0100-0000F2000000}"/>
            </a:ext>
          </a:extLst>
        </xdr:cNvPr>
        <xdr:cNvSpPr/>
      </xdr:nvSpPr>
      <xdr:spPr>
        <a:xfrm>
          <a:off x="8699500" y="105693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61</xdr:row>
      <xdr:rowOff>165893</xdr:rowOff>
    </xdr:from>
    <xdr:to>
      <xdr:col>41</xdr:col>
      <xdr:colOff>101600</xdr:colOff>
      <xdr:row>62</xdr:row>
      <xdr:rowOff>96043</xdr:rowOff>
    </xdr:to>
    <xdr:sp macro="" textlink="">
      <xdr:nvSpPr>
        <xdr:cNvPr id="243" name="フローチャート: 判断 242">
          <a:extLst>
            <a:ext uri="{FF2B5EF4-FFF2-40B4-BE49-F238E27FC236}">
              <a16:creationId xmlns:a16="http://schemas.microsoft.com/office/drawing/2014/main" id="{00000000-0008-0000-0100-0000F3000000}"/>
            </a:ext>
          </a:extLst>
        </xdr:cNvPr>
        <xdr:cNvSpPr/>
      </xdr:nvSpPr>
      <xdr:spPr>
        <a:xfrm>
          <a:off x="7810500" y="106243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29449</xdr:rowOff>
    </xdr:from>
    <xdr:to>
      <xdr:col>36</xdr:col>
      <xdr:colOff>165100</xdr:colOff>
      <xdr:row>62</xdr:row>
      <xdr:rowOff>131049</xdr:rowOff>
    </xdr:to>
    <xdr:sp macro="" textlink="">
      <xdr:nvSpPr>
        <xdr:cNvPr id="244" name="フローチャート: 判断 243">
          <a:extLst>
            <a:ext uri="{FF2B5EF4-FFF2-40B4-BE49-F238E27FC236}">
              <a16:creationId xmlns:a16="http://schemas.microsoft.com/office/drawing/2014/main" id="{00000000-0008-0000-0100-0000F4000000}"/>
            </a:ext>
          </a:extLst>
        </xdr:cNvPr>
        <xdr:cNvSpPr/>
      </xdr:nvSpPr>
      <xdr:spPr>
        <a:xfrm>
          <a:off x="6921500" y="106593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5" name="テキスト ボックス 244">
          <a:extLst>
            <a:ext uri="{FF2B5EF4-FFF2-40B4-BE49-F238E27FC236}">
              <a16:creationId xmlns:a16="http://schemas.microsoft.com/office/drawing/2014/main" id="{00000000-0008-0000-0100-0000F5000000}"/>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6" name="テキスト ボックス 245">
          <a:extLst>
            <a:ext uri="{FF2B5EF4-FFF2-40B4-BE49-F238E27FC236}">
              <a16:creationId xmlns:a16="http://schemas.microsoft.com/office/drawing/2014/main" id="{00000000-0008-0000-0100-0000F6000000}"/>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7" name="テキスト ボックス 246">
          <a:extLst>
            <a:ext uri="{FF2B5EF4-FFF2-40B4-BE49-F238E27FC236}">
              <a16:creationId xmlns:a16="http://schemas.microsoft.com/office/drawing/2014/main" id="{00000000-0008-0000-0100-0000F7000000}"/>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8" name="テキスト ボックス 247">
          <a:extLst>
            <a:ext uri="{FF2B5EF4-FFF2-40B4-BE49-F238E27FC236}">
              <a16:creationId xmlns:a16="http://schemas.microsoft.com/office/drawing/2014/main" id="{00000000-0008-0000-0100-0000F8000000}"/>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9" name="テキスト ボックス 248">
          <a:extLst>
            <a:ext uri="{FF2B5EF4-FFF2-40B4-BE49-F238E27FC236}">
              <a16:creationId xmlns:a16="http://schemas.microsoft.com/office/drawing/2014/main" id="{00000000-0008-0000-0100-0000F9000000}"/>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44843</xdr:rowOff>
    </xdr:from>
    <xdr:to>
      <xdr:col>55</xdr:col>
      <xdr:colOff>50800</xdr:colOff>
      <xdr:row>62</xdr:row>
      <xdr:rowOff>146443</xdr:rowOff>
    </xdr:to>
    <xdr:sp macro="" textlink="">
      <xdr:nvSpPr>
        <xdr:cNvPr id="250" name="楕円 249">
          <a:extLst>
            <a:ext uri="{FF2B5EF4-FFF2-40B4-BE49-F238E27FC236}">
              <a16:creationId xmlns:a16="http://schemas.microsoft.com/office/drawing/2014/main" id="{00000000-0008-0000-0100-0000FA000000}"/>
            </a:ext>
          </a:extLst>
        </xdr:cNvPr>
        <xdr:cNvSpPr/>
      </xdr:nvSpPr>
      <xdr:spPr>
        <a:xfrm>
          <a:off x="10426700" y="106747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62</xdr:row>
      <xdr:rowOff>23270</xdr:rowOff>
    </xdr:from>
    <xdr:ext cx="599010" cy="259045"/>
    <xdr:sp macro="" textlink="">
      <xdr:nvSpPr>
        <xdr:cNvPr id="251" name="【橋りょう・トンネル】&#10;一人当たり有形固定資産（償却資産）額該当値テキスト">
          <a:extLst>
            <a:ext uri="{FF2B5EF4-FFF2-40B4-BE49-F238E27FC236}">
              <a16:creationId xmlns:a16="http://schemas.microsoft.com/office/drawing/2014/main" id="{00000000-0008-0000-0100-0000FB000000}"/>
            </a:ext>
          </a:extLst>
        </xdr:cNvPr>
        <xdr:cNvSpPr txBox="1"/>
      </xdr:nvSpPr>
      <xdr:spPr>
        <a:xfrm>
          <a:off x="10515600" y="106531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231,426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62</xdr:row>
      <xdr:rowOff>57450</xdr:rowOff>
    </xdr:from>
    <xdr:to>
      <xdr:col>50</xdr:col>
      <xdr:colOff>165100</xdr:colOff>
      <xdr:row>62</xdr:row>
      <xdr:rowOff>159050</xdr:rowOff>
    </xdr:to>
    <xdr:sp macro="" textlink="">
      <xdr:nvSpPr>
        <xdr:cNvPr id="252" name="楕円 251">
          <a:extLst>
            <a:ext uri="{FF2B5EF4-FFF2-40B4-BE49-F238E27FC236}">
              <a16:creationId xmlns:a16="http://schemas.microsoft.com/office/drawing/2014/main" id="{00000000-0008-0000-0100-0000FC000000}"/>
            </a:ext>
          </a:extLst>
        </xdr:cNvPr>
        <xdr:cNvSpPr/>
      </xdr:nvSpPr>
      <xdr:spPr>
        <a:xfrm>
          <a:off x="9588500" y="10687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62</xdr:row>
      <xdr:rowOff>95643</xdr:rowOff>
    </xdr:from>
    <xdr:to>
      <xdr:col>55</xdr:col>
      <xdr:colOff>0</xdr:colOff>
      <xdr:row>62</xdr:row>
      <xdr:rowOff>108250</xdr:rowOff>
    </xdr:to>
    <xdr:cxnSp macro="">
      <xdr:nvCxnSpPr>
        <xdr:cNvPr id="253" name="直線コネクタ 252">
          <a:extLst>
            <a:ext uri="{FF2B5EF4-FFF2-40B4-BE49-F238E27FC236}">
              <a16:creationId xmlns:a16="http://schemas.microsoft.com/office/drawing/2014/main" id="{00000000-0008-0000-0100-0000FD000000}"/>
            </a:ext>
          </a:extLst>
        </xdr:cNvPr>
        <xdr:cNvCxnSpPr/>
      </xdr:nvCxnSpPr>
      <xdr:spPr>
        <a:xfrm flipV="1">
          <a:off x="9639300" y="10725543"/>
          <a:ext cx="838200" cy="126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62</xdr:row>
      <xdr:rowOff>69676</xdr:rowOff>
    </xdr:from>
    <xdr:to>
      <xdr:col>46</xdr:col>
      <xdr:colOff>38100</xdr:colOff>
      <xdr:row>62</xdr:row>
      <xdr:rowOff>171276</xdr:rowOff>
    </xdr:to>
    <xdr:sp macro="" textlink="">
      <xdr:nvSpPr>
        <xdr:cNvPr id="254" name="楕円 253">
          <a:extLst>
            <a:ext uri="{FF2B5EF4-FFF2-40B4-BE49-F238E27FC236}">
              <a16:creationId xmlns:a16="http://schemas.microsoft.com/office/drawing/2014/main" id="{00000000-0008-0000-0100-0000FE000000}"/>
            </a:ext>
          </a:extLst>
        </xdr:cNvPr>
        <xdr:cNvSpPr/>
      </xdr:nvSpPr>
      <xdr:spPr>
        <a:xfrm>
          <a:off x="8699500" y="106995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62</xdr:row>
      <xdr:rowOff>108250</xdr:rowOff>
    </xdr:from>
    <xdr:to>
      <xdr:col>50</xdr:col>
      <xdr:colOff>114300</xdr:colOff>
      <xdr:row>62</xdr:row>
      <xdr:rowOff>120476</xdr:rowOff>
    </xdr:to>
    <xdr:cxnSp macro="">
      <xdr:nvCxnSpPr>
        <xdr:cNvPr id="255" name="直線コネクタ 254">
          <a:extLst>
            <a:ext uri="{FF2B5EF4-FFF2-40B4-BE49-F238E27FC236}">
              <a16:creationId xmlns:a16="http://schemas.microsoft.com/office/drawing/2014/main" id="{00000000-0008-0000-0100-0000FF000000}"/>
            </a:ext>
          </a:extLst>
        </xdr:cNvPr>
        <xdr:cNvCxnSpPr/>
      </xdr:nvCxnSpPr>
      <xdr:spPr>
        <a:xfrm flipV="1">
          <a:off x="8750300" y="10738150"/>
          <a:ext cx="889000" cy="122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62</xdr:row>
      <xdr:rowOff>84649</xdr:rowOff>
    </xdr:from>
    <xdr:to>
      <xdr:col>41</xdr:col>
      <xdr:colOff>101600</xdr:colOff>
      <xdr:row>63</xdr:row>
      <xdr:rowOff>14799</xdr:rowOff>
    </xdr:to>
    <xdr:sp macro="" textlink="">
      <xdr:nvSpPr>
        <xdr:cNvPr id="256" name="楕円 255">
          <a:extLst>
            <a:ext uri="{FF2B5EF4-FFF2-40B4-BE49-F238E27FC236}">
              <a16:creationId xmlns:a16="http://schemas.microsoft.com/office/drawing/2014/main" id="{00000000-0008-0000-0100-000000010000}"/>
            </a:ext>
          </a:extLst>
        </xdr:cNvPr>
        <xdr:cNvSpPr/>
      </xdr:nvSpPr>
      <xdr:spPr>
        <a:xfrm>
          <a:off x="7810500" y="107145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62</xdr:row>
      <xdr:rowOff>120476</xdr:rowOff>
    </xdr:from>
    <xdr:to>
      <xdr:col>45</xdr:col>
      <xdr:colOff>177800</xdr:colOff>
      <xdr:row>62</xdr:row>
      <xdr:rowOff>135449</xdr:rowOff>
    </xdr:to>
    <xdr:cxnSp macro="">
      <xdr:nvCxnSpPr>
        <xdr:cNvPr id="257" name="直線コネクタ 256">
          <a:extLst>
            <a:ext uri="{FF2B5EF4-FFF2-40B4-BE49-F238E27FC236}">
              <a16:creationId xmlns:a16="http://schemas.microsoft.com/office/drawing/2014/main" id="{00000000-0008-0000-0100-000001010000}"/>
            </a:ext>
          </a:extLst>
        </xdr:cNvPr>
        <xdr:cNvCxnSpPr/>
      </xdr:nvCxnSpPr>
      <xdr:spPr>
        <a:xfrm flipV="1">
          <a:off x="7861300" y="10750376"/>
          <a:ext cx="889000" cy="149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62</xdr:row>
      <xdr:rowOff>96448</xdr:rowOff>
    </xdr:from>
    <xdr:to>
      <xdr:col>36</xdr:col>
      <xdr:colOff>165100</xdr:colOff>
      <xdr:row>63</xdr:row>
      <xdr:rowOff>26598</xdr:rowOff>
    </xdr:to>
    <xdr:sp macro="" textlink="">
      <xdr:nvSpPr>
        <xdr:cNvPr id="258" name="楕円 257">
          <a:extLst>
            <a:ext uri="{FF2B5EF4-FFF2-40B4-BE49-F238E27FC236}">
              <a16:creationId xmlns:a16="http://schemas.microsoft.com/office/drawing/2014/main" id="{00000000-0008-0000-0100-000002010000}"/>
            </a:ext>
          </a:extLst>
        </xdr:cNvPr>
        <xdr:cNvSpPr/>
      </xdr:nvSpPr>
      <xdr:spPr>
        <a:xfrm>
          <a:off x="6921500" y="107263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62</xdr:row>
      <xdr:rowOff>135449</xdr:rowOff>
    </xdr:from>
    <xdr:to>
      <xdr:col>41</xdr:col>
      <xdr:colOff>50800</xdr:colOff>
      <xdr:row>62</xdr:row>
      <xdr:rowOff>147248</xdr:rowOff>
    </xdr:to>
    <xdr:cxnSp macro="">
      <xdr:nvCxnSpPr>
        <xdr:cNvPr id="259" name="直線コネクタ 258">
          <a:extLst>
            <a:ext uri="{FF2B5EF4-FFF2-40B4-BE49-F238E27FC236}">
              <a16:creationId xmlns:a16="http://schemas.microsoft.com/office/drawing/2014/main" id="{00000000-0008-0000-0100-000003010000}"/>
            </a:ext>
          </a:extLst>
        </xdr:cNvPr>
        <xdr:cNvCxnSpPr/>
      </xdr:nvCxnSpPr>
      <xdr:spPr>
        <a:xfrm flipV="1">
          <a:off x="6972300" y="10765349"/>
          <a:ext cx="889000" cy="117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60</xdr:row>
      <xdr:rowOff>62830</xdr:rowOff>
    </xdr:from>
    <xdr:ext cx="599010" cy="259045"/>
    <xdr:sp macro="" textlink="">
      <xdr:nvSpPr>
        <xdr:cNvPr id="260" name="n_1aveValue【橋りょう・トンネル】&#10;一人当たり有形固定資産（償却資産）額">
          <a:extLst>
            <a:ext uri="{FF2B5EF4-FFF2-40B4-BE49-F238E27FC236}">
              <a16:creationId xmlns:a16="http://schemas.microsoft.com/office/drawing/2014/main" id="{00000000-0008-0000-0100-000004010000}"/>
            </a:ext>
          </a:extLst>
        </xdr:cNvPr>
        <xdr:cNvSpPr txBox="1"/>
      </xdr:nvSpPr>
      <xdr:spPr>
        <a:xfrm>
          <a:off x="9327095" y="103498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292,754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60</xdr:row>
      <xdr:rowOff>57579</xdr:rowOff>
    </xdr:from>
    <xdr:ext cx="599010" cy="259045"/>
    <xdr:sp macro="" textlink="">
      <xdr:nvSpPr>
        <xdr:cNvPr id="261" name="n_2aveValue【橋りょう・トンネル】&#10;一人当たり有形固定資産（償却資産）額">
          <a:extLst>
            <a:ext uri="{FF2B5EF4-FFF2-40B4-BE49-F238E27FC236}">
              <a16:creationId xmlns:a16="http://schemas.microsoft.com/office/drawing/2014/main" id="{00000000-0008-0000-0100-000005010000}"/>
            </a:ext>
          </a:extLst>
        </xdr:cNvPr>
        <xdr:cNvSpPr txBox="1"/>
      </xdr:nvSpPr>
      <xdr:spPr>
        <a:xfrm>
          <a:off x="8450795" y="103445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295,970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60</xdr:row>
      <xdr:rowOff>112570</xdr:rowOff>
    </xdr:from>
    <xdr:ext cx="599010" cy="259045"/>
    <xdr:sp macro="" textlink="">
      <xdr:nvSpPr>
        <xdr:cNvPr id="262" name="n_3aveValue【橋りょう・トンネル】&#10;一人当たり有形固定資産（償却資産）額">
          <a:extLst>
            <a:ext uri="{FF2B5EF4-FFF2-40B4-BE49-F238E27FC236}">
              <a16:creationId xmlns:a16="http://schemas.microsoft.com/office/drawing/2014/main" id="{00000000-0008-0000-0100-000006010000}"/>
            </a:ext>
          </a:extLst>
        </xdr:cNvPr>
        <xdr:cNvSpPr txBox="1"/>
      </xdr:nvSpPr>
      <xdr:spPr>
        <a:xfrm>
          <a:off x="7561795" y="103995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262,292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60</xdr:row>
      <xdr:rowOff>147576</xdr:rowOff>
    </xdr:from>
    <xdr:ext cx="599010" cy="259045"/>
    <xdr:sp macro="" textlink="">
      <xdr:nvSpPr>
        <xdr:cNvPr id="263" name="n_4aveValue【橋りょう・トンネル】&#10;一人当たり有形固定資産（償却資産）額">
          <a:extLst>
            <a:ext uri="{FF2B5EF4-FFF2-40B4-BE49-F238E27FC236}">
              <a16:creationId xmlns:a16="http://schemas.microsoft.com/office/drawing/2014/main" id="{00000000-0008-0000-0100-000007010000}"/>
            </a:ext>
          </a:extLst>
        </xdr:cNvPr>
        <xdr:cNvSpPr txBox="1"/>
      </xdr:nvSpPr>
      <xdr:spPr>
        <a:xfrm>
          <a:off x="6672795" y="104345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240,854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62</xdr:row>
      <xdr:rowOff>150177</xdr:rowOff>
    </xdr:from>
    <xdr:ext cx="599010" cy="259045"/>
    <xdr:sp macro="" textlink="">
      <xdr:nvSpPr>
        <xdr:cNvPr id="264" name="n_1mainValue【橋りょう・トンネル】&#10;一人当たり有形固定資産（償却資産）額">
          <a:extLst>
            <a:ext uri="{FF2B5EF4-FFF2-40B4-BE49-F238E27FC236}">
              <a16:creationId xmlns:a16="http://schemas.microsoft.com/office/drawing/2014/main" id="{00000000-0008-0000-0100-000008010000}"/>
            </a:ext>
          </a:extLst>
        </xdr:cNvPr>
        <xdr:cNvSpPr txBox="1"/>
      </xdr:nvSpPr>
      <xdr:spPr>
        <a:xfrm>
          <a:off x="9327095" y="107800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223,705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62</xdr:row>
      <xdr:rowOff>162403</xdr:rowOff>
    </xdr:from>
    <xdr:ext cx="599010" cy="259045"/>
    <xdr:sp macro="" textlink="">
      <xdr:nvSpPr>
        <xdr:cNvPr id="265" name="n_2mainValue【橋りょう・トンネル】&#10;一人当たり有形固定資産（償却資産）額">
          <a:extLst>
            <a:ext uri="{FF2B5EF4-FFF2-40B4-BE49-F238E27FC236}">
              <a16:creationId xmlns:a16="http://schemas.microsoft.com/office/drawing/2014/main" id="{00000000-0008-0000-0100-000009010000}"/>
            </a:ext>
          </a:extLst>
        </xdr:cNvPr>
        <xdr:cNvSpPr txBox="1"/>
      </xdr:nvSpPr>
      <xdr:spPr>
        <a:xfrm>
          <a:off x="8450795" y="107923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216,218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63</xdr:row>
      <xdr:rowOff>5926</xdr:rowOff>
    </xdr:from>
    <xdr:ext cx="599010" cy="259045"/>
    <xdr:sp macro="" textlink="">
      <xdr:nvSpPr>
        <xdr:cNvPr id="266" name="n_3mainValue【橋りょう・トンネル】&#10;一人当たり有形固定資産（償却資産）額">
          <a:extLst>
            <a:ext uri="{FF2B5EF4-FFF2-40B4-BE49-F238E27FC236}">
              <a16:creationId xmlns:a16="http://schemas.microsoft.com/office/drawing/2014/main" id="{00000000-0008-0000-0100-00000A010000}"/>
            </a:ext>
          </a:extLst>
        </xdr:cNvPr>
        <xdr:cNvSpPr txBox="1"/>
      </xdr:nvSpPr>
      <xdr:spPr>
        <a:xfrm>
          <a:off x="7561795" y="108072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207,048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63</xdr:row>
      <xdr:rowOff>17725</xdr:rowOff>
    </xdr:from>
    <xdr:ext cx="599010" cy="259045"/>
    <xdr:sp macro="" textlink="">
      <xdr:nvSpPr>
        <xdr:cNvPr id="267" name="n_4mainValue【橋りょう・トンネル】&#10;一人当たり有形固定資産（償却資産）額">
          <a:extLst>
            <a:ext uri="{FF2B5EF4-FFF2-40B4-BE49-F238E27FC236}">
              <a16:creationId xmlns:a16="http://schemas.microsoft.com/office/drawing/2014/main" id="{00000000-0008-0000-0100-00000B010000}"/>
            </a:ext>
          </a:extLst>
        </xdr:cNvPr>
        <xdr:cNvSpPr txBox="1"/>
      </xdr:nvSpPr>
      <xdr:spPr>
        <a:xfrm>
          <a:off x="6672795" y="108190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199,822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8" name="正方形/長方形 267">
          <a:extLst>
            <a:ext uri="{FF2B5EF4-FFF2-40B4-BE49-F238E27FC236}">
              <a16:creationId xmlns:a16="http://schemas.microsoft.com/office/drawing/2014/main" id="{00000000-0008-0000-0100-00000C010000}"/>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9" name="正方形/長方形 268">
          <a:extLst>
            <a:ext uri="{FF2B5EF4-FFF2-40B4-BE49-F238E27FC236}">
              <a16:creationId xmlns:a16="http://schemas.microsoft.com/office/drawing/2014/main" id="{00000000-0008-0000-0100-00000D010000}"/>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70" name="正方形/長方形 269">
          <a:extLst>
            <a:ext uri="{FF2B5EF4-FFF2-40B4-BE49-F238E27FC236}">
              <a16:creationId xmlns:a16="http://schemas.microsoft.com/office/drawing/2014/main" id="{00000000-0008-0000-0100-00000E010000}"/>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71" name="正方形/長方形 270">
          <a:extLst>
            <a:ext uri="{FF2B5EF4-FFF2-40B4-BE49-F238E27FC236}">
              <a16:creationId xmlns:a16="http://schemas.microsoft.com/office/drawing/2014/main" id="{00000000-0008-0000-0100-00000F010000}"/>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72" name="正方形/長方形 271">
          <a:extLst>
            <a:ext uri="{FF2B5EF4-FFF2-40B4-BE49-F238E27FC236}">
              <a16:creationId xmlns:a16="http://schemas.microsoft.com/office/drawing/2014/main" id="{00000000-0008-0000-0100-000010010000}"/>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73" name="正方形/長方形 272">
          <a:extLst>
            <a:ext uri="{FF2B5EF4-FFF2-40B4-BE49-F238E27FC236}">
              <a16:creationId xmlns:a16="http://schemas.microsoft.com/office/drawing/2014/main" id="{00000000-0008-0000-0100-000011010000}"/>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74" name="正方形/長方形 273">
          <a:extLst>
            <a:ext uri="{FF2B5EF4-FFF2-40B4-BE49-F238E27FC236}">
              <a16:creationId xmlns:a16="http://schemas.microsoft.com/office/drawing/2014/main" id="{00000000-0008-0000-0100-000012010000}"/>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5" name="正方形/長方形 274">
          <a:extLst>
            <a:ext uri="{FF2B5EF4-FFF2-40B4-BE49-F238E27FC236}">
              <a16:creationId xmlns:a16="http://schemas.microsoft.com/office/drawing/2014/main" id="{00000000-0008-0000-0100-000013010000}"/>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6" name="テキスト ボックス 275">
          <a:extLst>
            <a:ext uri="{FF2B5EF4-FFF2-40B4-BE49-F238E27FC236}">
              <a16:creationId xmlns:a16="http://schemas.microsoft.com/office/drawing/2014/main" id="{00000000-0008-0000-0100-000014010000}"/>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7" name="直線コネクタ 276">
          <a:extLst>
            <a:ext uri="{FF2B5EF4-FFF2-40B4-BE49-F238E27FC236}">
              <a16:creationId xmlns:a16="http://schemas.microsoft.com/office/drawing/2014/main" id="{00000000-0008-0000-0100-000015010000}"/>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8" name="テキスト ボックス 277">
          <a:extLst>
            <a:ext uri="{FF2B5EF4-FFF2-40B4-BE49-F238E27FC236}">
              <a16:creationId xmlns:a16="http://schemas.microsoft.com/office/drawing/2014/main" id="{00000000-0008-0000-0100-000016010000}"/>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79" name="直線コネクタ 278">
          <a:extLst>
            <a:ext uri="{FF2B5EF4-FFF2-40B4-BE49-F238E27FC236}">
              <a16:creationId xmlns:a16="http://schemas.microsoft.com/office/drawing/2014/main" id="{00000000-0008-0000-0100-000017010000}"/>
            </a:ext>
          </a:extLst>
        </xdr:cNvPr>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80" name="テキスト ボックス 279">
          <a:extLst>
            <a:ext uri="{FF2B5EF4-FFF2-40B4-BE49-F238E27FC236}">
              <a16:creationId xmlns:a16="http://schemas.microsoft.com/office/drawing/2014/main" id="{00000000-0008-0000-0100-000018010000}"/>
            </a:ext>
          </a:extLst>
        </xdr:cNvPr>
        <xdr:cNvSpPr txBox="1"/>
      </xdr:nvSpPr>
      <xdr:spPr>
        <a:xfrm>
          <a:off x="294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81" name="直線コネクタ 280">
          <a:extLst>
            <a:ext uri="{FF2B5EF4-FFF2-40B4-BE49-F238E27FC236}">
              <a16:creationId xmlns:a16="http://schemas.microsoft.com/office/drawing/2014/main" id="{00000000-0008-0000-0100-000019010000}"/>
            </a:ext>
          </a:extLst>
        </xdr:cNvPr>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82" name="テキスト ボックス 281">
          <a:extLst>
            <a:ext uri="{FF2B5EF4-FFF2-40B4-BE49-F238E27FC236}">
              <a16:creationId xmlns:a16="http://schemas.microsoft.com/office/drawing/2014/main" id="{00000000-0008-0000-0100-00001A010000}"/>
            </a:ext>
          </a:extLst>
        </xdr:cNvPr>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83" name="直線コネクタ 282">
          <a:extLst>
            <a:ext uri="{FF2B5EF4-FFF2-40B4-BE49-F238E27FC236}">
              <a16:creationId xmlns:a16="http://schemas.microsoft.com/office/drawing/2014/main" id="{00000000-0008-0000-0100-00001B010000}"/>
            </a:ext>
          </a:extLst>
        </xdr:cNvPr>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84" name="テキスト ボックス 283">
          <a:extLst>
            <a:ext uri="{FF2B5EF4-FFF2-40B4-BE49-F238E27FC236}">
              <a16:creationId xmlns:a16="http://schemas.microsoft.com/office/drawing/2014/main" id="{00000000-0008-0000-0100-00001C010000}"/>
            </a:ext>
          </a:extLst>
        </xdr:cNvPr>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85" name="直線コネクタ 284">
          <a:extLst>
            <a:ext uri="{FF2B5EF4-FFF2-40B4-BE49-F238E27FC236}">
              <a16:creationId xmlns:a16="http://schemas.microsoft.com/office/drawing/2014/main" id="{00000000-0008-0000-0100-00001D010000}"/>
            </a:ext>
          </a:extLst>
        </xdr:cNvPr>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86" name="テキスト ボックス 285">
          <a:extLst>
            <a:ext uri="{FF2B5EF4-FFF2-40B4-BE49-F238E27FC236}">
              <a16:creationId xmlns:a16="http://schemas.microsoft.com/office/drawing/2014/main" id="{00000000-0008-0000-0100-00001E010000}"/>
            </a:ext>
          </a:extLst>
        </xdr:cNvPr>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87" name="直線コネクタ 286">
          <a:extLst>
            <a:ext uri="{FF2B5EF4-FFF2-40B4-BE49-F238E27FC236}">
              <a16:creationId xmlns:a16="http://schemas.microsoft.com/office/drawing/2014/main" id="{00000000-0008-0000-0100-00001F010000}"/>
            </a:ext>
          </a:extLst>
        </xdr:cNvPr>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88" name="テキスト ボックス 287">
          <a:extLst>
            <a:ext uri="{FF2B5EF4-FFF2-40B4-BE49-F238E27FC236}">
              <a16:creationId xmlns:a16="http://schemas.microsoft.com/office/drawing/2014/main" id="{00000000-0008-0000-0100-000020010000}"/>
            </a:ext>
          </a:extLst>
        </xdr:cNvPr>
        <xdr:cNvSpPr txBox="1"/>
      </xdr:nvSpPr>
      <xdr:spPr>
        <a:xfrm>
          <a:off x="358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9" name="直線コネクタ 288">
          <a:extLst>
            <a:ext uri="{FF2B5EF4-FFF2-40B4-BE49-F238E27FC236}">
              <a16:creationId xmlns:a16="http://schemas.microsoft.com/office/drawing/2014/main" id="{00000000-0008-0000-0100-000021010000}"/>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290" name="テキスト ボックス 289">
          <a:extLst>
            <a:ext uri="{FF2B5EF4-FFF2-40B4-BE49-F238E27FC236}">
              <a16:creationId xmlns:a16="http://schemas.microsoft.com/office/drawing/2014/main" id="{00000000-0008-0000-0100-000022010000}"/>
            </a:ext>
          </a:extLst>
        </xdr:cNvPr>
        <xdr:cNvSpPr txBox="1"/>
      </xdr:nvSpPr>
      <xdr:spPr>
        <a:xfrm>
          <a:off x="423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91" name="【公営住宅】&#10;有形固定資産減価償却率グラフ枠">
          <a:extLst>
            <a:ext uri="{FF2B5EF4-FFF2-40B4-BE49-F238E27FC236}">
              <a16:creationId xmlns:a16="http://schemas.microsoft.com/office/drawing/2014/main" id="{00000000-0008-0000-0100-000023010000}"/>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40005</xdr:rowOff>
    </xdr:from>
    <xdr:to>
      <xdr:col>24</xdr:col>
      <xdr:colOff>62865</xdr:colOff>
      <xdr:row>86</xdr:row>
      <xdr:rowOff>93345</xdr:rowOff>
    </xdr:to>
    <xdr:cxnSp macro="">
      <xdr:nvCxnSpPr>
        <xdr:cNvPr id="292" name="直線コネクタ 291">
          <a:extLst>
            <a:ext uri="{FF2B5EF4-FFF2-40B4-BE49-F238E27FC236}">
              <a16:creationId xmlns:a16="http://schemas.microsoft.com/office/drawing/2014/main" id="{00000000-0008-0000-0100-000024010000}"/>
            </a:ext>
          </a:extLst>
        </xdr:cNvPr>
        <xdr:cNvCxnSpPr/>
      </xdr:nvCxnSpPr>
      <xdr:spPr>
        <a:xfrm flipV="1">
          <a:off x="4634865" y="13413105"/>
          <a:ext cx="0" cy="14249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97172</xdr:rowOff>
    </xdr:from>
    <xdr:ext cx="405111" cy="259045"/>
    <xdr:sp macro="" textlink="">
      <xdr:nvSpPr>
        <xdr:cNvPr id="293" name="【公営住宅】&#10;有形固定資産減価償却率最小値テキスト">
          <a:extLst>
            <a:ext uri="{FF2B5EF4-FFF2-40B4-BE49-F238E27FC236}">
              <a16:creationId xmlns:a16="http://schemas.microsoft.com/office/drawing/2014/main" id="{00000000-0008-0000-0100-000025010000}"/>
            </a:ext>
          </a:extLst>
        </xdr:cNvPr>
        <xdr:cNvSpPr txBox="1"/>
      </xdr:nvSpPr>
      <xdr:spPr>
        <a:xfrm>
          <a:off x="4673600" y="148418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93345</xdr:rowOff>
    </xdr:from>
    <xdr:to>
      <xdr:col>24</xdr:col>
      <xdr:colOff>152400</xdr:colOff>
      <xdr:row>86</xdr:row>
      <xdr:rowOff>93345</xdr:rowOff>
    </xdr:to>
    <xdr:cxnSp macro="">
      <xdr:nvCxnSpPr>
        <xdr:cNvPr id="294" name="直線コネクタ 293">
          <a:extLst>
            <a:ext uri="{FF2B5EF4-FFF2-40B4-BE49-F238E27FC236}">
              <a16:creationId xmlns:a16="http://schemas.microsoft.com/office/drawing/2014/main" id="{00000000-0008-0000-0100-000026010000}"/>
            </a:ext>
          </a:extLst>
        </xdr:cNvPr>
        <xdr:cNvCxnSpPr/>
      </xdr:nvCxnSpPr>
      <xdr:spPr>
        <a:xfrm>
          <a:off x="4546600" y="148380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158132</xdr:rowOff>
    </xdr:from>
    <xdr:ext cx="405111" cy="259045"/>
    <xdr:sp macro="" textlink="">
      <xdr:nvSpPr>
        <xdr:cNvPr id="295" name="【公営住宅】&#10;有形固定資産減価償却率最大値テキスト">
          <a:extLst>
            <a:ext uri="{FF2B5EF4-FFF2-40B4-BE49-F238E27FC236}">
              <a16:creationId xmlns:a16="http://schemas.microsoft.com/office/drawing/2014/main" id="{00000000-0008-0000-0100-000027010000}"/>
            </a:ext>
          </a:extLst>
        </xdr:cNvPr>
        <xdr:cNvSpPr txBox="1"/>
      </xdr:nvSpPr>
      <xdr:spPr>
        <a:xfrm>
          <a:off x="4673600" y="131883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40005</xdr:rowOff>
    </xdr:from>
    <xdr:to>
      <xdr:col>24</xdr:col>
      <xdr:colOff>152400</xdr:colOff>
      <xdr:row>78</xdr:row>
      <xdr:rowOff>40005</xdr:rowOff>
    </xdr:to>
    <xdr:cxnSp macro="">
      <xdr:nvCxnSpPr>
        <xdr:cNvPr id="296" name="直線コネクタ 295">
          <a:extLst>
            <a:ext uri="{FF2B5EF4-FFF2-40B4-BE49-F238E27FC236}">
              <a16:creationId xmlns:a16="http://schemas.microsoft.com/office/drawing/2014/main" id="{00000000-0008-0000-0100-000028010000}"/>
            </a:ext>
          </a:extLst>
        </xdr:cNvPr>
        <xdr:cNvCxnSpPr/>
      </xdr:nvCxnSpPr>
      <xdr:spPr>
        <a:xfrm>
          <a:off x="4546600" y="134131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67327</xdr:rowOff>
    </xdr:from>
    <xdr:ext cx="405111" cy="259045"/>
    <xdr:sp macro="" textlink="">
      <xdr:nvSpPr>
        <xdr:cNvPr id="297" name="【公営住宅】&#10;有形固定資産減価償却率平均値テキスト">
          <a:extLst>
            <a:ext uri="{FF2B5EF4-FFF2-40B4-BE49-F238E27FC236}">
              <a16:creationId xmlns:a16="http://schemas.microsoft.com/office/drawing/2014/main" id="{00000000-0008-0000-0100-000029010000}"/>
            </a:ext>
          </a:extLst>
        </xdr:cNvPr>
        <xdr:cNvSpPr txBox="1"/>
      </xdr:nvSpPr>
      <xdr:spPr>
        <a:xfrm>
          <a:off x="4673600" y="1412622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44450</xdr:rowOff>
    </xdr:from>
    <xdr:to>
      <xdr:col>24</xdr:col>
      <xdr:colOff>114300</xdr:colOff>
      <xdr:row>83</xdr:row>
      <xdr:rowOff>146050</xdr:rowOff>
    </xdr:to>
    <xdr:sp macro="" textlink="">
      <xdr:nvSpPr>
        <xdr:cNvPr id="298" name="フローチャート: 判断 297">
          <a:extLst>
            <a:ext uri="{FF2B5EF4-FFF2-40B4-BE49-F238E27FC236}">
              <a16:creationId xmlns:a16="http://schemas.microsoft.com/office/drawing/2014/main" id="{00000000-0008-0000-0100-00002A010000}"/>
            </a:ext>
          </a:extLst>
        </xdr:cNvPr>
        <xdr:cNvSpPr/>
      </xdr:nvSpPr>
      <xdr:spPr>
        <a:xfrm>
          <a:off x="4584700" y="142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130175</xdr:rowOff>
    </xdr:from>
    <xdr:to>
      <xdr:col>20</xdr:col>
      <xdr:colOff>38100</xdr:colOff>
      <xdr:row>83</xdr:row>
      <xdr:rowOff>60325</xdr:rowOff>
    </xdr:to>
    <xdr:sp macro="" textlink="">
      <xdr:nvSpPr>
        <xdr:cNvPr id="299" name="フローチャート: 判断 298">
          <a:extLst>
            <a:ext uri="{FF2B5EF4-FFF2-40B4-BE49-F238E27FC236}">
              <a16:creationId xmlns:a16="http://schemas.microsoft.com/office/drawing/2014/main" id="{00000000-0008-0000-0100-00002B010000}"/>
            </a:ext>
          </a:extLst>
        </xdr:cNvPr>
        <xdr:cNvSpPr/>
      </xdr:nvSpPr>
      <xdr:spPr>
        <a:xfrm>
          <a:off x="3746500" y="141890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71120</xdr:rowOff>
    </xdr:from>
    <xdr:to>
      <xdr:col>15</xdr:col>
      <xdr:colOff>101600</xdr:colOff>
      <xdr:row>83</xdr:row>
      <xdr:rowOff>1270</xdr:rowOff>
    </xdr:to>
    <xdr:sp macro="" textlink="">
      <xdr:nvSpPr>
        <xdr:cNvPr id="300" name="フローチャート: 判断 299">
          <a:extLst>
            <a:ext uri="{FF2B5EF4-FFF2-40B4-BE49-F238E27FC236}">
              <a16:creationId xmlns:a16="http://schemas.microsoft.com/office/drawing/2014/main" id="{00000000-0008-0000-0100-00002C010000}"/>
            </a:ext>
          </a:extLst>
        </xdr:cNvPr>
        <xdr:cNvSpPr/>
      </xdr:nvSpPr>
      <xdr:spPr>
        <a:xfrm>
          <a:off x="2857500" y="14130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34925</xdr:rowOff>
    </xdr:from>
    <xdr:to>
      <xdr:col>10</xdr:col>
      <xdr:colOff>165100</xdr:colOff>
      <xdr:row>82</xdr:row>
      <xdr:rowOff>136525</xdr:rowOff>
    </xdr:to>
    <xdr:sp macro="" textlink="">
      <xdr:nvSpPr>
        <xdr:cNvPr id="301" name="フローチャート: 判断 300">
          <a:extLst>
            <a:ext uri="{FF2B5EF4-FFF2-40B4-BE49-F238E27FC236}">
              <a16:creationId xmlns:a16="http://schemas.microsoft.com/office/drawing/2014/main" id="{00000000-0008-0000-0100-00002D010000}"/>
            </a:ext>
          </a:extLst>
        </xdr:cNvPr>
        <xdr:cNvSpPr/>
      </xdr:nvSpPr>
      <xdr:spPr>
        <a:xfrm>
          <a:off x="1968500" y="14093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82</xdr:row>
      <xdr:rowOff>65405</xdr:rowOff>
    </xdr:from>
    <xdr:to>
      <xdr:col>6</xdr:col>
      <xdr:colOff>38100</xdr:colOff>
      <xdr:row>82</xdr:row>
      <xdr:rowOff>167005</xdr:rowOff>
    </xdr:to>
    <xdr:sp macro="" textlink="">
      <xdr:nvSpPr>
        <xdr:cNvPr id="302" name="フローチャート: 判断 301">
          <a:extLst>
            <a:ext uri="{FF2B5EF4-FFF2-40B4-BE49-F238E27FC236}">
              <a16:creationId xmlns:a16="http://schemas.microsoft.com/office/drawing/2014/main" id="{00000000-0008-0000-0100-00002E010000}"/>
            </a:ext>
          </a:extLst>
        </xdr:cNvPr>
        <xdr:cNvSpPr/>
      </xdr:nvSpPr>
      <xdr:spPr>
        <a:xfrm>
          <a:off x="1079500" y="141243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303" name="テキスト ボックス 302">
          <a:extLst>
            <a:ext uri="{FF2B5EF4-FFF2-40B4-BE49-F238E27FC236}">
              <a16:creationId xmlns:a16="http://schemas.microsoft.com/office/drawing/2014/main" id="{00000000-0008-0000-0100-00002F010000}"/>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304" name="テキスト ボックス 303">
          <a:extLst>
            <a:ext uri="{FF2B5EF4-FFF2-40B4-BE49-F238E27FC236}">
              <a16:creationId xmlns:a16="http://schemas.microsoft.com/office/drawing/2014/main" id="{00000000-0008-0000-0100-000030010000}"/>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5" name="テキスト ボックス 304">
          <a:extLst>
            <a:ext uri="{FF2B5EF4-FFF2-40B4-BE49-F238E27FC236}">
              <a16:creationId xmlns:a16="http://schemas.microsoft.com/office/drawing/2014/main" id="{00000000-0008-0000-0100-000031010000}"/>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6" name="テキスト ボックス 305">
          <a:extLst>
            <a:ext uri="{FF2B5EF4-FFF2-40B4-BE49-F238E27FC236}">
              <a16:creationId xmlns:a16="http://schemas.microsoft.com/office/drawing/2014/main" id="{00000000-0008-0000-0100-000032010000}"/>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7" name="テキスト ボックス 306">
          <a:extLst>
            <a:ext uri="{FF2B5EF4-FFF2-40B4-BE49-F238E27FC236}">
              <a16:creationId xmlns:a16="http://schemas.microsoft.com/office/drawing/2014/main" id="{00000000-0008-0000-0100-000033010000}"/>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84</xdr:row>
      <xdr:rowOff>63500</xdr:rowOff>
    </xdr:from>
    <xdr:to>
      <xdr:col>24</xdr:col>
      <xdr:colOff>114300</xdr:colOff>
      <xdr:row>84</xdr:row>
      <xdr:rowOff>165100</xdr:rowOff>
    </xdr:to>
    <xdr:sp macro="" textlink="">
      <xdr:nvSpPr>
        <xdr:cNvPr id="308" name="楕円 307">
          <a:extLst>
            <a:ext uri="{FF2B5EF4-FFF2-40B4-BE49-F238E27FC236}">
              <a16:creationId xmlns:a16="http://schemas.microsoft.com/office/drawing/2014/main" id="{00000000-0008-0000-0100-000034010000}"/>
            </a:ext>
          </a:extLst>
        </xdr:cNvPr>
        <xdr:cNvSpPr/>
      </xdr:nvSpPr>
      <xdr:spPr>
        <a:xfrm>
          <a:off x="4584700" y="14465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84</xdr:row>
      <xdr:rowOff>41927</xdr:rowOff>
    </xdr:from>
    <xdr:ext cx="405111" cy="259045"/>
    <xdr:sp macro="" textlink="">
      <xdr:nvSpPr>
        <xdr:cNvPr id="309" name="【公営住宅】&#10;有形固定資産減価償却率該当値テキスト">
          <a:extLst>
            <a:ext uri="{FF2B5EF4-FFF2-40B4-BE49-F238E27FC236}">
              <a16:creationId xmlns:a16="http://schemas.microsoft.com/office/drawing/2014/main" id="{00000000-0008-0000-0100-000035010000}"/>
            </a:ext>
          </a:extLst>
        </xdr:cNvPr>
        <xdr:cNvSpPr txBox="1"/>
      </xdr:nvSpPr>
      <xdr:spPr>
        <a:xfrm>
          <a:off x="4673600" y="144437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84</xdr:row>
      <xdr:rowOff>44450</xdr:rowOff>
    </xdr:from>
    <xdr:to>
      <xdr:col>20</xdr:col>
      <xdr:colOff>38100</xdr:colOff>
      <xdr:row>84</xdr:row>
      <xdr:rowOff>146050</xdr:rowOff>
    </xdr:to>
    <xdr:sp macro="" textlink="">
      <xdr:nvSpPr>
        <xdr:cNvPr id="310" name="楕円 309">
          <a:extLst>
            <a:ext uri="{FF2B5EF4-FFF2-40B4-BE49-F238E27FC236}">
              <a16:creationId xmlns:a16="http://schemas.microsoft.com/office/drawing/2014/main" id="{00000000-0008-0000-0100-000036010000}"/>
            </a:ext>
          </a:extLst>
        </xdr:cNvPr>
        <xdr:cNvSpPr/>
      </xdr:nvSpPr>
      <xdr:spPr>
        <a:xfrm>
          <a:off x="3746500" y="14446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84</xdr:row>
      <xdr:rowOff>95250</xdr:rowOff>
    </xdr:from>
    <xdr:to>
      <xdr:col>24</xdr:col>
      <xdr:colOff>63500</xdr:colOff>
      <xdr:row>84</xdr:row>
      <xdr:rowOff>114300</xdr:rowOff>
    </xdr:to>
    <xdr:cxnSp macro="">
      <xdr:nvCxnSpPr>
        <xdr:cNvPr id="311" name="直線コネクタ 310">
          <a:extLst>
            <a:ext uri="{FF2B5EF4-FFF2-40B4-BE49-F238E27FC236}">
              <a16:creationId xmlns:a16="http://schemas.microsoft.com/office/drawing/2014/main" id="{00000000-0008-0000-0100-000037010000}"/>
            </a:ext>
          </a:extLst>
        </xdr:cNvPr>
        <xdr:cNvCxnSpPr/>
      </xdr:nvCxnSpPr>
      <xdr:spPr>
        <a:xfrm>
          <a:off x="3797300" y="14497050"/>
          <a:ext cx="8382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84</xdr:row>
      <xdr:rowOff>23495</xdr:rowOff>
    </xdr:from>
    <xdr:to>
      <xdr:col>15</xdr:col>
      <xdr:colOff>101600</xdr:colOff>
      <xdr:row>84</xdr:row>
      <xdr:rowOff>125095</xdr:rowOff>
    </xdr:to>
    <xdr:sp macro="" textlink="">
      <xdr:nvSpPr>
        <xdr:cNvPr id="312" name="楕円 311">
          <a:extLst>
            <a:ext uri="{FF2B5EF4-FFF2-40B4-BE49-F238E27FC236}">
              <a16:creationId xmlns:a16="http://schemas.microsoft.com/office/drawing/2014/main" id="{00000000-0008-0000-0100-000038010000}"/>
            </a:ext>
          </a:extLst>
        </xdr:cNvPr>
        <xdr:cNvSpPr/>
      </xdr:nvSpPr>
      <xdr:spPr>
        <a:xfrm>
          <a:off x="2857500" y="144252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84</xdr:row>
      <xdr:rowOff>74295</xdr:rowOff>
    </xdr:from>
    <xdr:to>
      <xdr:col>19</xdr:col>
      <xdr:colOff>177800</xdr:colOff>
      <xdr:row>84</xdr:row>
      <xdr:rowOff>95250</xdr:rowOff>
    </xdr:to>
    <xdr:cxnSp macro="">
      <xdr:nvCxnSpPr>
        <xdr:cNvPr id="313" name="直線コネクタ 312">
          <a:extLst>
            <a:ext uri="{FF2B5EF4-FFF2-40B4-BE49-F238E27FC236}">
              <a16:creationId xmlns:a16="http://schemas.microsoft.com/office/drawing/2014/main" id="{00000000-0008-0000-0100-000039010000}"/>
            </a:ext>
          </a:extLst>
        </xdr:cNvPr>
        <xdr:cNvCxnSpPr/>
      </xdr:nvCxnSpPr>
      <xdr:spPr>
        <a:xfrm>
          <a:off x="2908300" y="14476095"/>
          <a:ext cx="889000" cy="209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84</xdr:row>
      <xdr:rowOff>2539</xdr:rowOff>
    </xdr:from>
    <xdr:to>
      <xdr:col>10</xdr:col>
      <xdr:colOff>165100</xdr:colOff>
      <xdr:row>84</xdr:row>
      <xdr:rowOff>104139</xdr:rowOff>
    </xdr:to>
    <xdr:sp macro="" textlink="">
      <xdr:nvSpPr>
        <xdr:cNvPr id="314" name="楕円 313">
          <a:extLst>
            <a:ext uri="{FF2B5EF4-FFF2-40B4-BE49-F238E27FC236}">
              <a16:creationId xmlns:a16="http://schemas.microsoft.com/office/drawing/2014/main" id="{00000000-0008-0000-0100-00003A010000}"/>
            </a:ext>
          </a:extLst>
        </xdr:cNvPr>
        <xdr:cNvSpPr/>
      </xdr:nvSpPr>
      <xdr:spPr>
        <a:xfrm>
          <a:off x="1968500" y="144043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84</xdr:row>
      <xdr:rowOff>53339</xdr:rowOff>
    </xdr:from>
    <xdr:to>
      <xdr:col>15</xdr:col>
      <xdr:colOff>50800</xdr:colOff>
      <xdr:row>84</xdr:row>
      <xdr:rowOff>74295</xdr:rowOff>
    </xdr:to>
    <xdr:cxnSp macro="">
      <xdr:nvCxnSpPr>
        <xdr:cNvPr id="315" name="直線コネクタ 314">
          <a:extLst>
            <a:ext uri="{FF2B5EF4-FFF2-40B4-BE49-F238E27FC236}">
              <a16:creationId xmlns:a16="http://schemas.microsoft.com/office/drawing/2014/main" id="{00000000-0008-0000-0100-00003B010000}"/>
            </a:ext>
          </a:extLst>
        </xdr:cNvPr>
        <xdr:cNvCxnSpPr/>
      </xdr:nvCxnSpPr>
      <xdr:spPr>
        <a:xfrm>
          <a:off x="2019300" y="14455139"/>
          <a:ext cx="889000" cy="209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83</xdr:row>
      <xdr:rowOff>145414</xdr:rowOff>
    </xdr:from>
    <xdr:to>
      <xdr:col>6</xdr:col>
      <xdr:colOff>38100</xdr:colOff>
      <xdr:row>84</xdr:row>
      <xdr:rowOff>75564</xdr:rowOff>
    </xdr:to>
    <xdr:sp macro="" textlink="">
      <xdr:nvSpPr>
        <xdr:cNvPr id="316" name="楕円 315">
          <a:extLst>
            <a:ext uri="{FF2B5EF4-FFF2-40B4-BE49-F238E27FC236}">
              <a16:creationId xmlns:a16="http://schemas.microsoft.com/office/drawing/2014/main" id="{00000000-0008-0000-0100-00003C010000}"/>
            </a:ext>
          </a:extLst>
        </xdr:cNvPr>
        <xdr:cNvSpPr/>
      </xdr:nvSpPr>
      <xdr:spPr>
        <a:xfrm>
          <a:off x="1079500" y="143757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84</xdr:row>
      <xdr:rowOff>24764</xdr:rowOff>
    </xdr:from>
    <xdr:to>
      <xdr:col>10</xdr:col>
      <xdr:colOff>114300</xdr:colOff>
      <xdr:row>84</xdr:row>
      <xdr:rowOff>53339</xdr:rowOff>
    </xdr:to>
    <xdr:cxnSp macro="">
      <xdr:nvCxnSpPr>
        <xdr:cNvPr id="317" name="直線コネクタ 316">
          <a:extLst>
            <a:ext uri="{FF2B5EF4-FFF2-40B4-BE49-F238E27FC236}">
              <a16:creationId xmlns:a16="http://schemas.microsoft.com/office/drawing/2014/main" id="{00000000-0008-0000-0100-00003D010000}"/>
            </a:ext>
          </a:extLst>
        </xdr:cNvPr>
        <xdr:cNvCxnSpPr/>
      </xdr:nvCxnSpPr>
      <xdr:spPr>
        <a:xfrm>
          <a:off x="1130300" y="14426564"/>
          <a:ext cx="8890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81</xdr:row>
      <xdr:rowOff>76852</xdr:rowOff>
    </xdr:from>
    <xdr:ext cx="405111" cy="259045"/>
    <xdr:sp macro="" textlink="">
      <xdr:nvSpPr>
        <xdr:cNvPr id="318" name="n_1aveValue【公営住宅】&#10;有形固定資産減価償却率">
          <a:extLst>
            <a:ext uri="{FF2B5EF4-FFF2-40B4-BE49-F238E27FC236}">
              <a16:creationId xmlns:a16="http://schemas.microsoft.com/office/drawing/2014/main" id="{00000000-0008-0000-0100-00003E010000}"/>
            </a:ext>
          </a:extLst>
        </xdr:cNvPr>
        <xdr:cNvSpPr txBox="1"/>
      </xdr:nvSpPr>
      <xdr:spPr>
        <a:xfrm>
          <a:off x="3582044" y="139643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17797</xdr:rowOff>
    </xdr:from>
    <xdr:ext cx="405111" cy="259045"/>
    <xdr:sp macro="" textlink="">
      <xdr:nvSpPr>
        <xdr:cNvPr id="319" name="n_2aveValue【公営住宅】&#10;有形固定資産減価償却率">
          <a:extLst>
            <a:ext uri="{FF2B5EF4-FFF2-40B4-BE49-F238E27FC236}">
              <a16:creationId xmlns:a16="http://schemas.microsoft.com/office/drawing/2014/main" id="{00000000-0008-0000-0100-00003F010000}"/>
            </a:ext>
          </a:extLst>
        </xdr:cNvPr>
        <xdr:cNvSpPr txBox="1"/>
      </xdr:nvSpPr>
      <xdr:spPr>
        <a:xfrm>
          <a:off x="2705744" y="139052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80</xdr:row>
      <xdr:rowOff>153052</xdr:rowOff>
    </xdr:from>
    <xdr:ext cx="405111" cy="259045"/>
    <xdr:sp macro="" textlink="">
      <xdr:nvSpPr>
        <xdr:cNvPr id="320" name="n_3aveValue【公営住宅】&#10;有形固定資産減価償却率">
          <a:extLst>
            <a:ext uri="{FF2B5EF4-FFF2-40B4-BE49-F238E27FC236}">
              <a16:creationId xmlns:a16="http://schemas.microsoft.com/office/drawing/2014/main" id="{00000000-0008-0000-0100-000040010000}"/>
            </a:ext>
          </a:extLst>
        </xdr:cNvPr>
        <xdr:cNvSpPr txBox="1"/>
      </xdr:nvSpPr>
      <xdr:spPr>
        <a:xfrm>
          <a:off x="1816744" y="138690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81</xdr:row>
      <xdr:rowOff>12082</xdr:rowOff>
    </xdr:from>
    <xdr:ext cx="405111" cy="259045"/>
    <xdr:sp macro="" textlink="">
      <xdr:nvSpPr>
        <xdr:cNvPr id="321" name="n_4aveValue【公営住宅】&#10;有形固定資産減価償却率">
          <a:extLst>
            <a:ext uri="{FF2B5EF4-FFF2-40B4-BE49-F238E27FC236}">
              <a16:creationId xmlns:a16="http://schemas.microsoft.com/office/drawing/2014/main" id="{00000000-0008-0000-0100-000041010000}"/>
            </a:ext>
          </a:extLst>
        </xdr:cNvPr>
        <xdr:cNvSpPr txBox="1"/>
      </xdr:nvSpPr>
      <xdr:spPr>
        <a:xfrm>
          <a:off x="927744" y="138995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84</xdr:row>
      <xdr:rowOff>137177</xdr:rowOff>
    </xdr:from>
    <xdr:ext cx="405111" cy="259045"/>
    <xdr:sp macro="" textlink="">
      <xdr:nvSpPr>
        <xdr:cNvPr id="322" name="n_1mainValue【公営住宅】&#10;有形固定資産減価償却率">
          <a:extLst>
            <a:ext uri="{FF2B5EF4-FFF2-40B4-BE49-F238E27FC236}">
              <a16:creationId xmlns:a16="http://schemas.microsoft.com/office/drawing/2014/main" id="{00000000-0008-0000-0100-000042010000}"/>
            </a:ext>
          </a:extLst>
        </xdr:cNvPr>
        <xdr:cNvSpPr txBox="1"/>
      </xdr:nvSpPr>
      <xdr:spPr>
        <a:xfrm>
          <a:off x="3582044" y="145389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84</xdr:row>
      <xdr:rowOff>116222</xdr:rowOff>
    </xdr:from>
    <xdr:ext cx="405111" cy="259045"/>
    <xdr:sp macro="" textlink="">
      <xdr:nvSpPr>
        <xdr:cNvPr id="323" name="n_2mainValue【公営住宅】&#10;有形固定資産減価償却率">
          <a:extLst>
            <a:ext uri="{FF2B5EF4-FFF2-40B4-BE49-F238E27FC236}">
              <a16:creationId xmlns:a16="http://schemas.microsoft.com/office/drawing/2014/main" id="{00000000-0008-0000-0100-000043010000}"/>
            </a:ext>
          </a:extLst>
        </xdr:cNvPr>
        <xdr:cNvSpPr txBox="1"/>
      </xdr:nvSpPr>
      <xdr:spPr>
        <a:xfrm>
          <a:off x="2705744" y="145180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84</xdr:row>
      <xdr:rowOff>95266</xdr:rowOff>
    </xdr:from>
    <xdr:ext cx="405111" cy="259045"/>
    <xdr:sp macro="" textlink="">
      <xdr:nvSpPr>
        <xdr:cNvPr id="324" name="n_3mainValue【公営住宅】&#10;有形固定資産減価償却率">
          <a:extLst>
            <a:ext uri="{FF2B5EF4-FFF2-40B4-BE49-F238E27FC236}">
              <a16:creationId xmlns:a16="http://schemas.microsoft.com/office/drawing/2014/main" id="{00000000-0008-0000-0100-000044010000}"/>
            </a:ext>
          </a:extLst>
        </xdr:cNvPr>
        <xdr:cNvSpPr txBox="1"/>
      </xdr:nvSpPr>
      <xdr:spPr>
        <a:xfrm>
          <a:off x="1816744" y="144970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84</xdr:row>
      <xdr:rowOff>66691</xdr:rowOff>
    </xdr:from>
    <xdr:ext cx="405111" cy="259045"/>
    <xdr:sp macro="" textlink="">
      <xdr:nvSpPr>
        <xdr:cNvPr id="325" name="n_4mainValue【公営住宅】&#10;有形固定資産減価償却率">
          <a:extLst>
            <a:ext uri="{FF2B5EF4-FFF2-40B4-BE49-F238E27FC236}">
              <a16:creationId xmlns:a16="http://schemas.microsoft.com/office/drawing/2014/main" id="{00000000-0008-0000-0100-000045010000}"/>
            </a:ext>
          </a:extLst>
        </xdr:cNvPr>
        <xdr:cNvSpPr txBox="1"/>
      </xdr:nvSpPr>
      <xdr:spPr>
        <a:xfrm>
          <a:off x="927744" y="144684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6" name="正方形/長方形 325">
          <a:extLst>
            <a:ext uri="{FF2B5EF4-FFF2-40B4-BE49-F238E27FC236}">
              <a16:creationId xmlns:a16="http://schemas.microsoft.com/office/drawing/2014/main" id="{00000000-0008-0000-0100-000046010000}"/>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7" name="正方形/長方形 326">
          <a:extLst>
            <a:ext uri="{FF2B5EF4-FFF2-40B4-BE49-F238E27FC236}">
              <a16:creationId xmlns:a16="http://schemas.microsoft.com/office/drawing/2014/main" id="{00000000-0008-0000-0100-000047010000}"/>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8" name="正方形/長方形 327">
          <a:extLst>
            <a:ext uri="{FF2B5EF4-FFF2-40B4-BE49-F238E27FC236}">
              <a16:creationId xmlns:a16="http://schemas.microsoft.com/office/drawing/2014/main" id="{00000000-0008-0000-0100-000048010000}"/>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9" name="正方形/長方形 328">
          <a:extLst>
            <a:ext uri="{FF2B5EF4-FFF2-40B4-BE49-F238E27FC236}">
              <a16:creationId xmlns:a16="http://schemas.microsoft.com/office/drawing/2014/main" id="{00000000-0008-0000-0100-000049010000}"/>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30" name="正方形/長方形 329">
          <a:extLst>
            <a:ext uri="{FF2B5EF4-FFF2-40B4-BE49-F238E27FC236}">
              <a16:creationId xmlns:a16="http://schemas.microsoft.com/office/drawing/2014/main" id="{00000000-0008-0000-0100-00004A010000}"/>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31" name="正方形/長方形 330">
          <a:extLst>
            <a:ext uri="{FF2B5EF4-FFF2-40B4-BE49-F238E27FC236}">
              <a16:creationId xmlns:a16="http://schemas.microsoft.com/office/drawing/2014/main" id="{00000000-0008-0000-0100-00004B010000}"/>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32" name="正方形/長方形 331">
          <a:extLst>
            <a:ext uri="{FF2B5EF4-FFF2-40B4-BE49-F238E27FC236}">
              <a16:creationId xmlns:a16="http://schemas.microsoft.com/office/drawing/2014/main" id="{00000000-0008-0000-0100-00004C010000}"/>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33" name="正方形/長方形 332">
          <a:extLst>
            <a:ext uri="{FF2B5EF4-FFF2-40B4-BE49-F238E27FC236}">
              <a16:creationId xmlns:a16="http://schemas.microsoft.com/office/drawing/2014/main" id="{00000000-0008-0000-0100-00004D010000}"/>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34" name="テキスト ボックス 333">
          <a:extLst>
            <a:ext uri="{FF2B5EF4-FFF2-40B4-BE49-F238E27FC236}">
              <a16:creationId xmlns:a16="http://schemas.microsoft.com/office/drawing/2014/main" id="{00000000-0008-0000-0100-00004E010000}"/>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5" name="直線コネクタ 334">
          <a:extLst>
            <a:ext uri="{FF2B5EF4-FFF2-40B4-BE49-F238E27FC236}">
              <a16:creationId xmlns:a16="http://schemas.microsoft.com/office/drawing/2014/main" id="{00000000-0008-0000-0100-00004F010000}"/>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336" name="直線コネクタ 335">
          <a:extLst>
            <a:ext uri="{FF2B5EF4-FFF2-40B4-BE49-F238E27FC236}">
              <a16:creationId xmlns:a16="http://schemas.microsoft.com/office/drawing/2014/main" id="{00000000-0008-0000-0100-000050010000}"/>
            </a:ext>
          </a:extLst>
        </xdr:cNvPr>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337" name="テキスト ボックス 336">
          <a:extLst>
            <a:ext uri="{FF2B5EF4-FFF2-40B4-BE49-F238E27FC236}">
              <a16:creationId xmlns:a16="http://schemas.microsoft.com/office/drawing/2014/main" id="{00000000-0008-0000-0100-000051010000}"/>
            </a:ext>
          </a:extLst>
        </xdr:cNvPr>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338" name="直線コネクタ 337">
          <a:extLst>
            <a:ext uri="{FF2B5EF4-FFF2-40B4-BE49-F238E27FC236}">
              <a16:creationId xmlns:a16="http://schemas.microsoft.com/office/drawing/2014/main" id="{00000000-0008-0000-0100-000052010000}"/>
            </a:ext>
          </a:extLst>
        </xdr:cNvPr>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339" name="テキスト ボックス 338">
          <a:extLst>
            <a:ext uri="{FF2B5EF4-FFF2-40B4-BE49-F238E27FC236}">
              <a16:creationId xmlns:a16="http://schemas.microsoft.com/office/drawing/2014/main" id="{00000000-0008-0000-0100-000053010000}"/>
            </a:ext>
          </a:extLst>
        </xdr:cNvPr>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40" name="直線コネクタ 339">
          <a:extLst>
            <a:ext uri="{FF2B5EF4-FFF2-40B4-BE49-F238E27FC236}">
              <a16:creationId xmlns:a16="http://schemas.microsoft.com/office/drawing/2014/main" id="{00000000-0008-0000-0100-000054010000}"/>
            </a:ext>
          </a:extLst>
        </xdr:cNvPr>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341" name="テキスト ボックス 340">
          <a:extLst>
            <a:ext uri="{FF2B5EF4-FFF2-40B4-BE49-F238E27FC236}">
              <a16:creationId xmlns:a16="http://schemas.microsoft.com/office/drawing/2014/main" id="{00000000-0008-0000-0100-000055010000}"/>
            </a:ext>
          </a:extLst>
        </xdr:cNvPr>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342" name="直線コネクタ 341">
          <a:extLst>
            <a:ext uri="{FF2B5EF4-FFF2-40B4-BE49-F238E27FC236}">
              <a16:creationId xmlns:a16="http://schemas.microsoft.com/office/drawing/2014/main" id="{00000000-0008-0000-0100-000056010000}"/>
            </a:ext>
          </a:extLst>
        </xdr:cNvPr>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343" name="テキスト ボックス 342">
          <a:extLst>
            <a:ext uri="{FF2B5EF4-FFF2-40B4-BE49-F238E27FC236}">
              <a16:creationId xmlns:a16="http://schemas.microsoft.com/office/drawing/2014/main" id="{00000000-0008-0000-0100-000057010000}"/>
            </a:ext>
          </a:extLst>
        </xdr:cNvPr>
        <xdr:cNvSpPr txBox="1"/>
      </xdr:nvSpPr>
      <xdr:spPr>
        <a:xfrm>
          <a:off x="6136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344" name="直線コネクタ 343">
          <a:extLst>
            <a:ext uri="{FF2B5EF4-FFF2-40B4-BE49-F238E27FC236}">
              <a16:creationId xmlns:a16="http://schemas.microsoft.com/office/drawing/2014/main" id="{00000000-0008-0000-0100-000058010000}"/>
            </a:ext>
          </a:extLst>
        </xdr:cNvPr>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345" name="テキスト ボックス 344">
          <a:extLst>
            <a:ext uri="{FF2B5EF4-FFF2-40B4-BE49-F238E27FC236}">
              <a16:creationId xmlns:a16="http://schemas.microsoft.com/office/drawing/2014/main" id="{00000000-0008-0000-0100-000059010000}"/>
            </a:ext>
          </a:extLst>
        </xdr:cNvPr>
        <xdr:cNvSpPr txBox="1"/>
      </xdr:nvSpPr>
      <xdr:spPr>
        <a:xfrm>
          <a:off x="6136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6" name="直線コネクタ 345">
          <a:extLst>
            <a:ext uri="{FF2B5EF4-FFF2-40B4-BE49-F238E27FC236}">
              <a16:creationId xmlns:a16="http://schemas.microsoft.com/office/drawing/2014/main" id="{00000000-0008-0000-0100-00005A010000}"/>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47" name="テキスト ボックス 346">
          <a:extLst>
            <a:ext uri="{FF2B5EF4-FFF2-40B4-BE49-F238E27FC236}">
              <a16:creationId xmlns:a16="http://schemas.microsoft.com/office/drawing/2014/main" id="{00000000-0008-0000-0100-00005B010000}"/>
            </a:ext>
          </a:extLst>
        </xdr:cNvPr>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8" name="【公営住宅】&#10;一人当たり面積グラフ枠">
          <a:extLst>
            <a:ext uri="{FF2B5EF4-FFF2-40B4-BE49-F238E27FC236}">
              <a16:creationId xmlns:a16="http://schemas.microsoft.com/office/drawing/2014/main" id="{00000000-0008-0000-0100-00005C010000}"/>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123825</xdr:rowOff>
    </xdr:from>
    <xdr:to>
      <xdr:col>54</xdr:col>
      <xdr:colOff>189865</xdr:colOff>
      <xdr:row>86</xdr:row>
      <xdr:rowOff>81535</xdr:rowOff>
    </xdr:to>
    <xdr:cxnSp macro="">
      <xdr:nvCxnSpPr>
        <xdr:cNvPr id="349" name="直線コネクタ 348">
          <a:extLst>
            <a:ext uri="{FF2B5EF4-FFF2-40B4-BE49-F238E27FC236}">
              <a16:creationId xmlns:a16="http://schemas.microsoft.com/office/drawing/2014/main" id="{00000000-0008-0000-0100-00005D010000}"/>
            </a:ext>
          </a:extLst>
        </xdr:cNvPr>
        <xdr:cNvCxnSpPr/>
      </xdr:nvCxnSpPr>
      <xdr:spPr>
        <a:xfrm flipV="1">
          <a:off x="10476865" y="13325475"/>
          <a:ext cx="0" cy="15007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85362</xdr:rowOff>
    </xdr:from>
    <xdr:ext cx="469744" cy="259045"/>
    <xdr:sp macro="" textlink="">
      <xdr:nvSpPr>
        <xdr:cNvPr id="350" name="【公営住宅】&#10;一人当たり面積最小値テキスト">
          <a:extLst>
            <a:ext uri="{FF2B5EF4-FFF2-40B4-BE49-F238E27FC236}">
              <a16:creationId xmlns:a16="http://schemas.microsoft.com/office/drawing/2014/main" id="{00000000-0008-0000-0100-00005E010000}"/>
            </a:ext>
          </a:extLst>
        </xdr:cNvPr>
        <xdr:cNvSpPr txBox="1"/>
      </xdr:nvSpPr>
      <xdr:spPr>
        <a:xfrm>
          <a:off x="10515600" y="148300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81535</xdr:rowOff>
    </xdr:from>
    <xdr:to>
      <xdr:col>55</xdr:col>
      <xdr:colOff>88900</xdr:colOff>
      <xdr:row>86</xdr:row>
      <xdr:rowOff>81535</xdr:rowOff>
    </xdr:to>
    <xdr:cxnSp macro="">
      <xdr:nvCxnSpPr>
        <xdr:cNvPr id="351" name="直線コネクタ 350">
          <a:extLst>
            <a:ext uri="{FF2B5EF4-FFF2-40B4-BE49-F238E27FC236}">
              <a16:creationId xmlns:a16="http://schemas.microsoft.com/office/drawing/2014/main" id="{00000000-0008-0000-0100-00005F010000}"/>
            </a:ext>
          </a:extLst>
        </xdr:cNvPr>
        <xdr:cNvCxnSpPr/>
      </xdr:nvCxnSpPr>
      <xdr:spPr>
        <a:xfrm>
          <a:off x="10388600" y="148262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70502</xdr:rowOff>
    </xdr:from>
    <xdr:ext cx="469744" cy="259045"/>
    <xdr:sp macro="" textlink="">
      <xdr:nvSpPr>
        <xdr:cNvPr id="352" name="【公営住宅】&#10;一人当たり面積最大値テキスト">
          <a:extLst>
            <a:ext uri="{FF2B5EF4-FFF2-40B4-BE49-F238E27FC236}">
              <a16:creationId xmlns:a16="http://schemas.microsoft.com/office/drawing/2014/main" id="{00000000-0008-0000-0100-000060010000}"/>
            </a:ext>
          </a:extLst>
        </xdr:cNvPr>
        <xdr:cNvSpPr txBox="1"/>
      </xdr:nvSpPr>
      <xdr:spPr>
        <a:xfrm>
          <a:off x="10515600" y="131007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123825</xdr:rowOff>
    </xdr:from>
    <xdr:to>
      <xdr:col>55</xdr:col>
      <xdr:colOff>88900</xdr:colOff>
      <xdr:row>77</xdr:row>
      <xdr:rowOff>123825</xdr:rowOff>
    </xdr:to>
    <xdr:cxnSp macro="">
      <xdr:nvCxnSpPr>
        <xdr:cNvPr id="353" name="直線コネクタ 352">
          <a:extLst>
            <a:ext uri="{FF2B5EF4-FFF2-40B4-BE49-F238E27FC236}">
              <a16:creationId xmlns:a16="http://schemas.microsoft.com/office/drawing/2014/main" id="{00000000-0008-0000-0100-000061010000}"/>
            </a:ext>
          </a:extLst>
        </xdr:cNvPr>
        <xdr:cNvCxnSpPr/>
      </xdr:nvCxnSpPr>
      <xdr:spPr>
        <a:xfrm>
          <a:off x="10388600" y="133254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94887</xdr:rowOff>
    </xdr:from>
    <xdr:ext cx="469744" cy="259045"/>
    <xdr:sp macro="" textlink="">
      <xdr:nvSpPr>
        <xdr:cNvPr id="354" name="【公営住宅】&#10;一人当たり面積平均値テキスト">
          <a:extLst>
            <a:ext uri="{FF2B5EF4-FFF2-40B4-BE49-F238E27FC236}">
              <a16:creationId xmlns:a16="http://schemas.microsoft.com/office/drawing/2014/main" id="{00000000-0008-0000-0100-000062010000}"/>
            </a:ext>
          </a:extLst>
        </xdr:cNvPr>
        <xdr:cNvSpPr txBox="1"/>
      </xdr:nvSpPr>
      <xdr:spPr>
        <a:xfrm>
          <a:off x="10515600" y="1449668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0.761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116460</xdr:rowOff>
    </xdr:from>
    <xdr:to>
      <xdr:col>55</xdr:col>
      <xdr:colOff>50800</xdr:colOff>
      <xdr:row>85</xdr:row>
      <xdr:rowOff>46610</xdr:rowOff>
    </xdr:to>
    <xdr:sp macro="" textlink="">
      <xdr:nvSpPr>
        <xdr:cNvPr id="355" name="フローチャート: 判断 354">
          <a:extLst>
            <a:ext uri="{FF2B5EF4-FFF2-40B4-BE49-F238E27FC236}">
              <a16:creationId xmlns:a16="http://schemas.microsoft.com/office/drawing/2014/main" id="{00000000-0008-0000-0100-000063010000}"/>
            </a:ext>
          </a:extLst>
        </xdr:cNvPr>
        <xdr:cNvSpPr/>
      </xdr:nvSpPr>
      <xdr:spPr>
        <a:xfrm>
          <a:off x="10426700" y="14518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100457</xdr:rowOff>
    </xdr:from>
    <xdr:to>
      <xdr:col>50</xdr:col>
      <xdr:colOff>165100</xdr:colOff>
      <xdr:row>85</xdr:row>
      <xdr:rowOff>30607</xdr:rowOff>
    </xdr:to>
    <xdr:sp macro="" textlink="">
      <xdr:nvSpPr>
        <xdr:cNvPr id="356" name="フローチャート: 判断 355">
          <a:extLst>
            <a:ext uri="{FF2B5EF4-FFF2-40B4-BE49-F238E27FC236}">
              <a16:creationId xmlns:a16="http://schemas.microsoft.com/office/drawing/2014/main" id="{00000000-0008-0000-0100-000064010000}"/>
            </a:ext>
          </a:extLst>
        </xdr:cNvPr>
        <xdr:cNvSpPr/>
      </xdr:nvSpPr>
      <xdr:spPr>
        <a:xfrm>
          <a:off x="9588500" y="145022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84</xdr:row>
      <xdr:rowOff>101981</xdr:rowOff>
    </xdr:from>
    <xdr:to>
      <xdr:col>46</xdr:col>
      <xdr:colOff>38100</xdr:colOff>
      <xdr:row>85</xdr:row>
      <xdr:rowOff>32131</xdr:rowOff>
    </xdr:to>
    <xdr:sp macro="" textlink="">
      <xdr:nvSpPr>
        <xdr:cNvPr id="357" name="フローチャート: 判断 356">
          <a:extLst>
            <a:ext uri="{FF2B5EF4-FFF2-40B4-BE49-F238E27FC236}">
              <a16:creationId xmlns:a16="http://schemas.microsoft.com/office/drawing/2014/main" id="{00000000-0008-0000-0100-000065010000}"/>
            </a:ext>
          </a:extLst>
        </xdr:cNvPr>
        <xdr:cNvSpPr/>
      </xdr:nvSpPr>
      <xdr:spPr>
        <a:xfrm>
          <a:off x="8699500" y="145037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84</xdr:row>
      <xdr:rowOff>112268</xdr:rowOff>
    </xdr:from>
    <xdr:to>
      <xdr:col>41</xdr:col>
      <xdr:colOff>101600</xdr:colOff>
      <xdr:row>85</xdr:row>
      <xdr:rowOff>42418</xdr:rowOff>
    </xdr:to>
    <xdr:sp macro="" textlink="">
      <xdr:nvSpPr>
        <xdr:cNvPr id="358" name="フローチャート: 判断 357">
          <a:extLst>
            <a:ext uri="{FF2B5EF4-FFF2-40B4-BE49-F238E27FC236}">
              <a16:creationId xmlns:a16="http://schemas.microsoft.com/office/drawing/2014/main" id="{00000000-0008-0000-0100-000066010000}"/>
            </a:ext>
          </a:extLst>
        </xdr:cNvPr>
        <xdr:cNvSpPr/>
      </xdr:nvSpPr>
      <xdr:spPr>
        <a:xfrm>
          <a:off x="7810500" y="145140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84</xdr:row>
      <xdr:rowOff>116839</xdr:rowOff>
    </xdr:from>
    <xdr:to>
      <xdr:col>36</xdr:col>
      <xdr:colOff>165100</xdr:colOff>
      <xdr:row>85</xdr:row>
      <xdr:rowOff>46989</xdr:rowOff>
    </xdr:to>
    <xdr:sp macro="" textlink="">
      <xdr:nvSpPr>
        <xdr:cNvPr id="359" name="フローチャート: 判断 358">
          <a:extLst>
            <a:ext uri="{FF2B5EF4-FFF2-40B4-BE49-F238E27FC236}">
              <a16:creationId xmlns:a16="http://schemas.microsoft.com/office/drawing/2014/main" id="{00000000-0008-0000-0100-000067010000}"/>
            </a:ext>
          </a:extLst>
        </xdr:cNvPr>
        <xdr:cNvSpPr/>
      </xdr:nvSpPr>
      <xdr:spPr>
        <a:xfrm>
          <a:off x="6921500" y="14518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60" name="テキスト ボックス 359">
          <a:extLst>
            <a:ext uri="{FF2B5EF4-FFF2-40B4-BE49-F238E27FC236}">
              <a16:creationId xmlns:a16="http://schemas.microsoft.com/office/drawing/2014/main" id="{00000000-0008-0000-0100-000068010000}"/>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61" name="テキスト ボックス 360">
          <a:extLst>
            <a:ext uri="{FF2B5EF4-FFF2-40B4-BE49-F238E27FC236}">
              <a16:creationId xmlns:a16="http://schemas.microsoft.com/office/drawing/2014/main" id="{00000000-0008-0000-0100-000069010000}"/>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62" name="テキスト ボックス 361">
          <a:extLst>
            <a:ext uri="{FF2B5EF4-FFF2-40B4-BE49-F238E27FC236}">
              <a16:creationId xmlns:a16="http://schemas.microsoft.com/office/drawing/2014/main" id="{00000000-0008-0000-0100-00006A010000}"/>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63" name="テキスト ボックス 362">
          <a:extLst>
            <a:ext uri="{FF2B5EF4-FFF2-40B4-BE49-F238E27FC236}">
              <a16:creationId xmlns:a16="http://schemas.microsoft.com/office/drawing/2014/main" id="{00000000-0008-0000-0100-00006B010000}"/>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64" name="テキスト ボックス 363">
          <a:extLst>
            <a:ext uri="{FF2B5EF4-FFF2-40B4-BE49-F238E27FC236}">
              <a16:creationId xmlns:a16="http://schemas.microsoft.com/office/drawing/2014/main" id="{00000000-0008-0000-0100-00006C010000}"/>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126746</xdr:rowOff>
    </xdr:from>
    <xdr:to>
      <xdr:col>55</xdr:col>
      <xdr:colOff>50800</xdr:colOff>
      <xdr:row>84</xdr:row>
      <xdr:rowOff>56896</xdr:rowOff>
    </xdr:to>
    <xdr:sp macro="" textlink="">
      <xdr:nvSpPr>
        <xdr:cNvPr id="365" name="楕円 364">
          <a:extLst>
            <a:ext uri="{FF2B5EF4-FFF2-40B4-BE49-F238E27FC236}">
              <a16:creationId xmlns:a16="http://schemas.microsoft.com/office/drawing/2014/main" id="{00000000-0008-0000-0100-00006D010000}"/>
            </a:ext>
          </a:extLst>
        </xdr:cNvPr>
        <xdr:cNvSpPr/>
      </xdr:nvSpPr>
      <xdr:spPr>
        <a:xfrm>
          <a:off x="10426700" y="143570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82</xdr:row>
      <xdr:rowOff>149623</xdr:rowOff>
    </xdr:from>
    <xdr:ext cx="469744" cy="259045"/>
    <xdr:sp macro="" textlink="">
      <xdr:nvSpPr>
        <xdr:cNvPr id="366" name="【公営住宅】&#10;一人当たり面積該当値テキスト">
          <a:extLst>
            <a:ext uri="{FF2B5EF4-FFF2-40B4-BE49-F238E27FC236}">
              <a16:creationId xmlns:a16="http://schemas.microsoft.com/office/drawing/2014/main" id="{00000000-0008-0000-0100-00006E010000}"/>
            </a:ext>
          </a:extLst>
        </xdr:cNvPr>
        <xdr:cNvSpPr txBox="1"/>
      </xdr:nvSpPr>
      <xdr:spPr>
        <a:xfrm>
          <a:off x="10515600" y="142085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83</xdr:row>
      <xdr:rowOff>134747</xdr:rowOff>
    </xdr:from>
    <xdr:to>
      <xdr:col>50</xdr:col>
      <xdr:colOff>165100</xdr:colOff>
      <xdr:row>84</xdr:row>
      <xdr:rowOff>64897</xdr:rowOff>
    </xdr:to>
    <xdr:sp macro="" textlink="">
      <xdr:nvSpPr>
        <xdr:cNvPr id="367" name="楕円 366">
          <a:extLst>
            <a:ext uri="{FF2B5EF4-FFF2-40B4-BE49-F238E27FC236}">
              <a16:creationId xmlns:a16="http://schemas.microsoft.com/office/drawing/2014/main" id="{00000000-0008-0000-0100-00006F010000}"/>
            </a:ext>
          </a:extLst>
        </xdr:cNvPr>
        <xdr:cNvSpPr/>
      </xdr:nvSpPr>
      <xdr:spPr>
        <a:xfrm>
          <a:off x="9588500" y="143650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84</xdr:row>
      <xdr:rowOff>6096</xdr:rowOff>
    </xdr:from>
    <xdr:to>
      <xdr:col>55</xdr:col>
      <xdr:colOff>0</xdr:colOff>
      <xdr:row>84</xdr:row>
      <xdr:rowOff>14097</xdr:rowOff>
    </xdr:to>
    <xdr:cxnSp macro="">
      <xdr:nvCxnSpPr>
        <xdr:cNvPr id="368" name="直線コネクタ 367">
          <a:extLst>
            <a:ext uri="{FF2B5EF4-FFF2-40B4-BE49-F238E27FC236}">
              <a16:creationId xmlns:a16="http://schemas.microsoft.com/office/drawing/2014/main" id="{00000000-0008-0000-0100-000070010000}"/>
            </a:ext>
          </a:extLst>
        </xdr:cNvPr>
        <xdr:cNvCxnSpPr/>
      </xdr:nvCxnSpPr>
      <xdr:spPr>
        <a:xfrm flipV="1">
          <a:off x="9639300" y="14407896"/>
          <a:ext cx="838200" cy="80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83</xdr:row>
      <xdr:rowOff>142367</xdr:rowOff>
    </xdr:from>
    <xdr:to>
      <xdr:col>46</xdr:col>
      <xdr:colOff>38100</xdr:colOff>
      <xdr:row>84</xdr:row>
      <xdr:rowOff>72517</xdr:rowOff>
    </xdr:to>
    <xdr:sp macro="" textlink="">
      <xdr:nvSpPr>
        <xdr:cNvPr id="369" name="楕円 368">
          <a:extLst>
            <a:ext uri="{FF2B5EF4-FFF2-40B4-BE49-F238E27FC236}">
              <a16:creationId xmlns:a16="http://schemas.microsoft.com/office/drawing/2014/main" id="{00000000-0008-0000-0100-000071010000}"/>
            </a:ext>
          </a:extLst>
        </xdr:cNvPr>
        <xdr:cNvSpPr/>
      </xdr:nvSpPr>
      <xdr:spPr>
        <a:xfrm>
          <a:off x="8699500" y="143727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84</xdr:row>
      <xdr:rowOff>14097</xdr:rowOff>
    </xdr:from>
    <xdr:to>
      <xdr:col>50</xdr:col>
      <xdr:colOff>114300</xdr:colOff>
      <xdr:row>84</xdr:row>
      <xdr:rowOff>21717</xdr:rowOff>
    </xdr:to>
    <xdr:cxnSp macro="">
      <xdr:nvCxnSpPr>
        <xdr:cNvPr id="370" name="直線コネクタ 369">
          <a:extLst>
            <a:ext uri="{FF2B5EF4-FFF2-40B4-BE49-F238E27FC236}">
              <a16:creationId xmlns:a16="http://schemas.microsoft.com/office/drawing/2014/main" id="{00000000-0008-0000-0100-000072010000}"/>
            </a:ext>
          </a:extLst>
        </xdr:cNvPr>
        <xdr:cNvCxnSpPr/>
      </xdr:nvCxnSpPr>
      <xdr:spPr>
        <a:xfrm flipV="1">
          <a:off x="8750300" y="14415897"/>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83</xdr:row>
      <xdr:rowOff>170942</xdr:rowOff>
    </xdr:from>
    <xdr:to>
      <xdr:col>41</xdr:col>
      <xdr:colOff>101600</xdr:colOff>
      <xdr:row>84</xdr:row>
      <xdr:rowOff>101092</xdr:rowOff>
    </xdr:to>
    <xdr:sp macro="" textlink="">
      <xdr:nvSpPr>
        <xdr:cNvPr id="371" name="楕円 370">
          <a:extLst>
            <a:ext uri="{FF2B5EF4-FFF2-40B4-BE49-F238E27FC236}">
              <a16:creationId xmlns:a16="http://schemas.microsoft.com/office/drawing/2014/main" id="{00000000-0008-0000-0100-000073010000}"/>
            </a:ext>
          </a:extLst>
        </xdr:cNvPr>
        <xdr:cNvSpPr/>
      </xdr:nvSpPr>
      <xdr:spPr>
        <a:xfrm>
          <a:off x="7810500" y="144012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84</xdr:row>
      <xdr:rowOff>21717</xdr:rowOff>
    </xdr:from>
    <xdr:to>
      <xdr:col>45</xdr:col>
      <xdr:colOff>177800</xdr:colOff>
      <xdr:row>84</xdr:row>
      <xdr:rowOff>50292</xdr:rowOff>
    </xdr:to>
    <xdr:cxnSp macro="">
      <xdr:nvCxnSpPr>
        <xdr:cNvPr id="372" name="直線コネクタ 371">
          <a:extLst>
            <a:ext uri="{FF2B5EF4-FFF2-40B4-BE49-F238E27FC236}">
              <a16:creationId xmlns:a16="http://schemas.microsoft.com/office/drawing/2014/main" id="{00000000-0008-0000-0100-000074010000}"/>
            </a:ext>
          </a:extLst>
        </xdr:cNvPr>
        <xdr:cNvCxnSpPr/>
      </xdr:nvCxnSpPr>
      <xdr:spPr>
        <a:xfrm flipV="1">
          <a:off x="7861300" y="14423517"/>
          <a:ext cx="8890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84</xdr:row>
      <xdr:rowOff>7113</xdr:rowOff>
    </xdr:from>
    <xdr:to>
      <xdr:col>36</xdr:col>
      <xdr:colOff>165100</xdr:colOff>
      <xdr:row>84</xdr:row>
      <xdr:rowOff>108713</xdr:rowOff>
    </xdr:to>
    <xdr:sp macro="" textlink="">
      <xdr:nvSpPr>
        <xdr:cNvPr id="373" name="楕円 372">
          <a:extLst>
            <a:ext uri="{FF2B5EF4-FFF2-40B4-BE49-F238E27FC236}">
              <a16:creationId xmlns:a16="http://schemas.microsoft.com/office/drawing/2014/main" id="{00000000-0008-0000-0100-000075010000}"/>
            </a:ext>
          </a:extLst>
        </xdr:cNvPr>
        <xdr:cNvSpPr/>
      </xdr:nvSpPr>
      <xdr:spPr>
        <a:xfrm>
          <a:off x="6921500" y="144089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84</xdr:row>
      <xdr:rowOff>50292</xdr:rowOff>
    </xdr:from>
    <xdr:to>
      <xdr:col>41</xdr:col>
      <xdr:colOff>50800</xdr:colOff>
      <xdr:row>84</xdr:row>
      <xdr:rowOff>57913</xdr:rowOff>
    </xdr:to>
    <xdr:cxnSp macro="">
      <xdr:nvCxnSpPr>
        <xdr:cNvPr id="374" name="直線コネクタ 373">
          <a:extLst>
            <a:ext uri="{FF2B5EF4-FFF2-40B4-BE49-F238E27FC236}">
              <a16:creationId xmlns:a16="http://schemas.microsoft.com/office/drawing/2014/main" id="{00000000-0008-0000-0100-000076010000}"/>
            </a:ext>
          </a:extLst>
        </xdr:cNvPr>
        <xdr:cNvCxnSpPr/>
      </xdr:nvCxnSpPr>
      <xdr:spPr>
        <a:xfrm flipV="1">
          <a:off x="6972300" y="14452092"/>
          <a:ext cx="889000" cy="76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85</xdr:row>
      <xdr:rowOff>21734</xdr:rowOff>
    </xdr:from>
    <xdr:ext cx="469744" cy="259045"/>
    <xdr:sp macro="" textlink="">
      <xdr:nvSpPr>
        <xdr:cNvPr id="375" name="n_1aveValue【公営住宅】&#10;一人当たり面積">
          <a:extLst>
            <a:ext uri="{FF2B5EF4-FFF2-40B4-BE49-F238E27FC236}">
              <a16:creationId xmlns:a16="http://schemas.microsoft.com/office/drawing/2014/main" id="{00000000-0008-0000-0100-000077010000}"/>
            </a:ext>
          </a:extLst>
        </xdr:cNvPr>
        <xdr:cNvSpPr txBox="1"/>
      </xdr:nvSpPr>
      <xdr:spPr>
        <a:xfrm>
          <a:off x="9391727" y="145949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85</xdr:row>
      <xdr:rowOff>23258</xdr:rowOff>
    </xdr:from>
    <xdr:ext cx="469744" cy="259045"/>
    <xdr:sp macro="" textlink="">
      <xdr:nvSpPr>
        <xdr:cNvPr id="376" name="n_2aveValue【公営住宅】&#10;一人当たり面積">
          <a:extLst>
            <a:ext uri="{FF2B5EF4-FFF2-40B4-BE49-F238E27FC236}">
              <a16:creationId xmlns:a16="http://schemas.microsoft.com/office/drawing/2014/main" id="{00000000-0008-0000-0100-000078010000}"/>
            </a:ext>
          </a:extLst>
        </xdr:cNvPr>
        <xdr:cNvSpPr txBox="1"/>
      </xdr:nvSpPr>
      <xdr:spPr>
        <a:xfrm>
          <a:off x="8515427" y="145965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85</xdr:row>
      <xdr:rowOff>33545</xdr:rowOff>
    </xdr:from>
    <xdr:ext cx="469744" cy="259045"/>
    <xdr:sp macro="" textlink="">
      <xdr:nvSpPr>
        <xdr:cNvPr id="377" name="n_3aveValue【公営住宅】&#10;一人当たり面積">
          <a:extLst>
            <a:ext uri="{FF2B5EF4-FFF2-40B4-BE49-F238E27FC236}">
              <a16:creationId xmlns:a16="http://schemas.microsoft.com/office/drawing/2014/main" id="{00000000-0008-0000-0100-000079010000}"/>
            </a:ext>
          </a:extLst>
        </xdr:cNvPr>
        <xdr:cNvSpPr txBox="1"/>
      </xdr:nvSpPr>
      <xdr:spPr>
        <a:xfrm>
          <a:off x="7626427" y="146067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85</xdr:row>
      <xdr:rowOff>38116</xdr:rowOff>
    </xdr:from>
    <xdr:ext cx="469744" cy="259045"/>
    <xdr:sp macro="" textlink="">
      <xdr:nvSpPr>
        <xdr:cNvPr id="378" name="n_4aveValue【公営住宅】&#10;一人当たり面積">
          <a:extLst>
            <a:ext uri="{FF2B5EF4-FFF2-40B4-BE49-F238E27FC236}">
              <a16:creationId xmlns:a16="http://schemas.microsoft.com/office/drawing/2014/main" id="{00000000-0008-0000-0100-00007A010000}"/>
            </a:ext>
          </a:extLst>
        </xdr:cNvPr>
        <xdr:cNvSpPr txBox="1"/>
      </xdr:nvSpPr>
      <xdr:spPr>
        <a:xfrm>
          <a:off x="6737427" y="146113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82</xdr:row>
      <xdr:rowOff>81424</xdr:rowOff>
    </xdr:from>
    <xdr:ext cx="469744" cy="259045"/>
    <xdr:sp macro="" textlink="">
      <xdr:nvSpPr>
        <xdr:cNvPr id="379" name="n_1mainValue【公営住宅】&#10;一人当たり面積">
          <a:extLst>
            <a:ext uri="{FF2B5EF4-FFF2-40B4-BE49-F238E27FC236}">
              <a16:creationId xmlns:a16="http://schemas.microsoft.com/office/drawing/2014/main" id="{00000000-0008-0000-0100-00007B010000}"/>
            </a:ext>
          </a:extLst>
        </xdr:cNvPr>
        <xdr:cNvSpPr txBox="1"/>
      </xdr:nvSpPr>
      <xdr:spPr>
        <a:xfrm>
          <a:off x="9391727" y="141403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82</xdr:row>
      <xdr:rowOff>89044</xdr:rowOff>
    </xdr:from>
    <xdr:ext cx="469744" cy="259045"/>
    <xdr:sp macro="" textlink="">
      <xdr:nvSpPr>
        <xdr:cNvPr id="380" name="n_2mainValue【公営住宅】&#10;一人当たり面積">
          <a:extLst>
            <a:ext uri="{FF2B5EF4-FFF2-40B4-BE49-F238E27FC236}">
              <a16:creationId xmlns:a16="http://schemas.microsoft.com/office/drawing/2014/main" id="{00000000-0008-0000-0100-00007C010000}"/>
            </a:ext>
          </a:extLst>
        </xdr:cNvPr>
        <xdr:cNvSpPr txBox="1"/>
      </xdr:nvSpPr>
      <xdr:spPr>
        <a:xfrm>
          <a:off x="8515427" y="141479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82</xdr:row>
      <xdr:rowOff>117619</xdr:rowOff>
    </xdr:from>
    <xdr:ext cx="469744" cy="259045"/>
    <xdr:sp macro="" textlink="">
      <xdr:nvSpPr>
        <xdr:cNvPr id="381" name="n_3mainValue【公営住宅】&#10;一人当たり面積">
          <a:extLst>
            <a:ext uri="{FF2B5EF4-FFF2-40B4-BE49-F238E27FC236}">
              <a16:creationId xmlns:a16="http://schemas.microsoft.com/office/drawing/2014/main" id="{00000000-0008-0000-0100-00007D010000}"/>
            </a:ext>
          </a:extLst>
        </xdr:cNvPr>
        <xdr:cNvSpPr txBox="1"/>
      </xdr:nvSpPr>
      <xdr:spPr>
        <a:xfrm>
          <a:off x="7626427" y="141765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82</xdr:row>
      <xdr:rowOff>125240</xdr:rowOff>
    </xdr:from>
    <xdr:ext cx="469744" cy="259045"/>
    <xdr:sp macro="" textlink="">
      <xdr:nvSpPr>
        <xdr:cNvPr id="382" name="n_4mainValue【公営住宅】&#10;一人当たり面積">
          <a:extLst>
            <a:ext uri="{FF2B5EF4-FFF2-40B4-BE49-F238E27FC236}">
              <a16:creationId xmlns:a16="http://schemas.microsoft.com/office/drawing/2014/main" id="{00000000-0008-0000-0100-00007E010000}"/>
            </a:ext>
          </a:extLst>
        </xdr:cNvPr>
        <xdr:cNvSpPr txBox="1"/>
      </xdr:nvSpPr>
      <xdr:spPr>
        <a:xfrm>
          <a:off x="6737427" y="141841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83" name="正方形/長方形 382">
          <a:extLst>
            <a:ext uri="{FF2B5EF4-FFF2-40B4-BE49-F238E27FC236}">
              <a16:creationId xmlns:a16="http://schemas.microsoft.com/office/drawing/2014/main" id="{00000000-0008-0000-0100-00007F010000}"/>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84" name="正方形/長方形 383">
          <a:extLst>
            <a:ext uri="{FF2B5EF4-FFF2-40B4-BE49-F238E27FC236}">
              <a16:creationId xmlns:a16="http://schemas.microsoft.com/office/drawing/2014/main" id="{00000000-0008-0000-0100-000080010000}"/>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85" name="正方形/長方形 384">
          <a:extLst>
            <a:ext uri="{FF2B5EF4-FFF2-40B4-BE49-F238E27FC236}">
              <a16:creationId xmlns:a16="http://schemas.microsoft.com/office/drawing/2014/main" id="{00000000-0008-0000-0100-000081010000}"/>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6" name="正方形/長方形 385">
          <a:extLst>
            <a:ext uri="{FF2B5EF4-FFF2-40B4-BE49-F238E27FC236}">
              <a16:creationId xmlns:a16="http://schemas.microsoft.com/office/drawing/2014/main" id="{00000000-0008-0000-0100-000082010000}"/>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7" name="正方形/長方形 386">
          <a:extLst>
            <a:ext uri="{FF2B5EF4-FFF2-40B4-BE49-F238E27FC236}">
              <a16:creationId xmlns:a16="http://schemas.microsoft.com/office/drawing/2014/main" id="{00000000-0008-0000-0100-000083010000}"/>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8" name="正方形/長方形 387">
          <a:extLst>
            <a:ext uri="{FF2B5EF4-FFF2-40B4-BE49-F238E27FC236}">
              <a16:creationId xmlns:a16="http://schemas.microsoft.com/office/drawing/2014/main" id="{00000000-0008-0000-0100-000084010000}"/>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9" name="正方形/長方形 388">
          <a:extLst>
            <a:ext uri="{FF2B5EF4-FFF2-40B4-BE49-F238E27FC236}">
              <a16:creationId xmlns:a16="http://schemas.microsoft.com/office/drawing/2014/main" id="{00000000-0008-0000-0100-000085010000}"/>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90" name="正方形/長方形 389">
          <a:extLst>
            <a:ext uri="{FF2B5EF4-FFF2-40B4-BE49-F238E27FC236}">
              <a16:creationId xmlns:a16="http://schemas.microsoft.com/office/drawing/2014/main" id="{00000000-0008-0000-0100-000086010000}"/>
            </a:ext>
          </a:extLst>
        </xdr:cNvPr>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91" name="正方形/長方形 390">
          <a:extLst>
            <a:ext uri="{FF2B5EF4-FFF2-40B4-BE49-F238E27FC236}">
              <a16:creationId xmlns:a16="http://schemas.microsoft.com/office/drawing/2014/main" id="{00000000-0008-0000-0100-000087010000}"/>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92" name="正方形/長方形 391">
          <a:extLst>
            <a:ext uri="{FF2B5EF4-FFF2-40B4-BE49-F238E27FC236}">
              <a16:creationId xmlns:a16="http://schemas.microsoft.com/office/drawing/2014/main" id="{00000000-0008-0000-0100-000088010000}"/>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93" name="正方形/長方形 392">
          <a:extLst>
            <a:ext uri="{FF2B5EF4-FFF2-40B4-BE49-F238E27FC236}">
              <a16:creationId xmlns:a16="http://schemas.microsoft.com/office/drawing/2014/main" id="{00000000-0008-0000-0100-000089010000}"/>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94" name="正方形/長方形 393">
          <a:extLst>
            <a:ext uri="{FF2B5EF4-FFF2-40B4-BE49-F238E27FC236}">
              <a16:creationId xmlns:a16="http://schemas.microsoft.com/office/drawing/2014/main" id="{00000000-0008-0000-0100-00008A010000}"/>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95" name="正方形/長方形 394">
          <a:extLst>
            <a:ext uri="{FF2B5EF4-FFF2-40B4-BE49-F238E27FC236}">
              <a16:creationId xmlns:a16="http://schemas.microsoft.com/office/drawing/2014/main" id="{00000000-0008-0000-0100-00008B010000}"/>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96" name="正方形/長方形 395">
          <a:extLst>
            <a:ext uri="{FF2B5EF4-FFF2-40B4-BE49-F238E27FC236}">
              <a16:creationId xmlns:a16="http://schemas.microsoft.com/office/drawing/2014/main" id="{00000000-0008-0000-0100-00008C010000}"/>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97" name="正方形/長方形 396">
          <a:extLst>
            <a:ext uri="{FF2B5EF4-FFF2-40B4-BE49-F238E27FC236}">
              <a16:creationId xmlns:a16="http://schemas.microsoft.com/office/drawing/2014/main" id="{00000000-0008-0000-0100-00008D010000}"/>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368,156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98" name="正方形/長方形 397">
          <a:extLst>
            <a:ext uri="{FF2B5EF4-FFF2-40B4-BE49-F238E27FC236}">
              <a16:creationId xmlns:a16="http://schemas.microsoft.com/office/drawing/2014/main" id="{00000000-0008-0000-0100-00008E010000}"/>
            </a:ext>
          </a:extLst>
        </xdr:cNvPr>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99" name="正方形/長方形 398">
          <a:extLst>
            <a:ext uri="{FF2B5EF4-FFF2-40B4-BE49-F238E27FC236}">
              <a16:creationId xmlns:a16="http://schemas.microsoft.com/office/drawing/2014/main" id="{00000000-0008-0000-0100-00008F010000}"/>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00" name="正方形/長方形 399">
          <a:extLst>
            <a:ext uri="{FF2B5EF4-FFF2-40B4-BE49-F238E27FC236}">
              <a16:creationId xmlns:a16="http://schemas.microsoft.com/office/drawing/2014/main" id="{00000000-0008-0000-0100-000090010000}"/>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01" name="正方形/長方形 400">
          <a:extLst>
            <a:ext uri="{FF2B5EF4-FFF2-40B4-BE49-F238E27FC236}">
              <a16:creationId xmlns:a16="http://schemas.microsoft.com/office/drawing/2014/main" id="{00000000-0008-0000-0100-000091010000}"/>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02" name="正方形/長方形 401">
          <a:extLst>
            <a:ext uri="{FF2B5EF4-FFF2-40B4-BE49-F238E27FC236}">
              <a16:creationId xmlns:a16="http://schemas.microsoft.com/office/drawing/2014/main" id="{00000000-0008-0000-0100-000092010000}"/>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03" name="正方形/長方形 402">
          <a:extLst>
            <a:ext uri="{FF2B5EF4-FFF2-40B4-BE49-F238E27FC236}">
              <a16:creationId xmlns:a16="http://schemas.microsoft.com/office/drawing/2014/main" id="{00000000-0008-0000-0100-000093010000}"/>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04" name="正方形/長方形 403">
          <a:extLst>
            <a:ext uri="{FF2B5EF4-FFF2-40B4-BE49-F238E27FC236}">
              <a16:creationId xmlns:a16="http://schemas.microsoft.com/office/drawing/2014/main" id="{00000000-0008-0000-0100-000094010000}"/>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05" name="正方形/長方形 404">
          <a:extLst>
            <a:ext uri="{FF2B5EF4-FFF2-40B4-BE49-F238E27FC236}">
              <a16:creationId xmlns:a16="http://schemas.microsoft.com/office/drawing/2014/main" id="{00000000-0008-0000-0100-000095010000}"/>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06" name="正方形/長方形 405">
          <a:extLst>
            <a:ext uri="{FF2B5EF4-FFF2-40B4-BE49-F238E27FC236}">
              <a16:creationId xmlns:a16="http://schemas.microsoft.com/office/drawing/2014/main" id="{00000000-0008-0000-0100-000096010000}"/>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07" name="テキスト ボックス 406">
          <a:extLst>
            <a:ext uri="{FF2B5EF4-FFF2-40B4-BE49-F238E27FC236}">
              <a16:creationId xmlns:a16="http://schemas.microsoft.com/office/drawing/2014/main" id="{00000000-0008-0000-0100-000097010000}"/>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08" name="直線コネクタ 407">
          <a:extLst>
            <a:ext uri="{FF2B5EF4-FFF2-40B4-BE49-F238E27FC236}">
              <a16:creationId xmlns:a16="http://schemas.microsoft.com/office/drawing/2014/main" id="{00000000-0008-0000-0100-000098010000}"/>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09" name="テキスト ボックス 408">
          <a:extLst>
            <a:ext uri="{FF2B5EF4-FFF2-40B4-BE49-F238E27FC236}">
              <a16:creationId xmlns:a16="http://schemas.microsoft.com/office/drawing/2014/main" id="{00000000-0008-0000-0100-000099010000}"/>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410" name="直線コネクタ 409">
          <a:extLst>
            <a:ext uri="{FF2B5EF4-FFF2-40B4-BE49-F238E27FC236}">
              <a16:creationId xmlns:a16="http://schemas.microsoft.com/office/drawing/2014/main" id="{00000000-0008-0000-0100-00009A010000}"/>
            </a:ext>
          </a:extLst>
        </xdr:cNvPr>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411" name="テキスト ボックス 410">
          <a:extLst>
            <a:ext uri="{FF2B5EF4-FFF2-40B4-BE49-F238E27FC236}">
              <a16:creationId xmlns:a16="http://schemas.microsoft.com/office/drawing/2014/main" id="{00000000-0008-0000-0100-00009B010000}"/>
            </a:ext>
          </a:extLst>
        </xdr:cNvPr>
        <xdr:cNvSpPr txBox="1"/>
      </xdr:nvSpPr>
      <xdr:spPr>
        <a:xfrm>
          <a:off x="11978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412" name="直線コネクタ 411">
          <a:extLst>
            <a:ext uri="{FF2B5EF4-FFF2-40B4-BE49-F238E27FC236}">
              <a16:creationId xmlns:a16="http://schemas.microsoft.com/office/drawing/2014/main" id="{00000000-0008-0000-0100-00009C010000}"/>
            </a:ext>
          </a:extLst>
        </xdr:cNvPr>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413" name="テキスト ボックス 412">
          <a:extLst>
            <a:ext uri="{FF2B5EF4-FFF2-40B4-BE49-F238E27FC236}">
              <a16:creationId xmlns:a16="http://schemas.microsoft.com/office/drawing/2014/main" id="{00000000-0008-0000-0100-00009D010000}"/>
            </a:ext>
          </a:extLst>
        </xdr:cNvPr>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414" name="直線コネクタ 413">
          <a:extLst>
            <a:ext uri="{FF2B5EF4-FFF2-40B4-BE49-F238E27FC236}">
              <a16:creationId xmlns:a16="http://schemas.microsoft.com/office/drawing/2014/main" id="{00000000-0008-0000-0100-00009E010000}"/>
            </a:ext>
          </a:extLst>
        </xdr:cNvPr>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415" name="テキスト ボックス 414">
          <a:extLst>
            <a:ext uri="{FF2B5EF4-FFF2-40B4-BE49-F238E27FC236}">
              <a16:creationId xmlns:a16="http://schemas.microsoft.com/office/drawing/2014/main" id="{00000000-0008-0000-0100-00009F010000}"/>
            </a:ext>
          </a:extLst>
        </xdr:cNvPr>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416" name="直線コネクタ 415">
          <a:extLst>
            <a:ext uri="{FF2B5EF4-FFF2-40B4-BE49-F238E27FC236}">
              <a16:creationId xmlns:a16="http://schemas.microsoft.com/office/drawing/2014/main" id="{00000000-0008-0000-0100-0000A0010000}"/>
            </a:ext>
          </a:extLst>
        </xdr:cNvPr>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417" name="テキスト ボックス 416">
          <a:extLst>
            <a:ext uri="{FF2B5EF4-FFF2-40B4-BE49-F238E27FC236}">
              <a16:creationId xmlns:a16="http://schemas.microsoft.com/office/drawing/2014/main" id="{00000000-0008-0000-0100-0000A1010000}"/>
            </a:ext>
          </a:extLst>
        </xdr:cNvPr>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418" name="直線コネクタ 417">
          <a:extLst>
            <a:ext uri="{FF2B5EF4-FFF2-40B4-BE49-F238E27FC236}">
              <a16:creationId xmlns:a16="http://schemas.microsoft.com/office/drawing/2014/main" id="{00000000-0008-0000-0100-0000A2010000}"/>
            </a:ext>
          </a:extLst>
        </xdr:cNvPr>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419" name="テキスト ボックス 418">
          <a:extLst>
            <a:ext uri="{FF2B5EF4-FFF2-40B4-BE49-F238E27FC236}">
              <a16:creationId xmlns:a16="http://schemas.microsoft.com/office/drawing/2014/main" id="{00000000-0008-0000-0100-0000A3010000}"/>
            </a:ext>
          </a:extLst>
        </xdr:cNvPr>
        <xdr:cNvSpPr txBox="1"/>
      </xdr:nvSpPr>
      <xdr:spPr>
        <a:xfrm>
          <a:off x="12042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20" name="直線コネクタ 419">
          <a:extLst>
            <a:ext uri="{FF2B5EF4-FFF2-40B4-BE49-F238E27FC236}">
              <a16:creationId xmlns:a16="http://schemas.microsoft.com/office/drawing/2014/main" id="{00000000-0008-0000-0100-0000A4010000}"/>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421" name="テキスト ボックス 420">
          <a:extLst>
            <a:ext uri="{FF2B5EF4-FFF2-40B4-BE49-F238E27FC236}">
              <a16:creationId xmlns:a16="http://schemas.microsoft.com/office/drawing/2014/main" id="{00000000-0008-0000-0100-0000A5010000}"/>
            </a:ext>
          </a:extLst>
        </xdr:cNvPr>
        <xdr:cNvSpPr txBox="1"/>
      </xdr:nvSpPr>
      <xdr:spPr>
        <a:xfrm>
          <a:off x="12107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422" name="【認定こども園・幼稚園・保育所】&#10;有形固定資産減価償却率グラフ枠">
          <a:extLst>
            <a:ext uri="{FF2B5EF4-FFF2-40B4-BE49-F238E27FC236}">
              <a16:creationId xmlns:a16="http://schemas.microsoft.com/office/drawing/2014/main" id="{00000000-0008-0000-0100-0000A6010000}"/>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53340</xdr:rowOff>
    </xdr:from>
    <xdr:to>
      <xdr:col>85</xdr:col>
      <xdr:colOff>126364</xdr:colOff>
      <xdr:row>42</xdr:row>
      <xdr:rowOff>38100</xdr:rowOff>
    </xdr:to>
    <xdr:cxnSp macro="">
      <xdr:nvCxnSpPr>
        <xdr:cNvPr id="423" name="直線コネクタ 422">
          <a:extLst>
            <a:ext uri="{FF2B5EF4-FFF2-40B4-BE49-F238E27FC236}">
              <a16:creationId xmlns:a16="http://schemas.microsoft.com/office/drawing/2014/main" id="{00000000-0008-0000-0100-0000A7010000}"/>
            </a:ext>
          </a:extLst>
        </xdr:cNvPr>
        <xdr:cNvCxnSpPr/>
      </xdr:nvCxnSpPr>
      <xdr:spPr>
        <a:xfrm flipV="1">
          <a:off x="16318864" y="5711190"/>
          <a:ext cx="0" cy="15278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41927</xdr:rowOff>
    </xdr:from>
    <xdr:ext cx="469744" cy="259045"/>
    <xdr:sp macro="" textlink="">
      <xdr:nvSpPr>
        <xdr:cNvPr id="424" name="【認定こども園・幼稚園・保育所】&#10;有形固定資産減価償却率最小値テキスト">
          <a:extLst>
            <a:ext uri="{FF2B5EF4-FFF2-40B4-BE49-F238E27FC236}">
              <a16:creationId xmlns:a16="http://schemas.microsoft.com/office/drawing/2014/main" id="{00000000-0008-0000-0100-0000A8010000}"/>
            </a:ext>
          </a:extLst>
        </xdr:cNvPr>
        <xdr:cNvSpPr txBox="1"/>
      </xdr:nvSpPr>
      <xdr:spPr>
        <a:xfrm>
          <a:off x="16357600" y="724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38100</xdr:rowOff>
    </xdr:from>
    <xdr:to>
      <xdr:col>86</xdr:col>
      <xdr:colOff>25400</xdr:colOff>
      <xdr:row>42</xdr:row>
      <xdr:rowOff>38100</xdr:rowOff>
    </xdr:to>
    <xdr:cxnSp macro="">
      <xdr:nvCxnSpPr>
        <xdr:cNvPr id="425" name="直線コネクタ 424">
          <a:extLst>
            <a:ext uri="{FF2B5EF4-FFF2-40B4-BE49-F238E27FC236}">
              <a16:creationId xmlns:a16="http://schemas.microsoft.com/office/drawing/2014/main" id="{00000000-0008-0000-0100-0000A9010000}"/>
            </a:ext>
          </a:extLst>
        </xdr:cNvPr>
        <xdr:cNvCxnSpPr/>
      </xdr:nvCxnSpPr>
      <xdr:spPr>
        <a:xfrm>
          <a:off x="16230600" y="723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17</xdr:rowOff>
    </xdr:from>
    <xdr:ext cx="405111" cy="259045"/>
    <xdr:sp macro="" textlink="">
      <xdr:nvSpPr>
        <xdr:cNvPr id="426" name="【認定こども園・幼稚園・保育所】&#10;有形固定資産減価償却率最大値テキスト">
          <a:extLst>
            <a:ext uri="{FF2B5EF4-FFF2-40B4-BE49-F238E27FC236}">
              <a16:creationId xmlns:a16="http://schemas.microsoft.com/office/drawing/2014/main" id="{00000000-0008-0000-0100-0000AA010000}"/>
            </a:ext>
          </a:extLst>
        </xdr:cNvPr>
        <xdr:cNvSpPr txBox="1"/>
      </xdr:nvSpPr>
      <xdr:spPr>
        <a:xfrm>
          <a:off x="16357600" y="54864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53340</xdr:rowOff>
    </xdr:from>
    <xdr:to>
      <xdr:col>86</xdr:col>
      <xdr:colOff>25400</xdr:colOff>
      <xdr:row>33</xdr:row>
      <xdr:rowOff>53340</xdr:rowOff>
    </xdr:to>
    <xdr:cxnSp macro="">
      <xdr:nvCxnSpPr>
        <xdr:cNvPr id="427" name="直線コネクタ 426">
          <a:extLst>
            <a:ext uri="{FF2B5EF4-FFF2-40B4-BE49-F238E27FC236}">
              <a16:creationId xmlns:a16="http://schemas.microsoft.com/office/drawing/2014/main" id="{00000000-0008-0000-0100-0000AB010000}"/>
            </a:ext>
          </a:extLst>
        </xdr:cNvPr>
        <xdr:cNvCxnSpPr/>
      </xdr:nvCxnSpPr>
      <xdr:spPr>
        <a:xfrm>
          <a:off x="16230600" y="57111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36</xdr:row>
      <xdr:rowOff>10177</xdr:rowOff>
    </xdr:from>
    <xdr:ext cx="405111" cy="259045"/>
    <xdr:sp macro="" textlink="">
      <xdr:nvSpPr>
        <xdr:cNvPr id="428" name="【認定こども園・幼稚園・保育所】&#10;有形固定資産減価償却率平均値テキスト">
          <a:extLst>
            <a:ext uri="{FF2B5EF4-FFF2-40B4-BE49-F238E27FC236}">
              <a16:creationId xmlns:a16="http://schemas.microsoft.com/office/drawing/2014/main" id="{00000000-0008-0000-0100-0000AC010000}"/>
            </a:ext>
          </a:extLst>
        </xdr:cNvPr>
        <xdr:cNvSpPr txBox="1"/>
      </xdr:nvSpPr>
      <xdr:spPr>
        <a:xfrm>
          <a:off x="16357600" y="618237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158750</xdr:rowOff>
    </xdr:from>
    <xdr:to>
      <xdr:col>85</xdr:col>
      <xdr:colOff>177800</xdr:colOff>
      <xdr:row>37</xdr:row>
      <xdr:rowOff>88900</xdr:rowOff>
    </xdr:to>
    <xdr:sp macro="" textlink="">
      <xdr:nvSpPr>
        <xdr:cNvPr id="429" name="フローチャート: 判断 428">
          <a:extLst>
            <a:ext uri="{FF2B5EF4-FFF2-40B4-BE49-F238E27FC236}">
              <a16:creationId xmlns:a16="http://schemas.microsoft.com/office/drawing/2014/main" id="{00000000-0008-0000-0100-0000AD010000}"/>
            </a:ext>
          </a:extLst>
        </xdr:cNvPr>
        <xdr:cNvSpPr/>
      </xdr:nvSpPr>
      <xdr:spPr>
        <a:xfrm>
          <a:off x="16268700" y="6330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36</xdr:row>
      <xdr:rowOff>153035</xdr:rowOff>
    </xdr:from>
    <xdr:to>
      <xdr:col>81</xdr:col>
      <xdr:colOff>101600</xdr:colOff>
      <xdr:row>37</xdr:row>
      <xdr:rowOff>83185</xdr:rowOff>
    </xdr:to>
    <xdr:sp macro="" textlink="">
      <xdr:nvSpPr>
        <xdr:cNvPr id="430" name="フローチャート: 判断 429">
          <a:extLst>
            <a:ext uri="{FF2B5EF4-FFF2-40B4-BE49-F238E27FC236}">
              <a16:creationId xmlns:a16="http://schemas.microsoft.com/office/drawing/2014/main" id="{00000000-0008-0000-0100-0000AE010000}"/>
            </a:ext>
          </a:extLst>
        </xdr:cNvPr>
        <xdr:cNvSpPr/>
      </xdr:nvSpPr>
      <xdr:spPr>
        <a:xfrm>
          <a:off x="15430500" y="63252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36</xdr:row>
      <xdr:rowOff>122555</xdr:rowOff>
    </xdr:from>
    <xdr:to>
      <xdr:col>76</xdr:col>
      <xdr:colOff>165100</xdr:colOff>
      <xdr:row>37</xdr:row>
      <xdr:rowOff>52705</xdr:rowOff>
    </xdr:to>
    <xdr:sp macro="" textlink="">
      <xdr:nvSpPr>
        <xdr:cNvPr id="431" name="フローチャート: 判断 430">
          <a:extLst>
            <a:ext uri="{FF2B5EF4-FFF2-40B4-BE49-F238E27FC236}">
              <a16:creationId xmlns:a16="http://schemas.microsoft.com/office/drawing/2014/main" id="{00000000-0008-0000-0100-0000AF010000}"/>
            </a:ext>
          </a:extLst>
        </xdr:cNvPr>
        <xdr:cNvSpPr/>
      </xdr:nvSpPr>
      <xdr:spPr>
        <a:xfrm>
          <a:off x="14541500" y="62947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36</xdr:row>
      <xdr:rowOff>114935</xdr:rowOff>
    </xdr:from>
    <xdr:to>
      <xdr:col>72</xdr:col>
      <xdr:colOff>38100</xdr:colOff>
      <xdr:row>37</xdr:row>
      <xdr:rowOff>45085</xdr:rowOff>
    </xdr:to>
    <xdr:sp macro="" textlink="">
      <xdr:nvSpPr>
        <xdr:cNvPr id="432" name="フローチャート: 判断 431">
          <a:extLst>
            <a:ext uri="{FF2B5EF4-FFF2-40B4-BE49-F238E27FC236}">
              <a16:creationId xmlns:a16="http://schemas.microsoft.com/office/drawing/2014/main" id="{00000000-0008-0000-0100-0000B0010000}"/>
            </a:ext>
          </a:extLst>
        </xdr:cNvPr>
        <xdr:cNvSpPr/>
      </xdr:nvSpPr>
      <xdr:spPr>
        <a:xfrm>
          <a:off x="13652500" y="62871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36</xdr:row>
      <xdr:rowOff>101600</xdr:rowOff>
    </xdr:from>
    <xdr:to>
      <xdr:col>67</xdr:col>
      <xdr:colOff>101600</xdr:colOff>
      <xdr:row>37</xdr:row>
      <xdr:rowOff>31750</xdr:rowOff>
    </xdr:to>
    <xdr:sp macro="" textlink="">
      <xdr:nvSpPr>
        <xdr:cNvPr id="433" name="フローチャート: 判断 432">
          <a:extLst>
            <a:ext uri="{FF2B5EF4-FFF2-40B4-BE49-F238E27FC236}">
              <a16:creationId xmlns:a16="http://schemas.microsoft.com/office/drawing/2014/main" id="{00000000-0008-0000-0100-0000B1010000}"/>
            </a:ext>
          </a:extLst>
        </xdr:cNvPr>
        <xdr:cNvSpPr/>
      </xdr:nvSpPr>
      <xdr:spPr>
        <a:xfrm>
          <a:off x="12763500" y="6273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34" name="テキスト ボックス 433">
          <a:extLst>
            <a:ext uri="{FF2B5EF4-FFF2-40B4-BE49-F238E27FC236}">
              <a16:creationId xmlns:a16="http://schemas.microsoft.com/office/drawing/2014/main" id="{00000000-0008-0000-0100-0000B2010000}"/>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35" name="テキスト ボックス 434">
          <a:extLst>
            <a:ext uri="{FF2B5EF4-FFF2-40B4-BE49-F238E27FC236}">
              <a16:creationId xmlns:a16="http://schemas.microsoft.com/office/drawing/2014/main" id="{00000000-0008-0000-0100-0000B3010000}"/>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36" name="テキスト ボックス 435">
          <a:extLst>
            <a:ext uri="{FF2B5EF4-FFF2-40B4-BE49-F238E27FC236}">
              <a16:creationId xmlns:a16="http://schemas.microsoft.com/office/drawing/2014/main" id="{00000000-0008-0000-0100-0000B4010000}"/>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37" name="テキスト ボックス 436">
          <a:extLst>
            <a:ext uri="{FF2B5EF4-FFF2-40B4-BE49-F238E27FC236}">
              <a16:creationId xmlns:a16="http://schemas.microsoft.com/office/drawing/2014/main" id="{00000000-0008-0000-0100-0000B5010000}"/>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38" name="テキスト ボックス 437">
          <a:extLst>
            <a:ext uri="{FF2B5EF4-FFF2-40B4-BE49-F238E27FC236}">
              <a16:creationId xmlns:a16="http://schemas.microsoft.com/office/drawing/2014/main" id="{00000000-0008-0000-0100-0000B6010000}"/>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53975</xdr:rowOff>
    </xdr:from>
    <xdr:to>
      <xdr:col>85</xdr:col>
      <xdr:colOff>177800</xdr:colOff>
      <xdr:row>39</xdr:row>
      <xdr:rowOff>155575</xdr:rowOff>
    </xdr:to>
    <xdr:sp macro="" textlink="">
      <xdr:nvSpPr>
        <xdr:cNvPr id="439" name="楕円 438">
          <a:extLst>
            <a:ext uri="{FF2B5EF4-FFF2-40B4-BE49-F238E27FC236}">
              <a16:creationId xmlns:a16="http://schemas.microsoft.com/office/drawing/2014/main" id="{00000000-0008-0000-0100-0000B7010000}"/>
            </a:ext>
          </a:extLst>
        </xdr:cNvPr>
        <xdr:cNvSpPr/>
      </xdr:nvSpPr>
      <xdr:spPr>
        <a:xfrm>
          <a:off x="16268700" y="6740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39</xdr:row>
      <xdr:rowOff>32402</xdr:rowOff>
    </xdr:from>
    <xdr:ext cx="405111" cy="259045"/>
    <xdr:sp macro="" textlink="">
      <xdr:nvSpPr>
        <xdr:cNvPr id="440" name="【認定こども園・幼稚園・保育所】&#10;有形固定資産減価償却率該当値テキスト">
          <a:extLst>
            <a:ext uri="{FF2B5EF4-FFF2-40B4-BE49-F238E27FC236}">
              <a16:creationId xmlns:a16="http://schemas.microsoft.com/office/drawing/2014/main" id="{00000000-0008-0000-0100-0000B8010000}"/>
            </a:ext>
          </a:extLst>
        </xdr:cNvPr>
        <xdr:cNvSpPr txBox="1"/>
      </xdr:nvSpPr>
      <xdr:spPr>
        <a:xfrm>
          <a:off x="16357600" y="67189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39</xdr:row>
      <xdr:rowOff>13970</xdr:rowOff>
    </xdr:from>
    <xdr:to>
      <xdr:col>81</xdr:col>
      <xdr:colOff>101600</xdr:colOff>
      <xdr:row>39</xdr:row>
      <xdr:rowOff>115570</xdr:rowOff>
    </xdr:to>
    <xdr:sp macro="" textlink="">
      <xdr:nvSpPr>
        <xdr:cNvPr id="441" name="楕円 440">
          <a:extLst>
            <a:ext uri="{FF2B5EF4-FFF2-40B4-BE49-F238E27FC236}">
              <a16:creationId xmlns:a16="http://schemas.microsoft.com/office/drawing/2014/main" id="{00000000-0008-0000-0100-0000B9010000}"/>
            </a:ext>
          </a:extLst>
        </xdr:cNvPr>
        <xdr:cNvSpPr/>
      </xdr:nvSpPr>
      <xdr:spPr>
        <a:xfrm>
          <a:off x="15430500" y="6700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39</xdr:row>
      <xdr:rowOff>64770</xdr:rowOff>
    </xdr:from>
    <xdr:to>
      <xdr:col>85</xdr:col>
      <xdr:colOff>127000</xdr:colOff>
      <xdr:row>39</xdr:row>
      <xdr:rowOff>104775</xdr:rowOff>
    </xdr:to>
    <xdr:cxnSp macro="">
      <xdr:nvCxnSpPr>
        <xdr:cNvPr id="442" name="直線コネクタ 441">
          <a:extLst>
            <a:ext uri="{FF2B5EF4-FFF2-40B4-BE49-F238E27FC236}">
              <a16:creationId xmlns:a16="http://schemas.microsoft.com/office/drawing/2014/main" id="{00000000-0008-0000-0100-0000BA010000}"/>
            </a:ext>
          </a:extLst>
        </xdr:cNvPr>
        <xdr:cNvCxnSpPr/>
      </xdr:nvCxnSpPr>
      <xdr:spPr>
        <a:xfrm>
          <a:off x="15481300" y="6751320"/>
          <a:ext cx="8382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151130</xdr:rowOff>
    </xdr:from>
    <xdr:to>
      <xdr:col>76</xdr:col>
      <xdr:colOff>165100</xdr:colOff>
      <xdr:row>39</xdr:row>
      <xdr:rowOff>81280</xdr:rowOff>
    </xdr:to>
    <xdr:sp macro="" textlink="">
      <xdr:nvSpPr>
        <xdr:cNvPr id="443" name="楕円 442">
          <a:extLst>
            <a:ext uri="{FF2B5EF4-FFF2-40B4-BE49-F238E27FC236}">
              <a16:creationId xmlns:a16="http://schemas.microsoft.com/office/drawing/2014/main" id="{00000000-0008-0000-0100-0000BB010000}"/>
            </a:ext>
          </a:extLst>
        </xdr:cNvPr>
        <xdr:cNvSpPr/>
      </xdr:nvSpPr>
      <xdr:spPr>
        <a:xfrm>
          <a:off x="14541500" y="6666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30480</xdr:rowOff>
    </xdr:from>
    <xdr:to>
      <xdr:col>81</xdr:col>
      <xdr:colOff>50800</xdr:colOff>
      <xdr:row>39</xdr:row>
      <xdr:rowOff>64770</xdr:rowOff>
    </xdr:to>
    <xdr:cxnSp macro="">
      <xdr:nvCxnSpPr>
        <xdr:cNvPr id="444" name="直線コネクタ 443">
          <a:extLst>
            <a:ext uri="{FF2B5EF4-FFF2-40B4-BE49-F238E27FC236}">
              <a16:creationId xmlns:a16="http://schemas.microsoft.com/office/drawing/2014/main" id="{00000000-0008-0000-0100-0000BC010000}"/>
            </a:ext>
          </a:extLst>
        </xdr:cNvPr>
        <xdr:cNvCxnSpPr/>
      </xdr:nvCxnSpPr>
      <xdr:spPr>
        <a:xfrm>
          <a:off x="14592300" y="6717030"/>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133985</xdr:rowOff>
    </xdr:from>
    <xdr:to>
      <xdr:col>72</xdr:col>
      <xdr:colOff>38100</xdr:colOff>
      <xdr:row>39</xdr:row>
      <xdr:rowOff>64135</xdr:rowOff>
    </xdr:to>
    <xdr:sp macro="" textlink="">
      <xdr:nvSpPr>
        <xdr:cNvPr id="445" name="楕円 444">
          <a:extLst>
            <a:ext uri="{FF2B5EF4-FFF2-40B4-BE49-F238E27FC236}">
              <a16:creationId xmlns:a16="http://schemas.microsoft.com/office/drawing/2014/main" id="{00000000-0008-0000-0100-0000BD010000}"/>
            </a:ext>
          </a:extLst>
        </xdr:cNvPr>
        <xdr:cNvSpPr/>
      </xdr:nvSpPr>
      <xdr:spPr>
        <a:xfrm>
          <a:off x="13652500" y="6649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39</xdr:row>
      <xdr:rowOff>13335</xdr:rowOff>
    </xdr:from>
    <xdr:to>
      <xdr:col>76</xdr:col>
      <xdr:colOff>114300</xdr:colOff>
      <xdr:row>39</xdr:row>
      <xdr:rowOff>30480</xdr:rowOff>
    </xdr:to>
    <xdr:cxnSp macro="">
      <xdr:nvCxnSpPr>
        <xdr:cNvPr id="446" name="直線コネクタ 445">
          <a:extLst>
            <a:ext uri="{FF2B5EF4-FFF2-40B4-BE49-F238E27FC236}">
              <a16:creationId xmlns:a16="http://schemas.microsoft.com/office/drawing/2014/main" id="{00000000-0008-0000-0100-0000BE010000}"/>
            </a:ext>
          </a:extLst>
        </xdr:cNvPr>
        <xdr:cNvCxnSpPr/>
      </xdr:nvCxnSpPr>
      <xdr:spPr>
        <a:xfrm>
          <a:off x="13703300" y="6699885"/>
          <a:ext cx="889000" cy="17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38</xdr:row>
      <xdr:rowOff>99695</xdr:rowOff>
    </xdr:from>
    <xdr:to>
      <xdr:col>67</xdr:col>
      <xdr:colOff>101600</xdr:colOff>
      <xdr:row>39</xdr:row>
      <xdr:rowOff>29845</xdr:rowOff>
    </xdr:to>
    <xdr:sp macro="" textlink="">
      <xdr:nvSpPr>
        <xdr:cNvPr id="447" name="楕円 446">
          <a:extLst>
            <a:ext uri="{FF2B5EF4-FFF2-40B4-BE49-F238E27FC236}">
              <a16:creationId xmlns:a16="http://schemas.microsoft.com/office/drawing/2014/main" id="{00000000-0008-0000-0100-0000BF010000}"/>
            </a:ext>
          </a:extLst>
        </xdr:cNvPr>
        <xdr:cNvSpPr/>
      </xdr:nvSpPr>
      <xdr:spPr>
        <a:xfrm>
          <a:off x="12763500" y="6614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38</xdr:row>
      <xdr:rowOff>150495</xdr:rowOff>
    </xdr:from>
    <xdr:to>
      <xdr:col>71</xdr:col>
      <xdr:colOff>177800</xdr:colOff>
      <xdr:row>39</xdr:row>
      <xdr:rowOff>13335</xdr:rowOff>
    </xdr:to>
    <xdr:cxnSp macro="">
      <xdr:nvCxnSpPr>
        <xdr:cNvPr id="448" name="直線コネクタ 447">
          <a:extLst>
            <a:ext uri="{FF2B5EF4-FFF2-40B4-BE49-F238E27FC236}">
              <a16:creationId xmlns:a16="http://schemas.microsoft.com/office/drawing/2014/main" id="{00000000-0008-0000-0100-0000C0010000}"/>
            </a:ext>
          </a:extLst>
        </xdr:cNvPr>
        <xdr:cNvCxnSpPr/>
      </xdr:nvCxnSpPr>
      <xdr:spPr>
        <a:xfrm>
          <a:off x="12814300" y="6665595"/>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35</xdr:row>
      <xdr:rowOff>99712</xdr:rowOff>
    </xdr:from>
    <xdr:ext cx="405111" cy="259045"/>
    <xdr:sp macro="" textlink="">
      <xdr:nvSpPr>
        <xdr:cNvPr id="449" name="n_1aveValue【認定こども園・幼稚園・保育所】&#10;有形固定資産減価償却率">
          <a:extLst>
            <a:ext uri="{FF2B5EF4-FFF2-40B4-BE49-F238E27FC236}">
              <a16:creationId xmlns:a16="http://schemas.microsoft.com/office/drawing/2014/main" id="{00000000-0008-0000-0100-0000C1010000}"/>
            </a:ext>
          </a:extLst>
        </xdr:cNvPr>
        <xdr:cNvSpPr txBox="1"/>
      </xdr:nvSpPr>
      <xdr:spPr>
        <a:xfrm>
          <a:off x="15266044" y="61004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35</xdr:row>
      <xdr:rowOff>69232</xdr:rowOff>
    </xdr:from>
    <xdr:ext cx="405111" cy="259045"/>
    <xdr:sp macro="" textlink="">
      <xdr:nvSpPr>
        <xdr:cNvPr id="450" name="n_2aveValue【認定こども園・幼稚園・保育所】&#10;有形固定資産減価償却率">
          <a:extLst>
            <a:ext uri="{FF2B5EF4-FFF2-40B4-BE49-F238E27FC236}">
              <a16:creationId xmlns:a16="http://schemas.microsoft.com/office/drawing/2014/main" id="{00000000-0008-0000-0100-0000C2010000}"/>
            </a:ext>
          </a:extLst>
        </xdr:cNvPr>
        <xdr:cNvSpPr txBox="1"/>
      </xdr:nvSpPr>
      <xdr:spPr>
        <a:xfrm>
          <a:off x="14389744" y="60699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35</xdr:row>
      <xdr:rowOff>61612</xdr:rowOff>
    </xdr:from>
    <xdr:ext cx="405111" cy="259045"/>
    <xdr:sp macro="" textlink="">
      <xdr:nvSpPr>
        <xdr:cNvPr id="451" name="n_3aveValue【認定こども園・幼稚園・保育所】&#10;有形固定資産減価償却率">
          <a:extLst>
            <a:ext uri="{FF2B5EF4-FFF2-40B4-BE49-F238E27FC236}">
              <a16:creationId xmlns:a16="http://schemas.microsoft.com/office/drawing/2014/main" id="{00000000-0008-0000-0100-0000C3010000}"/>
            </a:ext>
          </a:extLst>
        </xdr:cNvPr>
        <xdr:cNvSpPr txBox="1"/>
      </xdr:nvSpPr>
      <xdr:spPr>
        <a:xfrm>
          <a:off x="13500744" y="60623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35</xdr:row>
      <xdr:rowOff>48277</xdr:rowOff>
    </xdr:from>
    <xdr:ext cx="405111" cy="259045"/>
    <xdr:sp macro="" textlink="">
      <xdr:nvSpPr>
        <xdr:cNvPr id="452" name="n_4aveValue【認定こども園・幼稚園・保育所】&#10;有形固定資産減価償却率">
          <a:extLst>
            <a:ext uri="{FF2B5EF4-FFF2-40B4-BE49-F238E27FC236}">
              <a16:creationId xmlns:a16="http://schemas.microsoft.com/office/drawing/2014/main" id="{00000000-0008-0000-0100-0000C4010000}"/>
            </a:ext>
          </a:extLst>
        </xdr:cNvPr>
        <xdr:cNvSpPr txBox="1"/>
      </xdr:nvSpPr>
      <xdr:spPr>
        <a:xfrm>
          <a:off x="12611744" y="60490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39</xdr:row>
      <xdr:rowOff>106697</xdr:rowOff>
    </xdr:from>
    <xdr:ext cx="405111" cy="259045"/>
    <xdr:sp macro="" textlink="">
      <xdr:nvSpPr>
        <xdr:cNvPr id="453" name="n_1mainValue【認定こども園・幼稚園・保育所】&#10;有形固定資産減価償却率">
          <a:extLst>
            <a:ext uri="{FF2B5EF4-FFF2-40B4-BE49-F238E27FC236}">
              <a16:creationId xmlns:a16="http://schemas.microsoft.com/office/drawing/2014/main" id="{00000000-0008-0000-0100-0000C5010000}"/>
            </a:ext>
          </a:extLst>
        </xdr:cNvPr>
        <xdr:cNvSpPr txBox="1"/>
      </xdr:nvSpPr>
      <xdr:spPr>
        <a:xfrm>
          <a:off x="15266044" y="67932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39</xdr:row>
      <xdr:rowOff>72407</xdr:rowOff>
    </xdr:from>
    <xdr:ext cx="405111" cy="259045"/>
    <xdr:sp macro="" textlink="">
      <xdr:nvSpPr>
        <xdr:cNvPr id="454" name="n_2mainValue【認定こども園・幼稚園・保育所】&#10;有形固定資産減価償却率">
          <a:extLst>
            <a:ext uri="{FF2B5EF4-FFF2-40B4-BE49-F238E27FC236}">
              <a16:creationId xmlns:a16="http://schemas.microsoft.com/office/drawing/2014/main" id="{00000000-0008-0000-0100-0000C6010000}"/>
            </a:ext>
          </a:extLst>
        </xdr:cNvPr>
        <xdr:cNvSpPr txBox="1"/>
      </xdr:nvSpPr>
      <xdr:spPr>
        <a:xfrm>
          <a:off x="14389744" y="67589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39</xdr:row>
      <xdr:rowOff>55262</xdr:rowOff>
    </xdr:from>
    <xdr:ext cx="405111" cy="259045"/>
    <xdr:sp macro="" textlink="">
      <xdr:nvSpPr>
        <xdr:cNvPr id="455" name="n_3mainValue【認定こども園・幼稚園・保育所】&#10;有形固定資産減価償却率">
          <a:extLst>
            <a:ext uri="{FF2B5EF4-FFF2-40B4-BE49-F238E27FC236}">
              <a16:creationId xmlns:a16="http://schemas.microsoft.com/office/drawing/2014/main" id="{00000000-0008-0000-0100-0000C7010000}"/>
            </a:ext>
          </a:extLst>
        </xdr:cNvPr>
        <xdr:cNvSpPr txBox="1"/>
      </xdr:nvSpPr>
      <xdr:spPr>
        <a:xfrm>
          <a:off x="13500744" y="67418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39</xdr:row>
      <xdr:rowOff>20972</xdr:rowOff>
    </xdr:from>
    <xdr:ext cx="405111" cy="259045"/>
    <xdr:sp macro="" textlink="">
      <xdr:nvSpPr>
        <xdr:cNvPr id="456" name="n_4mainValue【認定こども園・幼稚園・保育所】&#10;有形固定資産減価償却率">
          <a:extLst>
            <a:ext uri="{FF2B5EF4-FFF2-40B4-BE49-F238E27FC236}">
              <a16:creationId xmlns:a16="http://schemas.microsoft.com/office/drawing/2014/main" id="{00000000-0008-0000-0100-0000C8010000}"/>
            </a:ext>
          </a:extLst>
        </xdr:cNvPr>
        <xdr:cNvSpPr txBox="1"/>
      </xdr:nvSpPr>
      <xdr:spPr>
        <a:xfrm>
          <a:off x="12611744" y="67075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57" name="正方形/長方形 456">
          <a:extLst>
            <a:ext uri="{FF2B5EF4-FFF2-40B4-BE49-F238E27FC236}">
              <a16:creationId xmlns:a16="http://schemas.microsoft.com/office/drawing/2014/main" id="{00000000-0008-0000-0100-0000C9010000}"/>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58" name="正方形/長方形 457">
          <a:extLst>
            <a:ext uri="{FF2B5EF4-FFF2-40B4-BE49-F238E27FC236}">
              <a16:creationId xmlns:a16="http://schemas.microsoft.com/office/drawing/2014/main" id="{00000000-0008-0000-0100-0000CA010000}"/>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59" name="正方形/長方形 458">
          <a:extLst>
            <a:ext uri="{FF2B5EF4-FFF2-40B4-BE49-F238E27FC236}">
              <a16:creationId xmlns:a16="http://schemas.microsoft.com/office/drawing/2014/main" id="{00000000-0008-0000-0100-0000CB010000}"/>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60" name="正方形/長方形 459">
          <a:extLst>
            <a:ext uri="{FF2B5EF4-FFF2-40B4-BE49-F238E27FC236}">
              <a16:creationId xmlns:a16="http://schemas.microsoft.com/office/drawing/2014/main" id="{00000000-0008-0000-0100-0000CC010000}"/>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61" name="正方形/長方形 460">
          <a:extLst>
            <a:ext uri="{FF2B5EF4-FFF2-40B4-BE49-F238E27FC236}">
              <a16:creationId xmlns:a16="http://schemas.microsoft.com/office/drawing/2014/main" id="{00000000-0008-0000-0100-0000CD010000}"/>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62" name="正方形/長方形 461">
          <a:extLst>
            <a:ext uri="{FF2B5EF4-FFF2-40B4-BE49-F238E27FC236}">
              <a16:creationId xmlns:a16="http://schemas.microsoft.com/office/drawing/2014/main" id="{00000000-0008-0000-0100-0000CE010000}"/>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63" name="正方形/長方形 462">
          <a:extLst>
            <a:ext uri="{FF2B5EF4-FFF2-40B4-BE49-F238E27FC236}">
              <a16:creationId xmlns:a16="http://schemas.microsoft.com/office/drawing/2014/main" id="{00000000-0008-0000-0100-0000CF010000}"/>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64" name="正方形/長方形 463">
          <a:extLst>
            <a:ext uri="{FF2B5EF4-FFF2-40B4-BE49-F238E27FC236}">
              <a16:creationId xmlns:a16="http://schemas.microsoft.com/office/drawing/2014/main" id="{00000000-0008-0000-0100-0000D0010000}"/>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65" name="テキスト ボックス 464">
          <a:extLst>
            <a:ext uri="{FF2B5EF4-FFF2-40B4-BE49-F238E27FC236}">
              <a16:creationId xmlns:a16="http://schemas.microsoft.com/office/drawing/2014/main" id="{00000000-0008-0000-0100-0000D1010000}"/>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66" name="直線コネクタ 465">
          <a:extLst>
            <a:ext uri="{FF2B5EF4-FFF2-40B4-BE49-F238E27FC236}">
              <a16:creationId xmlns:a16="http://schemas.microsoft.com/office/drawing/2014/main" id="{00000000-0008-0000-0100-0000D2010000}"/>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467" name="直線コネクタ 466">
          <a:extLst>
            <a:ext uri="{FF2B5EF4-FFF2-40B4-BE49-F238E27FC236}">
              <a16:creationId xmlns:a16="http://schemas.microsoft.com/office/drawing/2014/main" id="{00000000-0008-0000-0100-0000D3010000}"/>
            </a:ext>
          </a:extLst>
        </xdr:cNvPr>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41</xdr:row>
      <xdr:rowOff>67327</xdr:rowOff>
    </xdr:from>
    <xdr:ext cx="467179" cy="259045"/>
    <xdr:sp macro="" textlink="">
      <xdr:nvSpPr>
        <xdr:cNvPr id="468" name="テキスト ボックス 467">
          <a:extLst>
            <a:ext uri="{FF2B5EF4-FFF2-40B4-BE49-F238E27FC236}">
              <a16:creationId xmlns:a16="http://schemas.microsoft.com/office/drawing/2014/main" id="{00000000-0008-0000-0100-0000D4010000}"/>
            </a:ext>
          </a:extLst>
        </xdr:cNvPr>
        <xdr:cNvSpPr txBox="1"/>
      </xdr:nvSpPr>
      <xdr:spPr>
        <a:xfrm>
          <a:off x="17820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469" name="直線コネクタ 468">
          <a:extLst>
            <a:ext uri="{FF2B5EF4-FFF2-40B4-BE49-F238E27FC236}">
              <a16:creationId xmlns:a16="http://schemas.microsoft.com/office/drawing/2014/main" id="{00000000-0008-0000-0100-0000D5010000}"/>
            </a:ext>
          </a:extLst>
        </xdr:cNvPr>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39</xdr:row>
      <xdr:rowOff>29227</xdr:rowOff>
    </xdr:from>
    <xdr:ext cx="467179" cy="259045"/>
    <xdr:sp macro="" textlink="">
      <xdr:nvSpPr>
        <xdr:cNvPr id="470" name="テキスト ボックス 469">
          <a:extLst>
            <a:ext uri="{FF2B5EF4-FFF2-40B4-BE49-F238E27FC236}">
              <a16:creationId xmlns:a16="http://schemas.microsoft.com/office/drawing/2014/main" id="{00000000-0008-0000-0100-0000D6010000}"/>
            </a:ext>
          </a:extLst>
        </xdr:cNvPr>
        <xdr:cNvSpPr txBox="1"/>
      </xdr:nvSpPr>
      <xdr:spPr>
        <a:xfrm>
          <a:off x="17820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471" name="直線コネクタ 470">
          <a:extLst>
            <a:ext uri="{FF2B5EF4-FFF2-40B4-BE49-F238E27FC236}">
              <a16:creationId xmlns:a16="http://schemas.microsoft.com/office/drawing/2014/main" id="{00000000-0008-0000-0100-0000D7010000}"/>
            </a:ext>
          </a:extLst>
        </xdr:cNvPr>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162577</xdr:rowOff>
    </xdr:from>
    <xdr:ext cx="467179" cy="259045"/>
    <xdr:sp macro="" textlink="">
      <xdr:nvSpPr>
        <xdr:cNvPr id="472" name="テキスト ボックス 471">
          <a:extLst>
            <a:ext uri="{FF2B5EF4-FFF2-40B4-BE49-F238E27FC236}">
              <a16:creationId xmlns:a16="http://schemas.microsoft.com/office/drawing/2014/main" id="{00000000-0008-0000-0100-0000D8010000}"/>
            </a:ext>
          </a:extLst>
        </xdr:cNvPr>
        <xdr:cNvSpPr txBox="1"/>
      </xdr:nvSpPr>
      <xdr:spPr>
        <a:xfrm>
          <a:off x="17820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473" name="直線コネクタ 472">
          <a:extLst>
            <a:ext uri="{FF2B5EF4-FFF2-40B4-BE49-F238E27FC236}">
              <a16:creationId xmlns:a16="http://schemas.microsoft.com/office/drawing/2014/main" id="{00000000-0008-0000-0100-0000D9010000}"/>
            </a:ext>
          </a:extLst>
        </xdr:cNvPr>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124477</xdr:rowOff>
    </xdr:from>
    <xdr:ext cx="467179" cy="259045"/>
    <xdr:sp macro="" textlink="">
      <xdr:nvSpPr>
        <xdr:cNvPr id="474" name="テキスト ボックス 473">
          <a:extLst>
            <a:ext uri="{FF2B5EF4-FFF2-40B4-BE49-F238E27FC236}">
              <a16:creationId xmlns:a16="http://schemas.microsoft.com/office/drawing/2014/main" id="{00000000-0008-0000-0100-0000DA010000}"/>
            </a:ext>
          </a:extLst>
        </xdr:cNvPr>
        <xdr:cNvSpPr txBox="1"/>
      </xdr:nvSpPr>
      <xdr:spPr>
        <a:xfrm>
          <a:off x="17820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475" name="直線コネクタ 474">
          <a:extLst>
            <a:ext uri="{FF2B5EF4-FFF2-40B4-BE49-F238E27FC236}">
              <a16:creationId xmlns:a16="http://schemas.microsoft.com/office/drawing/2014/main" id="{00000000-0008-0000-0100-0000DB010000}"/>
            </a:ext>
          </a:extLst>
        </xdr:cNvPr>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86377</xdr:rowOff>
    </xdr:from>
    <xdr:ext cx="467179" cy="259045"/>
    <xdr:sp macro="" textlink="">
      <xdr:nvSpPr>
        <xdr:cNvPr id="476" name="テキスト ボックス 475">
          <a:extLst>
            <a:ext uri="{FF2B5EF4-FFF2-40B4-BE49-F238E27FC236}">
              <a16:creationId xmlns:a16="http://schemas.microsoft.com/office/drawing/2014/main" id="{00000000-0008-0000-0100-0000DC010000}"/>
            </a:ext>
          </a:extLst>
        </xdr:cNvPr>
        <xdr:cNvSpPr txBox="1"/>
      </xdr:nvSpPr>
      <xdr:spPr>
        <a:xfrm>
          <a:off x="17820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77" name="直線コネクタ 476">
          <a:extLst>
            <a:ext uri="{FF2B5EF4-FFF2-40B4-BE49-F238E27FC236}">
              <a16:creationId xmlns:a16="http://schemas.microsoft.com/office/drawing/2014/main" id="{00000000-0008-0000-0100-0000DD010000}"/>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478" name="テキスト ボックス 477">
          <a:extLst>
            <a:ext uri="{FF2B5EF4-FFF2-40B4-BE49-F238E27FC236}">
              <a16:creationId xmlns:a16="http://schemas.microsoft.com/office/drawing/2014/main" id="{00000000-0008-0000-0100-0000DE010000}"/>
            </a:ext>
          </a:extLst>
        </xdr:cNvPr>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79" name="【認定こども園・幼稚園・保育所】&#10;一人当たり面積グラフ枠">
          <a:extLst>
            <a:ext uri="{FF2B5EF4-FFF2-40B4-BE49-F238E27FC236}">
              <a16:creationId xmlns:a16="http://schemas.microsoft.com/office/drawing/2014/main" id="{00000000-0008-0000-0100-0000DF010000}"/>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137160</xdr:rowOff>
    </xdr:from>
    <xdr:to>
      <xdr:col>116</xdr:col>
      <xdr:colOff>62864</xdr:colOff>
      <xdr:row>42</xdr:row>
      <xdr:rowOff>13335</xdr:rowOff>
    </xdr:to>
    <xdr:cxnSp macro="">
      <xdr:nvCxnSpPr>
        <xdr:cNvPr id="480" name="直線コネクタ 479">
          <a:extLst>
            <a:ext uri="{FF2B5EF4-FFF2-40B4-BE49-F238E27FC236}">
              <a16:creationId xmlns:a16="http://schemas.microsoft.com/office/drawing/2014/main" id="{00000000-0008-0000-0100-0000E0010000}"/>
            </a:ext>
          </a:extLst>
        </xdr:cNvPr>
        <xdr:cNvCxnSpPr/>
      </xdr:nvCxnSpPr>
      <xdr:spPr>
        <a:xfrm flipV="1">
          <a:off x="22160864" y="5966460"/>
          <a:ext cx="0" cy="12477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17162</xdr:rowOff>
    </xdr:from>
    <xdr:ext cx="469744" cy="259045"/>
    <xdr:sp macro="" textlink="">
      <xdr:nvSpPr>
        <xdr:cNvPr id="481" name="【認定こども園・幼稚園・保育所】&#10;一人当たり面積最小値テキスト">
          <a:extLst>
            <a:ext uri="{FF2B5EF4-FFF2-40B4-BE49-F238E27FC236}">
              <a16:creationId xmlns:a16="http://schemas.microsoft.com/office/drawing/2014/main" id="{00000000-0008-0000-0100-0000E1010000}"/>
            </a:ext>
          </a:extLst>
        </xdr:cNvPr>
        <xdr:cNvSpPr txBox="1"/>
      </xdr:nvSpPr>
      <xdr:spPr>
        <a:xfrm>
          <a:off x="22199600" y="72180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13335</xdr:rowOff>
    </xdr:from>
    <xdr:to>
      <xdr:col>116</xdr:col>
      <xdr:colOff>152400</xdr:colOff>
      <xdr:row>42</xdr:row>
      <xdr:rowOff>13335</xdr:rowOff>
    </xdr:to>
    <xdr:cxnSp macro="">
      <xdr:nvCxnSpPr>
        <xdr:cNvPr id="482" name="直線コネクタ 481">
          <a:extLst>
            <a:ext uri="{FF2B5EF4-FFF2-40B4-BE49-F238E27FC236}">
              <a16:creationId xmlns:a16="http://schemas.microsoft.com/office/drawing/2014/main" id="{00000000-0008-0000-0100-0000E2010000}"/>
            </a:ext>
          </a:extLst>
        </xdr:cNvPr>
        <xdr:cNvCxnSpPr/>
      </xdr:nvCxnSpPr>
      <xdr:spPr>
        <a:xfrm>
          <a:off x="22072600" y="72142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33</xdr:row>
      <xdr:rowOff>83837</xdr:rowOff>
    </xdr:from>
    <xdr:ext cx="469744" cy="259045"/>
    <xdr:sp macro="" textlink="">
      <xdr:nvSpPr>
        <xdr:cNvPr id="483" name="【認定こども園・幼稚園・保育所】&#10;一人当たり面積最大値テキスト">
          <a:extLst>
            <a:ext uri="{FF2B5EF4-FFF2-40B4-BE49-F238E27FC236}">
              <a16:creationId xmlns:a16="http://schemas.microsoft.com/office/drawing/2014/main" id="{00000000-0008-0000-0100-0000E3010000}"/>
            </a:ext>
          </a:extLst>
        </xdr:cNvPr>
        <xdr:cNvSpPr txBox="1"/>
      </xdr:nvSpPr>
      <xdr:spPr>
        <a:xfrm>
          <a:off x="22199600" y="57416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137160</xdr:rowOff>
    </xdr:from>
    <xdr:to>
      <xdr:col>116</xdr:col>
      <xdr:colOff>152400</xdr:colOff>
      <xdr:row>34</xdr:row>
      <xdr:rowOff>137160</xdr:rowOff>
    </xdr:to>
    <xdr:cxnSp macro="">
      <xdr:nvCxnSpPr>
        <xdr:cNvPr id="484" name="直線コネクタ 483">
          <a:extLst>
            <a:ext uri="{FF2B5EF4-FFF2-40B4-BE49-F238E27FC236}">
              <a16:creationId xmlns:a16="http://schemas.microsoft.com/office/drawing/2014/main" id="{00000000-0008-0000-0100-0000E4010000}"/>
            </a:ext>
          </a:extLst>
        </xdr:cNvPr>
        <xdr:cNvCxnSpPr/>
      </xdr:nvCxnSpPr>
      <xdr:spPr>
        <a:xfrm>
          <a:off x="22072600" y="59664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154957</xdr:rowOff>
    </xdr:from>
    <xdr:ext cx="469744" cy="259045"/>
    <xdr:sp macro="" textlink="">
      <xdr:nvSpPr>
        <xdr:cNvPr id="485" name="【認定こども園・幼稚園・保育所】&#10;一人当たり面積平均値テキスト">
          <a:extLst>
            <a:ext uri="{FF2B5EF4-FFF2-40B4-BE49-F238E27FC236}">
              <a16:creationId xmlns:a16="http://schemas.microsoft.com/office/drawing/2014/main" id="{00000000-0008-0000-0100-0000E5010000}"/>
            </a:ext>
          </a:extLst>
        </xdr:cNvPr>
        <xdr:cNvSpPr txBox="1"/>
      </xdr:nvSpPr>
      <xdr:spPr>
        <a:xfrm>
          <a:off x="22199600" y="667005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132080</xdr:rowOff>
    </xdr:from>
    <xdr:to>
      <xdr:col>116</xdr:col>
      <xdr:colOff>114300</xdr:colOff>
      <xdr:row>40</xdr:row>
      <xdr:rowOff>62230</xdr:rowOff>
    </xdr:to>
    <xdr:sp macro="" textlink="">
      <xdr:nvSpPr>
        <xdr:cNvPr id="486" name="フローチャート: 判断 485">
          <a:extLst>
            <a:ext uri="{FF2B5EF4-FFF2-40B4-BE49-F238E27FC236}">
              <a16:creationId xmlns:a16="http://schemas.microsoft.com/office/drawing/2014/main" id="{00000000-0008-0000-0100-0000E6010000}"/>
            </a:ext>
          </a:extLst>
        </xdr:cNvPr>
        <xdr:cNvSpPr/>
      </xdr:nvSpPr>
      <xdr:spPr>
        <a:xfrm>
          <a:off x="22110700" y="6818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128270</xdr:rowOff>
    </xdr:from>
    <xdr:to>
      <xdr:col>112</xdr:col>
      <xdr:colOff>38100</xdr:colOff>
      <xdr:row>40</xdr:row>
      <xdr:rowOff>58420</xdr:rowOff>
    </xdr:to>
    <xdr:sp macro="" textlink="">
      <xdr:nvSpPr>
        <xdr:cNvPr id="487" name="フローチャート: 判断 486">
          <a:extLst>
            <a:ext uri="{FF2B5EF4-FFF2-40B4-BE49-F238E27FC236}">
              <a16:creationId xmlns:a16="http://schemas.microsoft.com/office/drawing/2014/main" id="{00000000-0008-0000-0100-0000E7010000}"/>
            </a:ext>
          </a:extLst>
        </xdr:cNvPr>
        <xdr:cNvSpPr/>
      </xdr:nvSpPr>
      <xdr:spPr>
        <a:xfrm>
          <a:off x="21272500" y="6814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130175</xdr:rowOff>
    </xdr:from>
    <xdr:to>
      <xdr:col>107</xdr:col>
      <xdr:colOff>101600</xdr:colOff>
      <xdr:row>40</xdr:row>
      <xdr:rowOff>60325</xdr:rowOff>
    </xdr:to>
    <xdr:sp macro="" textlink="">
      <xdr:nvSpPr>
        <xdr:cNvPr id="488" name="フローチャート: 判断 487">
          <a:extLst>
            <a:ext uri="{FF2B5EF4-FFF2-40B4-BE49-F238E27FC236}">
              <a16:creationId xmlns:a16="http://schemas.microsoft.com/office/drawing/2014/main" id="{00000000-0008-0000-0100-0000E8010000}"/>
            </a:ext>
          </a:extLst>
        </xdr:cNvPr>
        <xdr:cNvSpPr/>
      </xdr:nvSpPr>
      <xdr:spPr>
        <a:xfrm>
          <a:off x="20383500" y="6816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147320</xdr:rowOff>
    </xdr:from>
    <xdr:to>
      <xdr:col>102</xdr:col>
      <xdr:colOff>165100</xdr:colOff>
      <xdr:row>40</xdr:row>
      <xdr:rowOff>77470</xdr:rowOff>
    </xdr:to>
    <xdr:sp macro="" textlink="">
      <xdr:nvSpPr>
        <xdr:cNvPr id="489" name="フローチャート: 判断 488">
          <a:extLst>
            <a:ext uri="{FF2B5EF4-FFF2-40B4-BE49-F238E27FC236}">
              <a16:creationId xmlns:a16="http://schemas.microsoft.com/office/drawing/2014/main" id="{00000000-0008-0000-0100-0000E9010000}"/>
            </a:ext>
          </a:extLst>
        </xdr:cNvPr>
        <xdr:cNvSpPr/>
      </xdr:nvSpPr>
      <xdr:spPr>
        <a:xfrm>
          <a:off x="19494500" y="6833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154940</xdr:rowOff>
    </xdr:from>
    <xdr:to>
      <xdr:col>98</xdr:col>
      <xdr:colOff>38100</xdr:colOff>
      <xdr:row>40</xdr:row>
      <xdr:rowOff>85090</xdr:rowOff>
    </xdr:to>
    <xdr:sp macro="" textlink="">
      <xdr:nvSpPr>
        <xdr:cNvPr id="490" name="フローチャート: 判断 489">
          <a:extLst>
            <a:ext uri="{FF2B5EF4-FFF2-40B4-BE49-F238E27FC236}">
              <a16:creationId xmlns:a16="http://schemas.microsoft.com/office/drawing/2014/main" id="{00000000-0008-0000-0100-0000EA010000}"/>
            </a:ext>
          </a:extLst>
        </xdr:cNvPr>
        <xdr:cNvSpPr/>
      </xdr:nvSpPr>
      <xdr:spPr>
        <a:xfrm>
          <a:off x="18605500" y="6841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91" name="テキスト ボックス 490">
          <a:extLst>
            <a:ext uri="{FF2B5EF4-FFF2-40B4-BE49-F238E27FC236}">
              <a16:creationId xmlns:a16="http://schemas.microsoft.com/office/drawing/2014/main" id="{00000000-0008-0000-0100-0000EB010000}"/>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92" name="テキスト ボックス 491">
          <a:extLst>
            <a:ext uri="{FF2B5EF4-FFF2-40B4-BE49-F238E27FC236}">
              <a16:creationId xmlns:a16="http://schemas.microsoft.com/office/drawing/2014/main" id="{00000000-0008-0000-0100-0000EC010000}"/>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93" name="テキスト ボックス 492">
          <a:extLst>
            <a:ext uri="{FF2B5EF4-FFF2-40B4-BE49-F238E27FC236}">
              <a16:creationId xmlns:a16="http://schemas.microsoft.com/office/drawing/2014/main" id="{00000000-0008-0000-0100-0000ED010000}"/>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94" name="テキスト ボックス 493">
          <a:extLst>
            <a:ext uri="{FF2B5EF4-FFF2-40B4-BE49-F238E27FC236}">
              <a16:creationId xmlns:a16="http://schemas.microsoft.com/office/drawing/2014/main" id="{00000000-0008-0000-0100-0000EE010000}"/>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95" name="テキスト ボックス 494">
          <a:extLst>
            <a:ext uri="{FF2B5EF4-FFF2-40B4-BE49-F238E27FC236}">
              <a16:creationId xmlns:a16="http://schemas.microsoft.com/office/drawing/2014/main" id="{00000000-0008-0000-0100-0000EF010000}"/>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67310</xdr:rowOff>
    </xdr:from>
    <xdr:to>
      <xdr:col>116</xdr:col>
      <xdr:colOff>114300</xdr:colOff>
      <xdr:row>40</xdr:row>
      <xdr:rowOff>168910</xdr:rowOff>
    </xdr:to>
    <xdr:sp macro="" textlink="">
      <xdr:nvSpPr>
        <xdr:cNvPr id="496" name="楕円 495">
          <a:extLst>
            <a:ext uri="{FF2B5EF4-FFF2-40B4-BE49-F238E27FC236}">
              <a16:creationId xmlns:a16="http://schemas.microsoft.com/office/drawing/2014/main" id="{00000000-0008-0000-0100-0000F0010000}"/>
            </a:ext>
          </a:extLst>
        </xdr:cNvPr>
        <xdr:cNvSpPr/>
      </xdr:nvSpPr>
      <xdr:spPr>
        <a:xfrm>
          <a:off x="22110700" y="69253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40</xdr:row>
      <xdr:rowOff>45737</xdr:rowOff>
    </xdr:from>
    <xdr:ext cx="469744" cy="259045"/>
    <xdr:sp macro="" textlink="">
      <xdr:nvSpPr>
        <xdr:cNvPr id="497" name="【認定こども園・幼稚園・保育所】&#10;一人当たり面積該当値テキスト">
          <a:extLst>
            <a:ext uri="{FF2B5EF4-FFF2-40B4-BE49-F238E27FC236}">
              <a16:creationId xmlns:a16="http://schemas.microsoft.com/office/drawing/2014/main" id="{00000000-0008-0000-0100-0000F1010000}"/>
            </a:ext>
          </a:extLst>
        </xdr:cNvPr>
        <xdr:cNvSpPr txBox="1"/>
      </xdr:nvSpPr>
      <xdr:spPr>
        <a:xfrm>
          <a:off x="22199600" y="69037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40</xdr:row>
      <xdr:rowOff>73025</xdr:rowOff>
    </xdr:from>
    <xdr:to>
      <xdr:col>112</xdr:col>
      <xdr:colOff>38100</xdr:colOff>
      <xdr:row>41</xdr:row>
      <xdr:rowOff>3175</xdr:rowOff>
    </xdr:to>
    <xdr:sp macro="" textlink="">
      <xdr:nvSpPr>
        <xdr:cNvPr id="498" name="楕円 497">
          <a:extLst>
            <a:ext uri="{FF2B5EF4-FFF2-40B4-BE49-F238E27FC236}">
              <a16:creationId xmlns:a16="http://schemas.microsoft.com/office/drawing/2014/main" id="{00000000-0008-0000-0100-0000F2010000}"/>
            </a:ext>
          </a:extLst>
        </xdr:cNvPr>
        <xdr:cNvSpPr/>
      </xdr:nvSpPr>
      <xdr:spPr>
        <a:xfrm>
          <a:off x="21272500" y="69310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40</xdr:row>
      <xdr:rowOff>118110</xdr:rowOff>
    </xdr:from>
    <xdr:to>
      <xdr:col>116</xdr:col>
      <xdr:colOff>63500</xdr:colOff>
      <xdr:row>40</xdr:row>
      <xdr:rowOff>123825</xdr:rowOff>
    </xdr:to>
    <xdr:cxnSp macro="">
      <xdr:nvCxnSpPr>
        <xdr:cNvPr id="499" name="直線コネクタ 498">
          <a:extLst>
            <a:ext uri="{FF2B5EF4-FFF2-40B4-BE49-F238E27FC236}">
              <a16:creationId xmlns:a16="http://schemas.microsoft.com/office/drawing/2014/main" id="{00000000-0008-0000-0100-0000F3010000}"/>
            </a:ext>
          </a:extLst>
        </xdr:cNvPr>
        <xdr:cNvCxnSpPr/>
      </xdr:nvCxnSpPr>
      <xdr:spPr>
        <a:xfrm flipV="1">
          <a:off x="21323300" y="6976110"/>
          <a:ext cx="83820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40</xdr:row>
      <xdr:rowOff>76835</xdr:rowOff>
    </xdr:from>
    <xdr:to>
      <xdr:col>107</xdr:col>
      <xdr:colOff>101600</xdr:colOff>
      <xdr:row>41</xdr:row>
      <xdr:rowOff>6985</xdr:rowOff>
    </xdr:to>
    <xdr:sp macro="" textlink="">
      <xdr:nvSpPr>
        <xdr:cNvPr id="500" name="楕円 499">
          <a:extLst>
            <a:ext uri="{FF2B5EF4-FFF2-40B4-BE49-F238E27FC236}">
              <a16:creationId xmlns:a16="http://schemas.microsoft.com/office/drawing/2014/main" id="{00000000-0008-0000-0100-0000F4010000}"/>
            </a:ext>
          </a:extLst>
        </xdr:cNvPr>
        <xdr:cNvSpPr/>
      </xdr:nvSpPr>
      <xdr:spPr>
        <a:xfrm>
          <a:off x="20383500" y="69348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40</xdr:row>
      <xdr:rowOff>123825</xdr:rowOff>
    </xdr:from>
    <xdr:to>
      <xdr:col>111</xdr:col>
      <xdr:colOff>177800</xdr:colOff>
      <xdr:row>40</xdr:row>
      <xdr:rowOff>127635</xdr:rowOff>
    </xdr:to>
    <xdr:cxnSp macro="">
      <xdr:nvCxnSpPr>
        <xdr:cNvPr id="501" name="直線コネクタ 500">
          <a:extLst>
            <a:ext uri="{FF2B5EF4-FFF2-40B4-BE49-F238E27FC236}">
              <a16:creationId xmlns:a16="http://schemas.microsoft.com/office/drawing/2014/main" id="{00000000-0008-0000-0100-0000F5010000}"/>
            </a:ext>
          </a:extLst>
        </xdr:cNvPr>
        <xdr:cNvCxnSpPr/>
      </xdr:nvCxnSpPr>
      <xdr:spPr>
        <a:xfrm flipV="1">
          <a:off x="20434300" y="6981825"/>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40</xdr:row>
      <xdr:rowOff>63500</xdr:rowOff>
    </xdr:from>
    <xdr:to>
      <xdr:col>102</xdr:col>
      <xdr:colOff>165100</xdr:colOff>
      <xdr:row>40</xdr:row>
      <xdr:rowOff>165100</xdr:rowOff>
    </xdr:to>
    <xdr:sp macro="" textlink="">
      <xdr:nvSpPr>
        <xdr:cNvPr id="502" name="楕円 501">
          <a:extLst>
            <a:ext uri="{FF2B5EF4-FFF2-40B4-BE49-F238E27FC236}">
              <a16:creationId xmlns:a16="http://schemas.microsoft.com/office/drawing/2014/main" id="{00000000-0008-0000-0100-0000F6010000}"/>
            </a:ext>
          </a:extLst>
        </xdr:cNvPr>
        <xdr:cNvSpPr/>
      </xdr:nvSpPr>
      <xdr:spPr>
        <a:xfrm>
          <a:off x="19494500" y="6921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40</xdr:row>
      <xdr:rowOff>114300</xdr:rowOff>
    </xdr:from>
    <xdr:to>
      <xdr:col>107</xdr:col>
      <xdr:colOff>50800</xdr:colOff>
      <xdr:row>40</xdr:row>
      <xdr:rowOff>127635</xdr:rowOff>
    </xdr:to>
    <xdr:cxnSp macro="">
      <xdr:nvCxnSpPr>
        <xdr:cNvPr id="503" name="直線コネクタ 502">
          <a:extLst>
            <a:ext uri="{FF2B5EF4-FFF2-40B4-BE49-F238E27FC236}">
              <a16:creationId xmlns:a16="http://schemas.microsoft.com/office/drawing/2014/main" id="{00000000-0008-0000-0100-0000F7010000}"/>
            </a:ext>
          </a:extLst>
        </xdr:cNvPr>
        <xdr:cNvCxnSpPr/>
      </xdr:nvCxnSpPr>
      <xdr:spPr>
        <a:xfrm>
          <a:off x="19545300" y="6972300"/>
          <a:ext cx="889000" cy="133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40</xdr:row>
      <xdr:rowOff>69215</xdr:rowOff>
    </xdr:from>
    <xdr:to>
      <xdr:col>98</xdr:col>
      <xdr:colOff>38100</xdr:colOff>
      <xdr:row>40</xdr:row>
      <xdr:rowOff>170815</xdr:rowOff>
    </xdr:to>
    <xdr:sp macro="" textlink="">
      <xdr:nvSpPr>
        <xdr:cNvPr id="504" name="楕円 503">
          <a:extLst>
            <a:ext uri="{FF2B5EF4-FFF2-40B4-BE49-F238E27FC236}">
              <a16:creationId xmlns:a16="http://schemas.microsoft.com/office/drawing/2014/main" id="{00000000-0008-0000-0100-0000F8010000}"/>
            </a:ext>
          </a:extLst>
        </xdr:cNvPr>
        <xdr:cNvSpPr/>
      </xdr:nvSpPr>
      <xdr:spPr>
        <a:xfrm>
          <a:off x="18605500" y="6927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40</xdr:row>
      <xdr:rowOff>114300</xdr:rowOff>
    </xdr:from>
    <xdr:to>
      <xdr:col>102</xdr:col>
      <xdr:colOff>114300</xdr:colOff>
      <xdr:row>40</xdr:row>
      <xdr:rowOff>120015</xdr:rowOff>
    </xdr:to>
    <xdr:cxnSp macro="">
      <xdr:nvCxnSpPr>
        <xdr:cNvPr id="505" name="直線コネクタ 504">
          <a:extLst>
            <a:ext uri="{FF2B5EF4-FFF2-40B4-BE49-F238E27FC236}">
              <a16:creationId xmlns:a16="http://schemas.microsoft.com/office/drawing/2014/main" id="{00000000-0008-0000-0100-0000F9010000}"/>
            </a:ext>
          </a:extLst>
        </xdr:cNvPr>
        <xdr:cNvCxnSpPr/>
      </xdr:nvCxnSpPr>
      <xdr:spPr>
        <a:xfrm flipV="1">
          <a:off x="18656300" y="6972300"/>
          <a:ext cx="88900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38</xdr:row>
      <xdr:rowOff>74947</xdr:rowOff>
    </xdr:from>
    <xdr:ext cx="469744" cy="259045"/>
    <xdr:sp macro="" textlink="">
      <xdr:nvSpPr>
        <xdr:cNvPr id="506" name="n_1aveValue【認定こども園・幼稚園・保育所】&#10;一人当たり面積">
          <a:extLst>
            <a:ext uri="{FF2B5EF4-FFF2-40B4-BE49-F238E27FC236}">
              <a16:creationId xmlns:a16="http://schemas.microsoft.com/office/drawing/2014/main" id="{00000000-0008-0000-0100-0000FA010000}"/>
            </a:ext>
          </a:extLst>
        </xdr:cNvPr>
        <xdr:cNvSpPr txBox="1"/>
      </xdr:nvSpPr>
      <xdr:spPr>
        <a:xfrm>
          <a:off x="21075727" y="65900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38</xdr:row>
      <xdr:rowOff>76852</xdr:rowOff>
    </xdr:from>
    <xdr:ext cx="469744" cy="259045"/>
    <xdr:sp macro="" textlink="">
      <xdr:nvSpPr>
        <xdr:cNvPr id="507" name="n_2aveValue【認定こども園・幼稚園・保育所】&#10;一人当たり面積">
          <a:extLst>
            <a:ext uri="{FF2B5EF4-FFF2-40B4-BE49-F238E27FC236}">
              <a16:creationId xmlns:a16="http://schemas.microsoft.com/office/drawing/2014/main" id="{00000000-0008-0000-0100-0000FB010000}"/>
            </a:ext>
          </a:extLst>
        </xdr:cNvPr>
        <xdr:cNvSpPr txBox="1"/>
      </xdr:nvSpPr>
      <xdr:spPr>
        <a:xfrm>
          <a:off x="20199427" y="65919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38</xdr:row>
      <xdr:rowOff>93997</xdr:rowOff>
    </xdr:from>
    <xdr:ext cx="469744" cy="259045"/>
    <xdr:sp macro="" textlink="">
      <xdr:nvSpPr>
        <xdr:cNvPr id="508" name="n_3aveValue【認定こども園・幼稚園・保育所】&#10;一人当たり面積">
          <a:extLst>
            <a:ext uri="{FF2B5EF4-FFF2-40B4-BE49-F238E27FC236}">
              <a16:creationId xmlns:a16="http://schemas.microsoft.com/office/drawing/2014/main" id="{00000000-0008-0000-0100-0000FC010000}"/>
            </a:ext>
          </a:extLst>
        </xdr:cNvPr>
        <xdr:cNvSpPr txBox="1"/>
      </xdr:nvSpPr>
      <xdr:spPr>
        <a:xfrm>
          <a:off x="19310427" y="66090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38</xdr:row>
      <xdr:rowOff>101617</xdr:rowOff>
    </xdr:from>
    <xdr:ext cx="469744" cy="259045"/>
    <xdr:sp macro="" textlink="">
      <xdr:nvSpPr>
        <xdr:cNvPr id="509" name="n_4aveValue【認定こども園・幼稚園・保育所】&#10;一人当たり面積">
          <a:extLst>
            <a:ext uri="{FF2B5EF4-FFF2-40B4-BE49-F238E27FC236}">
              <a16:creationId xmlns:a16="http://schemas.microsoft.com/office/drawing/2014/main" id="{00000000-0008-0000-0100-0000FD010000}"/>
            </a:ext>
          </a:extLst>
        </xdr:cNvPr>
        <xdr:cNvSpPr txBox="1"/>
      </xdr:nvSpPr>
      <xdr:spPr>
        <a:xfrm>
          <a:off x="18421427" y="66167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40</xdr:row>
      <xdr:rowOff>165752</xdr:rowOff>
    </xdr:from>
    <xdr:ext cx="469744" cy="259045"/>
    <xdr:sp macro="" textlink="">
      <xdr:nvSpPr>
        <xdr:cNvPr id="510" name="n_1mainValue【認定こども園・幼稚園・保育所】&#10;一人当たり面積">
          <a:extLst>
            <a:ext uri="{FF2B5EF4-FFF2-40B4-BE49-F238E27FC236}">
              <a16:creationId xmlns:a16="http://schemas.microsoft.com/office/drawing/2014/main" id="{00000000-0008-0000-0100-0000FE010000}"/>
            </a:ext>
          </a:extLst>
        </xdr:cNvPr>
        <xdr:cNvSpPr txBox="1"/>
      </xdr:nvSpPr>
      <xdr:spPr>
        <a:xfrm>
          <a:off x="21075727" y="70237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40</xdr:row>
      <xdr:rowOff>169562</xdr:rowOff>
    </xdr:from>
    <xdr:ext cx="469744" cy="259045"/>
    <xdr:sp macro="" textlink="">
      <xdr:nvSpPr>
        <xdr:cNvPr id="511" name="n_2mainValue【認定こども園・幼稚園・保育所】&#10;一人当たり面積">
          <a:extLst>
            <a:ext uri="{FF2B5EF4-FFF2-40B4-BE49-F238E27FC236}">
              <a16:creationId xmlns:a16="http://schemas.microsoft.com/office/drawing/2014/main" id="{00000000-0008-0000-0100-0000FF010000}"/>
            </a:ext>
          </a:extLst>
        </xdr:cNvPr>
        <xdr:cNvSpPr txBox="1"/>
      </xdr:nvSpPr>
      <xdr:spPr>
        <a:xfrm>
          <a:off x="20199427" y="70275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40</xdr:row>
      <xdr:rowOff>156227</xdr:rowOff>
    </xdr:from>
    <xdr:ext cx="469744" cy="259045"/>
    <xdr:sp macro="" textlink="">
      <xdr:nvSpPr>
        <xdr:cNvPr id="512" name="n_3mainValue【認定こども園・幼稚園・保育所】&#10;一人当たり面積">
          <a:extLst>
            <a:ext uri="{FF2B5EF4-FFF2-40B4-BE49-F238E27FC236}">
              <a16:creationId xmlns:a16="http://schemas.microsoft.com/office/drawing/2014/main" id="{00000000-0008-0000-0100-000000020000}"/>
            </a:ext>
          </a:extLst>
        </xdr:cNvPr>
        <xdr:cNvSpPr txBox="1"/>
      </xdr:nvSpPr>
      <xdr:spPr>
        <a:xfrm>
          <a:off x="19310427" y="7014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40</xdr:row>
      <xdr:rowOff>161942</xdr:rowOff>
    </xdr:from>
    <xdr:ext cx="469744" cy="259045"/>
    <xdr:sp macro="" textlink="">
      <xdr:nvSpPr>
        <xdr:cNvPr id="513" name="n_4mainValue【認定こども園・幼稚園・保育所】&#10;一人当たり面積">
          <a:extLst>
            <a:ext uri="{FF2B5EF4-FFF2-40B4-BE49-F238E27FC236}">
              <a16:creationId xmlns:a16="http://schemas.microsoft.com/office/drawing/2014/main" id="{00000000-0008-0000-0100-000001020000}"/>
            </a:ext>
          </a:extLst>
        </xdr:cNvPr>
        <xdr:cNvSpPr txBox="1"/>
      </xdr:nvSpPr>
      <xdr:spPr>
        <a:xfrm>
          <a:off x="18421427" y="70199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14" name="正方形/長方形 513">
          <a:extLst>
            <a:ext uri="{FF2B5EF4-FFF2-40B4-BE49-F238E27FC236}">
              <a16:creationId xmlns:a16="http://schemas.microsoft.com/office/drawing/2014/main" id="{00000000-0008-0000-0100-000002020000}"/>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15" name="正方形/長方形 514">
          <a:extLst>
            <a:ext uri="{FF2B5EF4-FFF2-40B4-BE49-F238E27FC236}">
              <a16:creationId xmlns:a16="http://schemas.microsoft.com/office/drawing/2014/main" id="{00000000-0008-0000-0100-000003020000}"/>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16" name="正方形/長方形 515">
          <a:extLst>
            <a:ext uri="{FF2B5EF4-FFF2-40B4-BE49-F238E27FC236}">
              <a16:creationId xmlns:a16="http://schemas.microsoft.com/office/drawing/2014/main" id="{00000000-0008-0000-0100-000004020000}"/>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17" name="正方形/長方形 516">
          <a:extLst>
            <a:ext uri="{FF2B5EF4-FFF2-40B4-BE49-F238E27FC236}">
              <a16:creationId xmlns:a16="http://schemas.microsoft.com/office/drawing/2014/main" id="{00000000-0008-0000-0100-000005020000}"/>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18" name="正方形/長方形 517">
          <a:extLst>
            <a:ext uri="{FF2B5EF4-FFF2-40B4-BE49-F238E27FC236}">
              <a16:creationId xmlns:a16="http://schemas.microsoft.com/office/drawing/2014/main" id="{00000000-0008-0000-0100-000006020000}"/>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19" name="正方形/長方形 518">
          <a:extLst>
            <a:ext uri="{FF2B5EF4-FFF2-40B4-BE49-F238E27FC236}">
              <a16:creationId xmlns:a16="http://schemas.microsoft.com/office/drawing/2014/main" id="{00000000-0008-0000-0100-000007020000}"/>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20" name="正方形/長方形 519">
          <a:extLst>
            <a:ext uri="{FF2B5EF4-FFF2-40B4-BE49-F238E27FC236}">
              <a16:creationId xmlns:a16="http://schemas.microsoft.com/office/drawing/2014/main" id="{00000000-0008-0000-0100-000008020000}"/>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21" name="正方形/長方形 520">
          <a:extLst>
            <a:ext uri="{FF2B5EF4-FFF2-40B4-BE49-F238E27FC236}">
              <a16:creationId xmlns:a16="http://schemas.microsoft.com/office/drawing/2014/main" id="{00000000-0008-0000-0100-000009020000}"/>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22" name="テキスト ボックス 521">
          <a:extLst>
            <a:ext uri="{FF2B5EF4-FFF2-40B4-BE49-F238E27FC236}">
              <a16:creationId xmlns:a16="http://schemas.microsoft.com/office/drawing/2014/main" id="{00000000-0008-0000-0100-00000A020000}"/>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23" name="直線コネクタ 522">
          <a:extLst>
            <a:ext uri="{FF2B5EF4-FFF2-40B4-BE49-F238E27FC236}">
              <a16:creationId xmlns:a16="http://schemas.microsoft.com/office/drawing/2014/main" id="{00000000-0008-0000-0100-00000B020000}"/>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524" name="テキスト ボックス 523">
          <a:extLst>
            <a:ext uri="{FF2B5EF4-FFF2-40B4-BE49-F238E27FC236}">
              <a16:creationId xmlns:a16="http://schemas.microsoft.com/office/drawing/2014/main" id="{00000000-0008-0000-0100-00000C020000}"/>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0</xdr:rowOff>
    </xdr:from>
    <xdr:to>
      <xdr:col>89</xdr:col>
      <xdr:colOff>177800</xdr:colOff>
      <xdr:row>64</xdr:row>
      <xdr:rowOff>0</xdr:rowOff>
    </xdr:to>
    <xdr:cxnSp macro="">
      <xdr:nvCxnSpPr>
        <xdr:cNvPr id="525" name="直線コネクタ 524">
          <a:extLst>
            <a:ext uri="{FF2B5EF4-FFF2-40B4-BE49-F238E27FC236}">
              <a16:creationId xmlns:a16="http://schemas.microsoft.com/office/drawing/2014/main" id="{00000000-0008-0000-0100-00000D020000}"/>
            </a:ext>
          </a:extLst>
        </xdr:cNvPr>
        <xdr:cNvCxnSpPr/>
      </xdr:nvCxnSpPr>
      <xdr:spPr>
        <a:xfrm>
          <a:off x="12446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29227</xdr:rowOff>
    </xdr:from>
    <xdr:ext cx="467179" cy="259045"/>
    <xdr:sp macro="" textlink="">
      <xdr:nvSpPr>
        <xdr:cNvPr id="526" name="テキスト ボックス 525">
          <a:extLst>
            <a:ext uri="{FF2B5EF4-FFF2-40B4-BE49-F238E27FC236}">
              <a16:creationId xmlns:a16="http://schemas.microsoft.com/office/drawing/2014/main" id="{00000000-0008-0000-0100-00000E020000}"/>
            </a:ext>
          </a:extLst>
        </xdr:cNvPr>
        <xdr:cNvSpPr txBox="1"/>
      </xdr:nvSpPr>
      <xdr:spPr>
        <a:xfrm>
          <a:off x="11978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57150</xdr:rowOff>
    </xdr:from>
    <xdr:to>
      <xdr:col>89</xdr:col>
      <xdr:colOff>177800</xdr:colOff>
      <xdr:row>61</xdr:row>
      <xdr:rowOff>57150</xdr:rowOff>
    </xdr:to>
    <xdr:cxnSp macro="">
      <xdr:nvCxnSpPr>
        <xdr:cNvPr id="527" name="直線コネクタ 526">
          <a:extLst>
            <a:ext uri="{FF2B5EF4-FFF2-40B4-BE49-F238E27FC236}">
              <a16:creationId xmlns:a16="http://schemas.microsoft.com/office/drawing/2014/main" id="{00000000-0008-0000-0100-00000F020000}"/>
            </a:ext>
          </a:extLst>
        </xdr:cNvPr>
        <xdr:cNvCxnSpPr/>
      </xdr:nvCxnSpPr>
      <xdr:spPr>
        <a:xfrm>
          <a:off x="12446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86377</xdr:rowOff>
    </xdr:from>
    <xdr:ext cx="403059" cy="259045"/>
    <xdr:sp macro="" textlink="">
      <xdr:nvSpPr>
        <xdr:cNvPr id="528" name="テキスト ボックス 527">
          <a:extLst>
            <a:ext uri="{FF2B5EF4-FFF2-40B4-BE49-F238E27FC236}">
              <a16:creationId xmlns:a16="http://schemas.microsoft.com/office/drawing/2014/main" id="{00000000-0008-0000-0100-000010020000}"/>
            </a:ext>
          </a:extLst>
        </xdr:cNvPr>
        <xdr:cNvSpPr txBox="1"/>
      </xdr:nvSpPr>
      <xdr:spPr>
        <a:xfrm>
          <a:off x="12042941" y="1037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58</xdr:row>
      <xdr:rowOff>114300</xdr:rowOff>
    </xdr:from>
    <xdr:to>
      <xdr:col>89</xdr:col>
      <xdr:colOff>177800</xdr:colOff>
      <xdr:row>58</xdr:row>
      <xdr:rowOff>114300</xdr:rowOff>
    </xdr:to>
    <xdr:cxnSp macro="">
      <xdr:nvCxnSpPr>
        <xdr:cNvPr id="529" name="直線コネクタ 528">
          <a:extLst>
            <a:ext uri="{FF2B5EF4-FFF2-40B4-BE49-F238E27FC236}">
              <a16:creationId xmlns:a16="http://schemas.microsoft.com/office/drawing/2014/main" id="{00000000-0008-0000-0100-000011020000}"/>
            </a:ext>
          </a:extLst>
        </xdr:cNvPr>
        <xdr:cNvCxnSpPr/>
      </xdr:nvCxnSpPr>
      <xdr:spPr>
        <a:xfrm>
          <a:off x="12446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57</xdr:row>
      <xdr:rowOff>143527</xdr:rowOff>
    </xdr:from>
    <xdr:ext cx="403059" cy="259045"/>
    <xdr:sp macro="" textlink="">
      <xdr:nvSpPr>
        <xdr:cNvPr id="530" name="テキスト ボックス 529">
          <a:extLst>
            <a:ext uri="{FF2B5EF4-FFF2-40B4-BE49-F238E27FC236}">
              <a16:creationId xmlns:a16="http://schemas.microsoft.com/office/drawing/2014/main" id="{00000000-0008-0000-0100-000012020000}"/>
            </a:ext>
          </a:extLst>
        </xdr:cNvPr>
        <xdr:cNvSpPr txBox="1"/>
      </xdr:nvSpPr>
      <xdr:spPr>
        <a:xfrm>
          <a:off x="12042941" y="991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0</xdr:rowOff>
    </xdr:from>
    <xdr:to>
      <xdr:col>89</xdr:col>
      <xdr:colOff>177800</xdr:colOff>
      <xdr:row>56</xdr:row>
      <xdr:rowOff>0</xdr:rowOff>
    </xdr:to>
    <xdr:cxnSp macro="">
      <xdr:nvCxnSpPr>
        <xdr:cNvPr id="531" name="直線コネクタ 530">
          <a:extLst>
            <a:ext uri="{FF2B5EF4-FFF2-40B4-BE49-F238E27FC236}">
              <a16:creationId xmlns:a16="http://schemas.microsoft.com/office/drawing/2014/main" id="{00000000-0008-0000-0100-000013020000}"/>
            </a:ext>
          </a:extLst>
        </xdr:cNvPr>
        <xdr:cNvCxnSpPr/>
      </xdr:nvCxnSpPr>
      <xdr:spPr>
        <a:xfrm>
          <a:off x="12446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55</xdr:row>
      <xdr:rowOff>29227</xdr:rowOff>
    </xdr:from>
    <xdr:ext cx="403059" cy="259045"/>
    <xdr:sp macro="" textlink="">
      <xdr:nvSpPr>
        <xdr:cNvPr id="532" name="テキスト ボックス 531">
          <a:extLst>
            <a:ext uri="{FF2B5EF4-FFF2-40B4-BE49-F238E27FC236}">
              <a16:creationId xmlns:a16="http://schemas.microsoft.com/office/drawing/2014/main" id="{00000000-0008-0000-0100-000014020000}"/>
            </a:ext>
          </a:extLst>
        </xdr:cNvPr>
        <xdr:cNvSpPr txBox="1"/>
      </xdr:nvSpPr>
      <xdr:spPr>
        <a:xfrm>
          <a:off x="12042941" y="945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33" name="直線コネクタ 532">
          <a:extLst>
            <a:ext uri="{FF2B5EF4-FFF2-40B4-BE49-F238E27FC236}">
              <a16:creationId xmlns:a16="http://schemas.microsoft.com/office/drawing/2014/main" id="{00000000-0008-0000-0100-000015020000}"/>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52</xdr:row>
      <xdr:rowOff>86377</xdr:rowOff>
    </xdr:from>
    <xdr:ext cx="403059" cy="259045"/>
    <xdr:sp macro="" textlink="">
      <xdr:nvSpPr>
        <xdr:cNvPr id="534" name="テキスト ボックス 533">
          <a:extLst>
            <a:ext uri="{FF2B5EF4-FFF2-40B4-BE49-F238E27FC236}">
              <a16:creationId xmlns:a16="http://schemas.microsoft.com/office/drawing/2014/main" id="{00000000-0008-0000-0100-000016020000}"/>
            </a:ext>
          </a:extLst>
        </xdr:cNvPr>
        <xdr:cNvSpPr txBox="1"/>
      </xdr:nvSpPr>
      <xdr:spPr>
        <a:xfrm>
          <a:off x="12042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35" name="【学校施設】&#10;有形固定資産減価償却率グラフ枠">
          <a:extLst>
            <a:ext uri="{FF2B5EF4-FFF2-40B4-BE49-F238E27FC236}">
              <a16:creationId xmlns:a16="http://schemas.microsoft.com/office/drawing/2014/main" id="{00000000-0008-0000-0100-000017020000}"/>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100584</xdr:rowOff>
    </xdr:from>
    <xdr:to>
      <xdr:col>85</xdr:col>
      <xdr:colOff>126364</xdr:colOff>
      <xdr:row>62</xdr:row>
      <xdr:rowOff>59436</xdr:rowOff>
    </xdr:to>
    <xdr:cxnSp macro="">
      <xdr:nvCxnSpPr>
        <xdr:cNvPr id="536" name="直線コネクタ 535">
          <a:extLst>
            <a:ext uri="{FF2B5EF4-FFF2-40B4-BE49-F238E27FC236}">
              <a16:creationId xmlns:a16="http://schemas.microsoft.com/office/drawing/2014/main" id="{00000000-0008-0000-0100-000018020000}"/>
            </a:ext>
          </a:extLst>
        </xdr:cNvPr>
        <xdr:cNvCxnSpPr/>
      </xdr:nvCxnSpPr>
      <xdr:spPr>
        <a:xfrm flipV="1">
          <a:off x="16318864" y="9530334"/>
          <a:ext cx="0" cy="11590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62</xdr:row>
      <xdr:rowOff>63263</xdr:rowOff>
    </xdr:from>
    <xdr:ext cx="405111" cy="259045"/>
    <xdr:sp macro="" textlink="">
      <xdr:nvSpPr>
        <xdr:cNvPr id="537" name="【学校施設】&#10;有形固定資産減価償却率最小値テキスト">
          <a:extLst>
            <a:ext uri="{FF2B5EF4-FFF2-40B4-BE49-F238E27FC236}">
              <a16:creationId xmlns:a16="http://schemas.microsoft.com/office/drawing/2014/main" id="{00000000-0008-0000-0100-000019020000}"/>
            </a:ext>
          </a:extLst>
        </xdr:cNvPr>
        <xdr:cNvSpPr txBox="1"/>
      </xdr:nvSpPr>
      <xdr:spPr>
        <a:xfrm>
          <a:off x="16357600" y="106931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62</xdr:row>
      <xdr:rowOff>59436</xdr:rowOff>
    </xdr:from>
    <xdr:to>
      <xdr:col>86</xdr:col>
      <xdr:colOff>25400</xdr:colOff>
      <xdr:row>62</xdr:row>
      <xdr:rowOff>59436</xdr:rowOff>
    </xdr:to>
    <xdr:cxnSp macro="">
      <xdr:nvCxnSpPr>
        <xdr:cNvPr id="538" name="直線コネクタ 537">
          <a:extLst>
            <a:ext uri="{FF2B5EF4-FFF2-40B4-BE49-F238E27FC236}">
              <a16:creationId xmlns:a16="http://schemas.microsoft.com/office/drawing/2014/main" id="{00000000-0008-0000-0100-00001A020000}"/>
            </a:ext>
          </a:extLst>
        </xdr:cNvPr>
        <xdr:cNvCxnSpPr/>
      </xdr:nvCxnSpPr>
      <xdr:spPr>
        <a:xfrm>
          <a:off x="16230600" y="106893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47261</xdr:rowOff>
    </xdr:from>
    <xdr:ext cx="405111" cy="259045"/>
    <xdr:sp macro="" textlink="">
      <xdr:nvSpPr>
        <xdr:cNvPr id="539" name="【学校施設】&#10;有形固定資産減価償却率最大値テキスト">
          <a:extLst>
            <a:ext uri="{FF2B5EF4-FFF2-40B4-BE49-F238E27FC236}">
              <a16:creationId xmlns:a16="http://schemas.microsoft.com/office/drawing/2014/main" id="{00000000-0008-0000-0100-00001B020000}"/>
            </a:ext>
          </a:extLst>
        </xdr:cNvPr>
        <xdr:cNvSpPr txBox="1"/>
      </xdr:nvSpPr>
      <xdr:spPr>
        <a:xfrm>
          <a:off x="16357600" y="93055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100584</xdr:rowOff>
    </xdr:from>
    <xdr:to>
      <xdr:col>86</xdr:col>
      <xdr:colOff>25400</xdr:colOff>
      <xdr:row>55</xdr:row>
      <xdr:rowOff>100584</xdr:rowOff>
    </xdr:to>
    <xdr:cxnSp macro="">
      <xdr:nvCxnSpPr>
        <xdr:cNvPr id="540" name="直線コネクタ 539">
          <a:extLst>
            <a:ext uri="{FF2B5EF4-FFF2-40B4-BE49-F238E27FC236}">
              <a16:creationId xmlns:a16="http://schemas.microsoft.com/office/drawing/2014/main" id="{00000000-0008-0000-0100-00001C020000}"/>
            </a:ext>
          </a:extLst>
        </xdr:cNvPr>
        <xdr:cNvCxnSpPr/>
      </xdr:nvCxnSpPr>
      <xdr:spPr>
        <a:xfrm>
          <a:off x="16230600" y="95303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58</xdr:row>
      <xdr:rowOff>56659</xdr:rowOff>
    </xdr:from>
    <xdr:ext cx="405111" cy="259045"/>
    <xdr:sp macro="" textlink="">
      <xdr:nvSpPr>
        <xdr:cNvPr id="541" name="【学校施設】&#10;有形固定資産減価償却率平均値テキスト">
          <a:extLst>
            <a:ext uri="{FF2B5EF4-FFF2-40B4-BE49-F238E27FC236}">
              <a16:creationId xmlns:a16="http://schemas.microsoft.com/office/drawing/2014/main" id="{00000000-0008-0000-0100-00001D020000}"/>
            </a:ext>
          </a:extLst>
        </xdr:cNvPr>
        <xdr:cNvSpPr txBox="1"/>
      </xdr:nvSpPr>
      <xdr:spPr>
        <a:xfrm>
          <a:off x="16357600" y="1000075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33782</xdr:rowOff>
    </xdr:from>
    <xdr:to>
      <xdr:col>85</xdr:col>
      <xdr:colOff>177800</xdr:colOff>
      <xdr:row>59</xdr:row>
      <xdr:rowOff>135382</xdr:rowOff>
    </xdr:to>
    <xdr:sp macro="" textlink="">
      <xdr:nvSpPr>
        <xdr:cNvPr id="542" name="フローチャート: 判断 541">
          <a:extLst>
            <a:ext uri="{FF2B5EF4-FFF2-40B4-BE49-F238E27FC236}">
              <a16:creationId xmlns:a16="http://schemas.microsoft.com/office/drawing/2014/main" id="{00000000-0008-0000-0100-00001E020000}"/>
            </a:ext>
          </a:extLst>
        </xdr:cNvPr>
        <xdr:cNvSpPr/>
      </xdr:nvSpPr>
      <xdr:spPr>
        <a:xfrm>
          <a:off x="16268700" y="101493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17780</xdr:rowOff>
    </xdr:from>
    <xdr:to>
      <xdr:col>81</xdr:col>
      <xdr:colOff>101600</xdr:colOff>
      <xdr:row>59</xdr:row>
      <xdr:rowOff>119380</xdr:rowOff>
    </xdr:to>
    <xdr:sp macro="" textlink="">
      <xdr:nvSpPr>
        <xdr:cNvPr id="543" name="フローチャート: 判断 542">
          <a:extLst>
            <a:ext uri="{FF2B5EF4-FFF2-40B4-BE49-F238E27FC236}">
              <a16:creationId xmlns:a16="http://schemas.microsoft.com/office/drawing/2014/main" id="{00000000-0008-0000-0100-00001F020000}"/>
            </a:ext>
          </a:extLst>
        </xdr:cNvPr>
        <xdr:cNvSpPr/>
      </xdr:nvSpPr>
      <xdr:spPr>
        <a:xfrm>
          <a:off x="15430500" y="10133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58</xdr:row>
      <xdr:rowOff>134366</xdr:rowOff>
    </xdr:from>
    <xdr:to>
      <xdr:col>76</xdr:col>
      <xdr:colOff>165100</xdr:colOff>
      <xdr:row>59</xdr:row>
      <xdr:rowOff>64516</xdr:rowOff>
    </xdr:to>
    <xdr:sp macro="" textlink="">
      <xdr:nvSpPr>
        <xdr:cNvPr id="544" name="フローチャート: 判断 543">
          <a:extLst>
            <a:ext uri="{FF2B5EF4-FFF2-40B4-BE49-F238E27FC236}">
              <a16:creationId xmlns:a16="http://schemas.microsoft.com/office/drawing/2014/main" id="{00000000-0008-0000-0100-000020020000}"/>
            </a:ext>
          </a:extLst>
        </xdr:cNvPr>
        <xdr:cNvSpPr/>
      </xdr:nvSpPr>
      <xdr:spPr>
        <a:xfrm>
          <a:off x="14541500" y="100784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58</xdr:row>
      <xdr:rowOff>118364</xdr:rowOff>
    </xdr:from>
    <xdr:to>
      <xdr:col>72</xdr:col>
      <xdr:colOff>38100</xdr:colOff>
      <xdr:row>59</xdr:row>
      <xdr:rowOff>48514</xdr:rowOff>
    </xdr:to>
    <xdr:sp macro="" textlink="">
      <xdr:nvSpPr>
        <xdr:cNvPr id="545" name="フローチャート: 判断 544">
          <a:extLst>
            <a:ext uri="{FF2B5EF4-FFF2-40B4-BE49-F238E27FC236}">
              <a16:creationId xmlns:a16="http://schemas.microsoft.com/office/drawing/2014/main" id="{00000000-0008-0000-0100-000021020000}"/>
            </a:ext>
          </a:extLst>
        </xdr:cNvPr>
        <xdr:cNvSpPr/>
      </xdr:nvSpPr>
      <xdr:spPr>
        <a:xfrm>
          <a:off x="13652500" y="100624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58</xdr:row>
      <xdr:rowOff>111506</xdr:rowOff>
    </xdr:from>
    <xdr:to>
      <xdr:col>67</xdr:col>
      <xdr:colOff>101600</xdr:colOff>
      <xdr:row>59</xdr:row>
      <xdr:rowOff>41656</xdr:rowOff>
    </xdr:to>
    <xdr:sp macro="" textlink="">
      <xdr:nvSpPr>
        <xdr:cNvPr id="546" name="フローチャート: 判断 545">
          <a:extLst>
            <a:ext uri="{FF2B5EF4-FFF2-40B4-BE49-F238E27FC236}">
              <a16:creationId xmlns:a16="http://schemas.microsoft.com/office/drawing/2014/main" id="{00000000-0008-0000-0100-000022020000}"/>
            </a:ext>
          </a:extLst>
        </xdr:cNvPr>
        <xdr:cNvSpPr/>
      </xdr:nvSpPr>
      <xdr:spPr>
        <a:xfrm>
          <a:off x="12763500" y="100556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47" name="テキスト ボックス 546">
          <a:extLst>
            <a:ext uri="{FF2B5EF4-FFF2-40B4-BE49-F238E27FC236}">
              <a16:creationId xmlns:a16="http://schemas.microsoft.com/office/drawing/2014/main" id="{00000000-0008-0000-0100-000023020000}"/>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48" name="テキスト ボックス 547">
          <a:extLst>
            <a:ext uri="{FF2B5EF4-FFF2-40B4-BE49-F238E27FC236}">
              <a16:creationId xmlns:a16="http://schemas.microsoft.com/office/drawing/2014/main" id="{00000000-0008-0000-0100-000024020000}"/>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49" name="テキスト ボックス 548">
          <a:extLst>
            <a:ext uri="{FF2B5EF4-FFF2-40B4-BE49-F238E27FC236}">
              <a16:creationId xmlns:a16="http://schemas.microsoft.com/office/drawing/2014/main" id="{00000000-0008-0000-0100-000025020000}"/>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50" name="テキスト ボックス 549">
          <a:extLst>
            <a:ext uri="{FF2B5EF4-FFF2-40B4-BE49-F238E27FC236}">
              <a16:creationId xmlns:a16="http://schemas.microsoft.com/office/drawing/2014/main" id="{00000000-0008-0000-0100-000026020000}"/>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51" name="テキスト ボックス 550">
          <a:extLst>
            <a:ext uri="{FF2B5EF4-FFF2-40B4-BE49-F238E27FC236}">
              <a16:creationId xmlns:a16="http://schemas.microsoft.com/office/drawing/2014/main" id="{00000000-0008-0000-0100-000027020000}"/>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26924</xdr:rowOff>
    </xdr:from>
    <xdr:to>
      <xdr:col>85</xdr:col>
      <xdr:colOff>177800</xdr:colOff>
      <xdr:row>60</xdr:row>
      <xdr:rowOff>128524</xdr:rowOff>
    </xdr:to>
    <xdr:sp macro="" textlink="">
      <xdr:nvSpPr>
        <xdr:cNvPr id="552" name="楕円 551">
          <a:extLst>
            <a:ext uri="{FF2B5EF4-FFF2-40B4-BE49-F238E27FC236}">
              <a16:creationId xmlns:a16="http://schemas.microsoft.com/office/drawing/2014/main" id="{00000000-0008-0000-0100-000028020000}"/>
            </a:ext>
          </a:extLst>
        </xdr:cNvPr>
        <xdr:cNvSpPr/>
      </xdr:nvSpPr>
      <xdr:spPr>
        <a:xfrm>
          <a:off x="16268700" y="103139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60</xdr:row>
      <xdr:rowOff>5351</xdr:rowOff>
    </xdr:from>
    <xdr:ext cx="405111" cy="259045"/>
    <xdr:sp macro="" textlink="">
      <xdr:nvSpPr>
        <xdr:cNvPr id="553" name="【学校施設】&#10;有形固定資産減価償却率該当値テキスト">
          <a:extLst>
            <a:ext uri="{FF2B5EF4-FFF2-40B4-BE49-F238E27FC236}">
              <a16:creationId xmlns:a16="http://schemas.microsoft.com/office/drawing/2014/main" id="{00000000-0008-0000-0100-000029020000}"/>
            </a:ext>
          </a:extLst>
        </xdr:cNvPr>
        <xdr:cNvSpPr txBox="1"/>
      </xdr:nvSpPr>
      <xdr:spPr>
        <a:xfrm>
          <a:off x="16357600" y="102923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59</xdr:row>
      <xdr:rowOff>168656</xdr:rowOff>
    </xdr:from>
    <xdr:to>
      <xdr:col>81</xdr:col>
      <xdr:colOff>101600</xdr:colOff>
      <xdr:row>60</xdr:row>
      <xdr:rowOff>98806</xdr:rowOff>
    </xdr:to>
    <xdr:sp macro="" textlink="">
      <xdr:nvSpPr>
        <xdr:cNvPr id="554" name="楕円 553">
          <a:extLst>
            <a:ext uri="{FF2B5EF4-FFF2-40B4-BE49-F238E27FC236}">
              <a16:creationId xmlns:a16="http://schemas.microsoft.com/office/drawing/2014/main" id="{00000000-0008-0000-0100-00002A020000}"/>
            </a:ext>
          </a:extLst>
        </xdr:cNvPr>
        <xdr:cNvSpPr/>
      </xdr:nvSpPr>
      <xdr:spPr>
        <a:xfrm>
          <a:off x="15430500" y="102842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60</xdr:row>
      <xdr:rowOff>48006</xdr:rowOff>
    </xdr:from>
    <xdr:to>
      <xdr:col>85</xdr:col>
      <xdr:colOff>127000</xdr:colOff>
      <xdr:row>60</xdr:row>
      <xdr:rowOff>77724</xdr:rowOff>
    </xdr:to>
    <xdr:cxnSp macro="">
      <xdr:nvCxnSpPr>
        <xdr:cNvPr id="555" name="直線コネクタ 554">
          <a:extLst>
            <a:ext uri="{FF2B5EF4-FFF2-40B4-BE49-F238E27FC236}">
              <a16:creationId xmlns:a16="http://schemas.microsoft.com/office/drawing/2014/main" id="{00000000-0008-0000-0100-00002B020000}"/>
            </a:ext>
          </a:extLst>
        </xdr:cNvPr>
        <xdr:cNvCxnSpPr/>
      </xdr:nvCxnSpPr>
      <xdr:spPr>
        <a:xfrm>
          <a:off x="15481300" y="10335006"/>
          <a:ext cx="838200" cy="297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59</xdr:row>
      <xdr:rowOff>145796</xdr:rowOff>
    </xdr:from>
    <xdr:to>
      <xdr:col>76</xdr:col>
      <xdr:colOff>165100</xdr:colOff>
      <xdr:row>60</xdr:row>
      <xdr:rowOff>75946</xdr:rowOff>
    </xdr:to>
    <xdr:sp macro="" textlink="">
      <xdr:nvSpPr>
        <xdr:cNvPr id="556" name="楕円 555">
          <a:extLst>
            <a:ext uri="{FF2B5EF4-FFF2-40B4-BE49-F238E27FC236}">
              <a16:creationId xmlns:a16="http://schemas.microsoft.com/office/drawing/2014/main" id="{00000000-0008-0000-0100-00002C020000}"/>
            </a:ext>
          </a:extLst>
        </xdr:cNvPr>
        <xdr:cNvSpPr/>
      </xdr:nvSpPr>
      <xdr:spPr>
        <a:xfrm>
          <a:off x="14541500" y="102613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60</xdr:row>
      <xdr:rowOff>25146</xdr:rowOff>
    </xdr:from>
    <xdr:to>
      <xdr:col>81</xdr:col>
      <xdr:colOff>50800</xdr:colOff>
      <xdr:row>60</xdr:row>
      <xdr:rowOff>48006</xdr:rowOff>
    </xdr:to>
    <xdr:cxnSp macro="">
      <xdr:nvCxnSpPr>
        <xdr:cNvPr id="557" name="直線コネクタ 556">
          <a:extLst>
            <a:ext uri="{FF2B5EF4-FFF2-40B4-BE49-F238E27FC236}">
              <a16:creationId xmlns:a16="http://schemas.microsoft.com/office/drawing/2014/main" id="{00000000-0008-0000-0100-00002D020000}"/>
            </a:ext>
          </a:extLst>
        </xdr:cNvPr>
        <xdr:cNvCxnSpPr/>
      </xdr:nvCxnSpPr>
      <xdr:spPr>
        <a:xfrm>
          <a:off x="14592300" y="10312146"/>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59</xdr:row>
      <xdr:rowOff>95504</xdr:rowOff>
    </xdr:from>
    <xdr:to>
      <xdr:col>72</xdr:col>
      <xdr:colOff>38100</xdr:colOff>
      <xdr:row>60</xdr:row>
      <xdr:rowOff>25654</xdr:rowOff>
    </xdr:to>
    <xdr:sp macro="" textlink="">
      <xdr:nvSpPr>
        <xdr:cNvPr id="558" name="楕円 557">
          <a:extLst>
            <a:ext uri="{FF2B5EF4-FFF2-40B4-BE49-F238E27FC236}">
              <a16:creationId xmlns:a16="http://schemas.microsoft.com/office/drawing/2014/main" id="{00000000-0008-0000-0100-00002E020000}"/>
            </a:ext>
          </a:extLst>
        </xdr:cNvPr>
        <xdr:cNvSpPr/>
      </xdr:nvSpPr>
      <xdr:spPr>
        <a:xfrm>
          <a:off x="13652500" y="102110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59</xdr:row>
      <xdr:rowOff>146304</xdr:rowOff>
    </xdr:from>
    <xdr:to>
      <xdr:col>76</xdr:col>
      <xdr:colOff>114300</xdr:colOff>
      <xdr:row>60</xdr:row>
      <xdr:rowOff>25146</xdr:rowOff>
    </xdr:to>
    <xdr:cxnSp macro="">
      <xdr:nvCxnSpPr>
        <xdr:cNvPr id="559" name="直線コネクタ 558">
          <a:extLst>
            <a:ext uri="{FF2B5EF4-FFF2-40B4-BE49-F238E27FC236}">
              <a16:creationId xmlns:a16="http://schemas.microsoft.com/office/drawing/2014/main" id="{00000000-0008-0000-0100-00002F020000}"/>
            </a:ext>
          </a:extLst>
        </xdr:cNvPr>
        <xdr:cNvCxnSpPr/>
      </xdr:nvCxnSpPr>
      <xdr:spPr>
        <a:xfrm>
          <a:off x="13703300" y="10261854"/>
          <a:ext cx="889000" cy="50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59</xdr:row>
      <xdr:rowOff>58928</xdr:rowOff>
    </xdr:from>
    <xdr:to>
      <xdr:col>67</xdr:col>
      <xdr:colOff>101600</xdr:colOff>
      <xdr:row>59</xdr:row>
      <xdr:rowOff>160528</xdr:rowOff>
    </xdr:to>
    <xdr:sp macro="" textlink="">
      <xdr:nvSpPr>
        <xdr:cNvPr id="560" name="楕円 559">
          <a:extLst>
            <a:ext uri="{FF2B5EF4-FFF2-40B4-BE49-F238E27FC236}">
              <a16:creationId xmlns:a16="http://schemas.microsoft.com/office/drawing/2014/main" id="{00000000-0008-0000-0100-000030020000}"/>
            </a:ext>
          </a:extLst>
        </xdr:cNvPr>
        <xdr:cNvSpPr/>
      </xdr:nvSpPr>
      <xdr:spPr>
        <a:xfrm>
          <a:off x="12763500" y="101744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59</xdr:row>
      <xdr:rowOff>109728</xdr:rowOff>
    </xdr:from>
    <xdr:to>
      <xdr:col>71</xdr:col>
      <xdr:colOff>177800</xdr:colOff>
      <xdr:row>59</xdr:row>
      <xdr:rowOff>146304</xdr:rowOff>
    </xdr:to>
    <xdr:cxnSp macro="">
      <xdr:nvCxnSpPr>
        <xdr:cNvPr id="561" name="直線コネクタ 560">
          <a:extLst>
            <a:ext uri="{FF2B5EF4-FFF2-40B4-BE49-F238E27FC236}">
              <a16:creationId xmlns:a16="http://schemas.microsoft.com/office/drawing/2014/main" id="{00000000-0008-0000-0100-000031020000}"/>
            </a:ext>
          </a:extLst>
        </xdr:cNvPr>
        <xdr:cNvCxnSpPr/>
      </xdr:nvCxnSpPr>
      <xdr:spPr>
        <a:xfrm>
          <a:off x="12814300" y="10225278"/>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57</xdr:row>
      <xdr:rowOff>135907</xdr:rowOff>
    </xdr:from>
    <xdr:ext cx="405111" cy="259045"/>
    <xdr:sp macro="" textlink="">
      <xdr:nvSpPr>
        <xdr:cNvPr id="562" name="n_1aveValue【学校施設】&#10;有形固定資産減価償却率">
          <a:extLst>
            <a:ext uri="{FF2B5EF4-FFF2-40B4-BE49-F238E27FC236}">
              <a16:creationId xmlns:a16="http://schemas.microsoft.com/office/drawing/2014/main" id="{00000000-0008-0000-0100-000032020000}"/>
            </a:ext>
          </a:extLst>
        </xdr:cNvPr>
        <xdr:cNvSpPr txBox="1"/>
      </xdr:nvSpPr>
      <xdr:spPr>
        <a:xfrm>
          <a:off x="15266044" y="99085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57</xdr:row>
      <xdr:rowOff>81043</xdr:rowOff>
    </xdr:from>
    <xdr:ext cx="405111" cy="259045"/>
    <xdr:sp macro="" textlink="">
      <xdr:nvSpPr>
        <xdr:cNvPr id="563" name="n_2aveValue【学校施設】&#10;有形固定資産減価償却率">
          <a:extLst>
            <a:ext uri="{FF2B5EF4-FFF2-40B4-BE49-F238E27FC236}">
              <a16:creationId xmlns:a16="http://schemas.microsoft.com/office/drawing/2014/main" id="{00000000-0008-0000-0100-000033020000}"/>
            </a:ext>
          </a:extLst>
        </xdr:cNvPr>
        <xdr:cNvSpPr txBox="1"/>
      </xdr:nvSpPr>
      <xdr:spPr>
        <a:xfrm>
          <a:off x="14389744" y="98536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57</xdr:row>
      <xdr:rowOff>65041</xdr:rowOff>
    </xdr:from>
    <xdr:ext cx="405111" cy="259045"/>
    <xdr:sp macro="" textlink="">
      <xdr:nvSpPr>
        <xdr:cNvPr id="564" name="n_3aveValue【学校施設】&#10;有形固定資産減価償却率">
          <a:extLst>
            <a:ext uri="{FF2B5EF4-FFF2-40B4-BE49-F238E27FC236}">
              <a16:creationId xmlns:a16="http://schemas.microsoft.com/office/drawing/2014/main" id="{00000000-0008-0000-0100-000034020000}"/>
            </a:ext>
          </a:extLst>
        </xdr:cNvPr>
        <xdr:cNvSpPr txBox="1"/>
      </xdr:nvSpPr>
      <xdr:spPr>
        <a:xfrm>
          <a:off x="13500744" y="98376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57</xdr:row>
      <xdr:rowOff>58183</xdr:rowOff>
    </xdr:from>
    <xdr:ext cx="405111" cy="259045"/>
    <xdr:sp macro="" textlink="">
      <xdr:nvSpPr>
        <xdr:cNvPr id="565" name="n_4aveValue【学校施設】&#10;有形固定資産減価償却率">
          <a:extLst>
            <a:ext uri="{FF2B5EF4-FFF2-40B4-BE49-F238E27FC236}">
              <a16:creationId xmlns:a16="http://schemas.microsoft.com/office/drawing/2014/main" id="{00000000-0008-0000-0100-000035020000}"/>
            </a:ext>
          </a:extLst>
        </xdr:cNvPr>
        <xdr:cNvSpPr txBox="1"/>
      </xdr:nvSpPr>
      <xdr:spPr>
        <a:xfrm>
          <a:off x="12611744" y="98308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60</xdr:row>
      <xdr:rowOff>89933</xdr:rowOff>
    </xdr:from>
    <xdr:ext cx="405111" cy="259045"/>
    <xdr:sp macro="" textlink="">
      <xdr:nvSpPr>
        <xdr:cNvPr id="566" name="n_1mainValue【学校施設】&#10;有形固定資産減価償却率">
          <a:extLst>
            <a:ext uri="{FF2B5EF4-FFF2-40B4-BE49-F238E27FC236}">
              <a16:creationId xmlns:a16="http://schemas.microsoft.com/office/drawing/2014/main" id="{00000000-0008-0000-0100-000036020000}"/>
            </a:ext>
          </a:extLst>
        </xdr:cNvPr>
        <xdr:cNvSpPr txBox="1"/>
      </xdr:nvSpPr>
      <xdr:spPr>
        <a:xfrm>
          <a:off x="15266044" y="103769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67073</xdr:rowOff>
    </xdr:from>
    <xdr:ext cx="405111" cy="259045"/>
    <xdr:sp macro="" textlink="">
      <xdr:nvSpPr>
        <xdr:cNvPr id="567" name="n_2mainValue【学校施設】&#10;有形固定資産減価償却率">
          <a:extLst>
            <a:ext uri="{FF2B5EF4-FFF2-40B4-BE49-F238E27FC236}">
              <a16:creationId xmlns:a16="http://schemas.microsoft.com/office/drawing/2014/main" id="{00000000-0008-0000-0100-000037020000}"/>
            </a:ext>
          </a:extLst>
        </xdr:cNvPr>
        <xdr:cNvSpPr txBox="1"/>
      </xdr:nvSpPr>
      <xdr:spPr>
        <a:xfrm>
          <a:off x="14389744" y="103540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60</xdr:row>
      <xdr:rowOff>16781</xdr:rowOff>
    </xdr:from>
    <xdr:ext cx="405111" cy="259045"/>
    <xdr:sp macro="" textlink="">
      <xdr:nvSpPr>
        <xdr:cNvPr id="568" name="n_3mainValue【学校施設】&#10;有形固定資産減価償却率">
          <a:extLst>
            <a:ext uri="{FF2B5EF4-FFF2-40B4-BE49-F238E27FC236}">
              <a16:creationId xmlns:a16="http://schemas.microsoft.com/office/drawing/2014/main" id="{00000000-0008-0000-0100-000038020000}"/>
            </a:ext>
          </a:extLst>
        </xdr:cNvPr>
        <xdr:cNvSpPr txBox="1"/>
      </xdr:nvSpPr>
      <xdr:spPr>
        <a:xfrm>
          <a:off x="13500744" y="103037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59</xdr:row>
      <xdr:rowOff>151655</xdr:rowOff>
    </xdr:from>
    <xdr:ext cx="405111" cy="259045"/>
    <xdr:sp macro="" textlink="">
      <xdr:nvSpPr>
        <xdr:cNvPr id="569" name="n_4mainValue【学校施設】&#10;有形固定資産減価償却率">
          <a:extLst>
            <a:ext uri="{FF2B5EF4-FFF2-40B4-BE49-F238E27FC236}">
              <a16:creationId xmlns:a16="http://schemas.microsoft.com/office/drawing/2014/main" id="{00000000-0008-0000-0100-000039020000}"/>
            </a:ext>
          </a:extLst>
        </xdr:cNvPr>
        <xdr:cNvSpPr txBox="1"/>
      </xdr:nvSpPr>
      <xdr:spPr>
        <a:xfrm>
          <a:off x="12611744" y="102672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70" name="正方形/長方形 569">
          <a:extLst>
            <a:ext uri="{FF2B5EF4-FFF2-40B4-BE49-F238E27FC236}">
              <a16:creationId xmlns:a16="http://schemas.microsoft.com/office/drawing/2014/main" id="{00000000-0008-0000-0100-00003A020000}"/>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71" name="正方形/長方形 570">
          <a:extLst>
            <a:ext uri="{FF2B5EF4-FFF2-40B4-BE49-F238E27FC236}">
              <a16:creationId xmlns:a16="http://schemas.microsoft.com/office/drawing/2014/main" id="{00000000-0008-0000-0100-00003B020000}"/>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72" name="正方形/長方形 571">
          <a:extLst>
            <a:ext uri="{FF2B5EF4-FFF2-40B4-BE49-F238E27FC236}">
              <a16:creationId xmlns:a16="http://schemas.microsoft.com/office/drawing/2014/main" id="{00000000-0008-0000-0100-00003C020000}"/>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73" name="正方形/長方形 572">
          <a:extLst>
            <a:ext uri="{FF2B5EF4-FFF2-40B4-BE49-F238E27FC236}">
              <a16:creationId xmlns:a16="http://schemas.microsoft.com/office/drawing/2014/main" id="{00000000-0008-0000-0100-00003D020000}"/>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74" name="正方形/長方形 573">
          <a:extLst>
            <a:ext uri="{FF2B5EF4-FFF2-40B4-BE49-F238E27FC236}">
              <a16:creationId xmlns:a16="http://schemas.microsoft.com/office/drawing/2014/main" id="{00000000-0008-0000-0100-00003E020000}"/>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75" name="正方形/長方形 574">
          <a:extLst>
            <a:ext uri="{FF2B5EF4-FFF2-40B4-BE49-F238E27FC236}">
              <a16:creationId xmlns:a16="http://schemas.microsoft.com/office/drawing/2014/main" id="{00000000-0008-0000-0100-00003F020000}"/>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76" name="正方形/長方形 575">
          <a:extLst>
            <a:ext uri="{FF2B5EF4-FFF2-40B4-BE49-F238E27FC236}">
              <a16:creationId xmlns:a16="http://schemas.microsoft.com/office/drawing/2014/main" id="{00000000-0008-0000-0100-000040020000}"/>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77" name="正方形/長方形 576">
          <a:extLst>
            <a:ext uri="{FF2B5EF4-FFF2-40B4-BE49-F238E27FC236}">
              <a16:creationId xmlns:a16="http://schemas.microsoft.com/office/drawing/2014/main" id="{00000000-0008-0000-0100-000041020000}"/>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78" name="テキスト ボックス 577">
          <a:extLst>
            <a:ext uri="{FF2B5EF4-FFF2-40B4-BE49-F238E27FC236}">
              <a16:creationId xmlns:a16="http://schemas.microsoft.com/office/drawing/2014/main" id="{00000000-0008-0000-0100-000042020000}"/>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79" name="直線コネクタ 578">
          <a:extLst>
            <a:ext uri="{FF2B5EF4-FFF2-40B4-BE49-F238E27FC236}">
              <a16:creationId xmlns:a16="http://schemas.microsoft.com/office/drawing/2014/main" id="{00000000-0008-0000-0100-000043020000}"/>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580" name="テキスト ボックス 579">
          <a:extLst>
            <a:ext uri="{FF2B5EF4-FFF2-40B4-BE49-F238E27FC236}">
              <a16:creationId xmlns:a16="http://schemas.microsoft.com/office/drawing/2014/main" id="{00000000-0008-0000-0100-000044020000}"/>
            </a:ext>
          </a:extLst>
        </xdr:cNvPr>
        <xdr:cNvSpPr txBox="1"/>
      </xdr:nvSpPr>
      <xdr:spPr>
        <a:xfrm>
          <a:off x="17820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64</xdr:row>
      <xdr:rowOff>0</xdr:rowOff>
    </xdr:from>
    <xdr:to>
      <xdr:col>120</xdr:col>
      <xdr:colOff>114300</xdr:colOff>
      <xdr:row>64</xdr:row>
      <xdr:rowOff>0</xdr:rowOff>
    </xdr:to>
    <xdr:cxnSp macro="">
      <xdr:nvCxnSpPr>
        <xdr:cNvPr id="581" name="直線コネクタ 580">
          <a:extLst>
            <a:ext uri="{FF2B5EF4-FFF2-40B4-BE49-F238E27FC236}">
              <a16:creationId xmlns:a16="http://schemas.microsoft.com/office/drawing/2014/main" id="{00000000-0008-0000-0100-000045020000}"/>
            </a:ext>
          </a:extLst>
        </xdr:cNvPr>
        <xdr:cNvCxnSpPr/>
      </xdr:nvCxnSpPr>
      <xdr:spPr>
        <a:xfrm>
          <a:off x="18288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29227</xdr:rowOff>
    </xdr:from>
    <xdr:ext cx="467179" cy="259045"/>
    <xdr:sp macro="" textlink="">
      <xdr:nvSpPr>
        <xdr:cNvPr id="582" name="テキスト ボックス 581">
          <a:extLst>
            <a:ext uri="{FF2B5EF4-FFF2-40B4-BE49-F238E27FC236}">
              <a16:creationId xmlns:a16="http://schemas.microsoft.com/office/drawing/2014/main" id="{00000000-0008-0000-0100-000046020000}"/>
            </a:ext>
          </a:extLst>
        </xdr:cNvPr>
        <xdr:cNvSpPr txBox="1"/>
      </xdr:nvSpPr>
      <xdr:spPr>
        <a:xfrm>
          <a:off x="17820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57150</xdr:rowOff>
    </xdr:from>
    <xdr:to>
      <xdr:col>120</xdr:col>
      <xdr:colOff>114300</xdr:colOff>
      <xdr:row>61</xdr:row>
      <xdr:rowOff>57150</xdr:rowOff>
    </xdr:to>
    <xdr:cxnSp macro="">
      <xdr:nvCxnSpPr>
        <xdr:cNvPr id="583" name="直線コネクタ 582">
          <a:extLst>
            <a:ext uri="{FF2B5EF4-FFF2-40B4-BE49-F238E27FC236}">
              <a16:creationId xmlns:a16="http://schemas.microsoft.com/office/drawing/2014/main" id="{00000000-0008-0000-0100-000047020000}"/>
            </a:ext>
          </a:extLst>
        </xdr:cNvPr>
        <xdr:cNvCxnSpPr/>
      </xdr:nvCxnSpPr>
      <xdr:spPr>
        <a:xfrm>
          <a:off x="18288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86377</xdr:rowOff>
    </xdr:from>
    <xdr:ext cx="467179" cy="259045"/>
    <xdr:sp macro="" textlink="">
      <xdr:nvSpPr>
        <xdr:cNvPr id="584" name="テキスト ボックス 583">
          <a:extLst>
            <a:ext uri="{FF2B5EF4-FFF2-40B4-BE49-F238E27FC236}">
              <a16:creationId xmlns:a16="http://schemas.microsoft.com/office/drawing/2014/main" id="{00000000-0008-0000-0100-000048020000}"/>
            </a:ext>
          </a:extLst>
        </xdr:cNvPr>
        <xdr:cNvSpPr txBox="1"/>
      </xdr:nvSpPr>
      <xdr:spPr>
        <a:xfrm>
          <a:off x="17820821"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114300</xdr:rowOff>
    </xdr:from>
    <xdr:to>
      <xdr:col>120</xdr:col>
      <xdr:colOff>114300</xdr:colOff>
      <xdr:row>58</xdr:row>
      <xdr:rowOff>114300</xdr:rowOff>
    </xdr:to>
    <xdr:cxnSp macro="">
      <xdr:nvCxnSpPr>
        <xdr:cNvPr id="585" name="直線コネクタ 584">
          <a:extLst>
            <a:ext uri="{FF2B5EF4-FFF2-40B4-BE49-F238E27FC236}">
              <a16:creationId xmlns:a16="http://schemas.microsoft.com/office/drawing/2014/main" id="{00000000-0008-0000-0100-000049020000}"/>
            </a:ext>
          </a:extLst>
        </xdr:cNvPr>
        <xdr:cNvCxnSpPr/>
      </xdr:nvCxnSpPr>
      <xdr:spPr>
        <a:xfrm>
          <a:off x="18288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57</xdr:row>
      <xdr:rowOff>143527</xdr:rowOff>
    </xdr:from>
    <xdr:ext cx="467179" cy="259045"/>
    <xdr:sp macro="" textlink="">
      <xdr:nvSpPr>
        <xdr:cNvPr id="586" name="テキスト ボックス 585">
          <a:extLst>
            <a:ext uri="{FF2B5EF4-FFF2-40B4-BE49-F238E27FC236}">
              <a16:creationId xmlns:a16="http://schemas.microsoft.com/office/drawing/2014/main" id="{00000000-0008-0000-0100-00004A020000}"/>
            </a:ext>
          </a:extLst>
        </xdr:cNvPr>
        <xdr:cNvSpPr txBox="1"/>
      </xdr:nvSpPr>
      <xdr:spPr>
        <a:xfrm>
          <a:off x="17820821" y="991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0</xdr:rowOff>
    </xdr:from>
    <xdr:to>
      <xdr:col>120</xdr:col>
      <xdr:colOff>114300</xdr:colOff>
      <xdr:row>56</xdr:row>
      <xdr:rowOff>0</xdr:rowOff>
    </xdr:to>
    <xdr:cxnSp macro="">
      <xdr:nvCxnSpPr>
        <xdr:cNvPr id="587" name="直線コネクタ 586">
          <a:extLst>
            <a:ext uri="{FF2B5EF4-FFF2-40B4-BE49-F238E27FC236}">
              <a16:creationId xmlns:a16="http://schemas.microsoft.com/office/drawing/2014/main" id="{00000000-0008-0000-0100-00004B020000}"/>
            </a:ext>
          </a:extLst>
        </xdr:cNvPr>
        <xdr:cNvCxnSpPr/>
      </xdr:nvCxnSpPr>
      <xdr:spPr>
        <a:xfrm>
          <a:off x="18288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29227</xdr:rowOff>
    </xdr:from>
    <xdr:ext cx="467179" cy="259045"/>
    <xdr:sp macro="" textlink="">
      <xdr:nvSpPr>
        <xdr:cNvPr id="588" name="テキスト ボックス 587">
          <a:extLst>
            <a:ext uri="{FF2B5EF4-FFF2-40B4-BE49-F238E27FC236}">
              <a16:creationId xmlns:a16="http://schemas.microsoft.com/office/drawing/2014/main" id="{00000000-0008-0000-0100-00004C020000}"/>
            </a:ext>
          </a:extLst>
        </xdr:cNvPr>
        <xdr:cNvSpPr txBox="1"/>
      </xdr:nvSpPr>
      <xdr:spPr>
        <a:xfrm>
          <a:off x="17820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89" name="直線コネクタ 588">
          <a:extLst>
            <a:ext uri="{FF2B5EF4-FFF2-40B4-BE49-F238E27FC236}">
              <a16:creationId xmlns:a16="http://schemas.microsoft.com/office/drawing/2014/main" id="{00000000-0008-0000-0100-00004D020000}"/>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90" name="テキスト ボックス 589">
          <a:extLst>
            <a:ext uri="{FF2B5EF4-FFF2-40B4-BE49-F238E27FC236}">
              <a16:creationId xmlns:a16="http://schemas.microsoft.com/office/drawing/2014/main" id="{00000000-0008-0000-0100-00004E020000}"/>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91" name="【学校施設】&#10;一人当たり面積グラフ枠">
          <a:extLst>
            <a:ext uri="{FF2B5EF4-FFF2-40B4-BE49-F238E27FC236}">
              <a16:creationId xmlns:a16="http://schemas.microsoft.com/office/drawing/2014/main" id="{00000000-0008-0000-0100-00004F020000}"/>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57</xdr:row>
      <xdr:rowOff>114757</xdr:rowOff>
    </xdr:from>
    <xdr:to>
      <xdr:col>116</xdr:col>
      <xdr:colOff>62864</xdr:colOff>
      <xdr:row>63</xdr:row>
      <xdr:rowOff>117501</xdr:rowOff>
    </xdr:to>
    <xdr:cxnSp macro="">
      <xdr:nvCxnSpPr>
        <xdr:cNvPr id="592" name="直線コネクタ 591">
          <a:extLst>
            <a:ext uri="{FF2B5EF4-FFF2-40B4-BE49-F238E27FC236}">
              <a16:creationId xmlns:a16="http://schemas.microsoft.com/office/drawing/2014/main" id="{00000000-0008-0000-0100-000050020000}"/>
            </a:ext>
          </a:extLst>
        </xdr:cNvPr>
        <xdr:cNvCxnSpPr/>
      </xdr:nvCxnSpPr>
      <xdr:spPr>
        <a:xfrm flipV="1">
          <a:off x="22160864" y="9887407"/>
          <a:ext cx="0" cy="10314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121328</xdr:rowOff>
    </xdr:from>
    <xdr:ext cx="469744" cy="259045"/>
    <xdr:sp macro="" textlink="">
      <xdr:nvSpPr>
        <xdr:cNvPr id="593" name="【学校施設】&#10;一人当たり面積最小値テキスト">
          <a:extLst>
            <a:ext uri="{FF2B5EF4-FFF2-40B4-BE49-F238E27FC236}">
              <a16:creationId xmlns:a16="http://schemas.microsoft.com/office/drawing/2014/main" id="{00000000-0008-0000-0100-000051020000}"/>
            </a:ext>
          </a:extLst>
        </xdr:cNvPr>
        <xdr:cNvSpPr txBox="1"/>
      </xdr:nvSpPr>
      <xdr:spPr>
        <a:xfrm>
          <a:off x="22199600" y="109226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117501</xdr:rowOff>
    </xdr:from>
    <xdr:to>
      <xdr:col>116</xdr:col>
      <xdr:colOff>152400</xdr:colOff>
      <xdr:row>63</xdr:row>
      <xdr:rowOff>117501</xdr:rowOff>
    </xdr:to>
    <xdr:cxnSp macro="">
      <xdr:nvCxnSpPr>
        <xdr:cNvPr id="594" name="直線コネクタ 593">
          <a:extLst>
            <a:ext uri="{FF2B5EF4-FFF2-40B4-BE49-F238E27FC236}">
              <a16:creationId xmlns:a16="http://schemas.microsoft.com/office/drawing/2014/main" id="{00000000-0008-0000-0100-000052020000}"/>
            </a:ext>
          </a:extLst>
        </xdr:cNvPr>
        <xdr:cNvCxnSpPr/>
      </xdr:nvCxnSpPr>
      <xdr:spPr>
        <a:xfrm>
          <a:off x="22072600" y="109188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56</xdr:row>
      <xdr:rowOff>61434</xdr:rowOff>
    </xdr:from>
    <xdr:ext cx="469744" cy="259045"/>
    <xdr:sp macro="" textlink="">
      <xdr:nvSpPr>
        <xdr:cNvPr id="595" name="【学校施設】&#10;一人当たり面積最大値テキスト">
          <a:extLst>
            <a:ext uri="{FF2B5EF4-FFF2-40B4-BE49-F238E27FC236}">
              <a16:creationId xmlns:a16="http://schemas.microsoft.com/office/drawing/2014/main" id="{00000000-0008-0000-0100-000053020000}"/>
            </a:ext>
          </a:extLst>
        </xdr:cNvPr>
        <xdr:cNvSpPr txBox="1"/>
      </xdr:nvSpPr>
      <xdr:spPr>
        <a:xfrm>
          <a:off x="22199600" y="96626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57</xdr:row>
      <xdr:rowOff>114757</xdr:rowOff>
    </xdr:from>
    <xdr:to>
      <xdr:col>116</xdr:col>
      <xdr:colOff>152400</xdr:colOff>
      <xdr:row>57</xdr:row>
      <xdr:rowOff>114757</xdr:rowOff>
    </xdr:to>
    <xdr:cxnSp macro="">
      <xdr:nvCxnSpPr>
        <xdr:cNvPr id="596" name="直線コネクタ 595">
          <a:extLst>
            <a:ext uri="{FF2B5EF4-FFF2-40B4-BE49-F238E27FC236}">
              <a16:creationId xmlns:a16="http://schemas.microsoft.com/office/drawing/2014/main" id="{00000000-0008-0000-0100-000054020000}"/>
            </a:ext>
          </a:extLst>
        </xdr:cNvPr>
        <xdr:cNvCxnSpPr/>
      </xdr:nvCxnSpPr>
      <xdr:spPr>
        <a:xfrm>
          <a:off x="22072600" y="98874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60</xdr:row>
      <xdr:rowOff>138396</xdr:rowOff>
    </xdr:from>
    <xdr:ext cx="469744" cy="259045"/>
    <xdr:sp macro="" textlink="">
      <xdr:nvSpPr>
        <xdr:cNvPr id="597" name="【学校施設】&#10;一人当たり面積平均値テキスト">
          <a:extLst>
            <a:ext uri="{FF2B5EF4-FFF2-40B4-BE49-F238E27FC236}">
              <a16:creationId xmlns:a16="http://schemas.microsoft.com/office/drawing/2014/main" id="{00000000-0008-0000-0100-000055020000}"/>
            </a:ext>
          </a:extLst>
        </xdr:cNvPr>
        <xdr:cNvSpPr txBox="1"/>
      </xdr:nvSpPr>
      <xdr:spPr>
        <a:xfrm>
          <a:off x="22199600" y="1042539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60</xdr:row>
      <xdr:rowOff>159969</xdr:rowOff>
    </xdr:from>
    <xdr:to>
      <xdr:col>116</xdr:col>
      <xdr:colOff>114300</xdr:colOff>
      <xdr:row>61</xdr:row>
      <xdr:rowOff>90119</xdr:rowOff>
    </xdr:to>
    <xdr:sp macro="" textlink="">
      <xdr:nvSpPr>
        <xdr:cNvPr id="598" name="フローチャート: 判断 597">
          <a:extLst>
            <a:ext uri="{FF2B5EF4-FFF2-40B4-BE49-F238E27FC236}">
              <a16:creationId xmlns:a16="http://schemas.microsoft.com/office/drawing/2014/main" id="{00000000-0008-0000-0100-000056020000}"/>
            </a:ext>
          </a:extLst>
        </xdr:cNvPr>
        <xdr:cNvSpPr/>
      </xdr:nvSpPr>
      <xdr:spPr>
        <a:xfrm>
          <a:off x="22110700" y="104469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60</xdr:row>
      <xdr:rowOff>161798</xdr:rowOff>
    </xdr:from>
    <xdr:to>
      <xdr:col>112</xdr:col>
      <xdr:colOff>38100</xdr:colOff>
      <xdr:row>61</xdr:row>
      <xdr:rowOff>91948</xdr:rowOff>
    </xdr:to>
    <xdr:sp macro="" textlink="">
      <xdr:nvSpPr>
        <xdr:cNvPr id="599" name="フローチャート: 判断 598">
          <a:extLst>
            <a:ext uri="{FF2B5EF4-FFF2-40B4-BE49-F238E27FC236}">
              <a16:creationId xmlns:a16="http://schemas.microsoft.com/office/drawing/2014/main" id="{00000000-0008-0000-0100-000057020000}"/>
            </a:ext>
          </a:extLst>
        </xdr:cNvPr>
        <xdr:cNvSpPr/>
      </xdr:nvSpPr>
      <xdr:spPr>
        <a:xfrm>
          <a:off x="21272500" y="104487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60</xdr:row>
      <xdr:rowOff>169570</xdr:rowOff>
    </xdr:from>
    <xdr:to>
      <xdr:col>107</xdr:col>
      <xdr:colOff>101600</xdr:colOff>
      <xdr:row>61</xdr:row>
      <xdr:rowOff>99720</xdr:rowOff>
    </xdr:to>
    <xdr:sp macro="" textlink="">
      <xdr:nvSpPr>
        <xdr:cNvPr id="600" name="フローチャート: 判断 599">
          <a:extLst>
            <a:ext uri="{FF2B5EF4-FFF2-40B4-BE49-F238E27FC236}">
              <a16:creationId xmlns:a16="http://schemas.microsoft.com/office/drawing/2014/main" id="{00000000-0008-0000-0100-000058020000}"/>
            </a:ext>
          </a:extLst>
        </xdr:cNvPr>
        <xdr:cNvSpPr/>
      </xdr:nvSpPr>
      <xdr:spPr>
        <a:xfrm>
          <a:off x="20383500" y="10456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61</xdr:row>
      <xdr:rowOff>24181</xdr:rowOff>
    </xdr:from>
    <xdr:to>
      <xdr:col>102</xdr:col>
      <xdr:colOff>165100</xdr:colOff>
      <xdr:row>61</xdr:row>
      <xdr:rowOff>125781</xdr:rowOff>
    </xdr:to>
    <xdr:sp macro="" textlink="">
      <xdr:nvSpPr>
        <xdr:cNvPr id="601" name="フローチャート: 判断 600">
          <a:extLst>
            <a:ext uri="{FF2B5EF4-FFF2-40B4-BE49-F238E27FC236}">
              <a16:creationId xmlns:a16="http://schemas.microsoft.com/office/drawing/2014/main" id="{00000000-0008-0000-0100-000059020000}"/>
            </a:ext>
          </a:extLst>
        </xdr:cNvPr>
        <xdr:cNvSpPr/>
      </xdr:nvSpPr>
      <xdr:spPr>
        <a:xfrm>
          <a:off x="19494500" y="104826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61</xdr:row>
      <xdr:rowOff>40183</xdr:rowOff>
    </xdr:from>
    <xdr:to>
      <xdr:col>98</xdr:col>
      <xdr:colOff>38100</xdr:colOff>
      <xdr:row>61</xdr:row>
      <xdr:rowOff>141783</xdr:rowOff>
    </xdr:to>
    <xdr:sp macro="" textlink="">
      <xdr:nvSpPr>
        <xdr:cNvPr id="602" name="フローチャート: 判断 601">
          <a:extLst>
            <a:ext uri="{FF2B5EF4-FFF2-40B4-BE49-F238E27FC236}">
              <a16:creationId xmlns:a16="http://schemas.microsoft.com/office/drawing/2014/main" id="{00000000-0008-0000-0100-00005A020000}"/>
            </a:ext>
          </a:extLst>
        </xdr:cNvPr>
        <xdr:cNvSpPr/>
      </xdr:nvSpPr>
      <xdr:spPr>
        <a:xfrm>
          <a:off x="18605500" y="104986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03" name="テキスト ボックス 602">
          <a:extLst>
            <a:ext uri="{FF2B5EF4-FFF2-40B4-BE49-F238E27FC236}">
              <a16:creationId xmlns:a16="http://schemas.microsoft.com/office/drawing/2014/main" id="{00000000-0008-0000-0100-00005B020000}"/>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04" name="テキスト ボックス 603">
          <a:extLst>
            <a:ext uri="{FF2B5EF4-FFF2-40B4-BE49-F238E27FC236}">
              <a16:creationId xmlns:a16="http://schemas.microsoft.com/office/drawing/2014/main" id="{00000000-0008-0000-0100-00005C020000}"/>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05" name="テキスト ボックス 604">
          <a:extLst>
            <a:ext uri="{FF2B5EF4-FFF2-40B4-BE49-F238E27FC236}">
              <a16:creationId xmlns:a16="http://schemas.microsoft.com/office/drawing/2014/main" id="{00000000-0008-0000-0100-00005D020000}"/>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06" name="テキスト ボックス 605">
          <a:extLst>
            <a:ext uri="{FF2B5EF4-FFF2-40B4-BE49-F238E27FC236}">
              <a16:creationId xmlns:a16="http://schemas.microsoft.com/office/drawing/2014/main" id="{00000000-0008-0000-0100-00005E020000}"/>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07" name="テキスト ボックス 606">
          <a:extLst>
            <a:ext uri="{FF2B5EF4-FFF2-40B4-BE49-F238E27FC236}">
              <a16:creationId xmlns:a16="http://schemas.microsoft.com/office/drawing/2014/main" id="{00000000-0008-0000-0100-00005F020000}"/>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60</xdr:row>
      <xdr:rowOff>104648</xdr:rowOff>
    </xdr:from>
    <xdr:to>
      <xdr:col>116</xdr:col>
      <xdr:colOff>114300</xdr:colOff>
      <xdr:row>61</xdr:row>
      <xdr:rowOff>34798</xdr:rowOff>
    </xdr:to>
    <xdr:sp macro="" textlink="">
      <xdr:nvSpPr>
        <xdr:cNvPr id="608" name="楕円 607">
          <a:extLst>
            <a:ext uri="{FF2B5EF4-FFF2-40B4-BE49-F238E27FC236}">
              <a16:creationId xmlns:a16="http://schemas.microsoft.com/office/drawing/2014/main" id="{00000000-0008-0000-0100-000060020000}"/>
            </a:ext>
          </a:extLst>
        </xdr:cNvPr>
        <xdr:cNvSpPr/>
      </xdr:nvSpPr>
      <xdr:spPr>
        <a:xfrm>
          <a:off x="22110700" y="103916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59</xdr:row>
      <xdr:rowOff>127525</xdr:rowOff>
    </xdr:from>
    <xdr:ext cx="469744" cy="259045"/>
    <xdr:sp macro="" textlink="">
      <xdr:nvSpPr>
        <xdr:cNvPr id="609" name="【学校施設】&#10;一人当たり面積該当値テキスト">
          <a:extLst>
            <a:ext uri="{FF2B5EF4-FFF2-40B4-BE49-F238E27FC236}">
              <a16:creationId xmlns:a16="http://schemas.microsoft.com/office/drawing/2014/main" id="{00000000-0008-0000-0100-000061020000}"/>
            </a:ext>
          </a:extLst>
        </xdr:cNvPr>
        <xdr:cNvSpPr txBox="1"/>
      </xdr:nvSpPr>
      <xdr:spPr>
        <a:xfrm>
          <a:off x="22199600" y="102430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61</xdr:row>
      <xdr:rowOff>6350</xdr:rowOff>
    </xdr:from>
    <xdr:to>
      <xdr:col>112</xdr:col>
      <xdr:colOff>38100</xdr:colOff>
      <xdr:row>61</xdr:row>
      <xdr:rowOff>107950</xdr:rowOff>
    </xdr:to>
    <xdr:sp macro="" textlink="">
      <xdr:nvSpPr>
        <xdr:cNvPr id="610" name="楕円 609">
          <a:extLst>
            <a:ext uri="{FF2B5EF4-FFF2-40B4-BE49-F238E27FC236}">
              <a16:creationId xmlns:a16="http://schemas.microsoft.com/office/drawing/2014/main" id="{00000000-0008-0000-0100-000062020000}"/>
            </a:ext>
          </a:extLst>
        </xdr:cNvPr>
        <xdr:cNvSpPr/>
      </xdr:nvSpPr>
      <xdr:spPr>
        <a:xfrm>
          <a:off x="21272500" y="10464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60</xdr:row>
      <xdr:rowOff>155448</xdr:rowOff>
    </xdr:from>
    <xdr:to>
      <xdr:col>116</xdr:col>
      <xdr:colOff>63500</xdr:colOff>
      <xdr:row>61</xdr:row>
      <xdr:rowOff>57150</xdr:rowOff>
    </xdr:to>
    <xdr:cxnSp macro="">
      <xdr:nvCxnSpPr>
        <xdr:cNvPr id="611" name="直線コネクタ 610">
          <a:extLst>
            <a:ext uri="{FF2B5EF4-FFF2-40B4-BE49-F238E27FC236}">
              <a16:creationId xmlns:a16="http://schemas.microsoft.com/office/drawing/2014/main" id="{00000000-0008-0000-0100-000063020000}"/>
            </a:ext>
          </a:extLst>
        </xdr:cNvPr>
        <xdr:cNvCxnSpPr/>
      </xdr:nvCxnSpPr>
      <xdr:spPr>
        <a:xfrm flipV="1">
          <a:off x="21323300" y="10442448"/>
          <a:ext cx="838200" cy="73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61</xdr:row>
      <xdr:rowOff>21895</xdr:rowOff>
    </xdr:from>
    <xdr:to>
      <xdr:col>107</xdr:col>
      <xdr:colOff>101600</xdr:colOff>
      <xdr:row>61</xdr:row>
      <xdr:rowOff>123495</xdr:rowOff>
    </xdr:to>
    <xdr:sp macro="" textlink="">
      <xdr:nvSpPr>
        <xdr:cNvPr id="612" name="楕円 611">
          <a:extLst>
            <a:ext uri="{FF2B5EF4-FFF2-40B4-BE49-F238E27FC236}">
              <a16:creationId xmlns:a16="http://schemas.microsoft.com/office/drawing/2014/main" id="{00000000-0008-0000-0100-000064020000}"/>
            </a:ext>
          </a:extLst>
        </xdr:cNvPr>
        <xdr:cNvSpPr/>
      </xdr:nvSpPr>
      <xdr:spPr>
        <a:xfrm>
          <a:off x="20383500" y="104803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61</xdr:row>
      <xdr:rowOff>57150</xdr:rowOff>
    </xdr:from>
    <xdr:to>
      <xdr:col>111</xdr:col>
      <xdr:colOff>177800</xdr:colOff>
      <xdr:row>61</xdr:row>
      <xdr:rowOff>72695</xdr:rowOff>
    </xdr:to>
    <xdr:cxnSp macro="">
      <xdr:nvCxnSpPr>
        <xdr:cNvPr id="613" name="直線コネクタ 612">
          <a:extLst>
            <a:ext uri="{FF2B5EF4-FFF2-40B4-BE49-F238E27FC236}">
              <a16:creationId xmlns:a16="http://schemas.microsoft.com/office/drawing/2014/main" id="{00000000-0008-0000-0100-000065020000}"/>
            </a:ext>
          </a:extLst>
        </xdr:cNvPr>
        <xdr:cNvCxnSpPr/>
      </xdr:nvCxnSpPr>
      <xdr:spPr>
        <a:xfrm flipV="1">
          <a:off x="20434300" y="10515600"/>
          <a:ext cx="889000" cy="155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60</xdr:row>
      <xdr:rowOff>145338</xdr:rowOff>
    </xdr:from>
    <xdr:to>
      <xdr:col>102</xdr:col>
      <xdr:colOff>165100</xdr:colOff>
      <xdr:row>61</xdr:row>
      <xdr:rowOff>75488</xdr:rowOff>
    </xdr:to>
    <xdr:sp macro="" textlink="">
      <xdr:nvSpPr>
        <xdr:cNvPr id="614" name="楕円 613">
          <a:extLst>
            <a:ext uri="{FF2B5EF4-FFF2-40B4-BE49-F238E27FC236}">
              <a16:creationId xmlns:a16="http://schemas.microsoft.com/office/drawing/2014/main" id="{00000000-0008-0000-0100-000066020000}"/>
            </a:ext>
          </a:extLst>
        </xdr:cNvPr>
        <xdr:cNvSpPr/>
      </xdr:nvSpPr>
      <xdr:spPr>
        <a:xfrm>
          <a:off x="19494500" y="104323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61</xdr:row>
      <xdr:rowOff>24688</xdr:rowOff>
    </xdr:from>
    <xdr:to>
      <xdr:col>107</xdr:col>
      <xdr:colOff>50800</xdr:colOff>
      <xdr:row>61</xdr:row>
      <xdr:rowOff>72695</xdr:rowOff>
    </xdr:to>
    <xdr:cxnSp macro="">
      <xdr:nvCxnSpPr>
        <xdr:cNvPr id="615" name="直線コネクタ 614">
          <a:extLst>
            <a:ext uri="{FF2B5EF4-FFF2-40B4-BE49-F238E27FC236}">
              <a16:creationId xmlns:a16="http://schemas.microsoft.com/office/drawing/2014/main" id="{00000000-0008-0000-0100-000067020000}"/>
            </a:ext>
          </a:extLst>
        </xdr:cNvPr>
        <xdr:cNvCxnSpPr/>
      </xdr:nvCxnSpPr>
      <xdr:spPr>
        <a:xfrm>
          <a:off x="19545300" y="10483138"/>
          <a:ext cx="889000" cy="480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60</xdr:row>
      <xdr:rowOff>122021</xdr:rowOff>
    </xdr:from>
    <xdr:to>
      <xdr:col>98</xdr:col>
      <xdr:colOff>38100</xdr:colOff>
      <xdr:row>61</xdr:row>
      <xdr:rowOff>52171</xdr:rowOff>
    </xdr:to>
    <xdr:sp macro="" textlink="">
      <xdr:nvSpPr>
        <xdr:cNvPr id="616" name="楕円 615">
          <a:extLst>
            <a:ext uri="{FF2B5EF4-FFF2-40B4-BE49-F238E27FC236}">
              <a16:creationId xmlns:a16="http://schemas.microsoft.com/office/drawing/2014/main" id="{00000000-0008-0000-0100-000068020000}"/>
            </a:ext>
          </a:extLst>
        </xdr:cNvPr>
        <xdr:cNvSpPr/>
      </xdr:nvSpPr>
      <xdr:spPr>
        <a:xfrm>
          <a:off x="18605500" y="104090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61</xdr:row>
      <xdr:rowOff>1371</xdr:rowOff>
    </xdr:from>
    <xdr:to>
      <xdr:col>102</xdr:col>
      <xdr:colOff>114300</xdr:colOff>
      <xdr:row>61</xdr:row>
      <xdr:rowOff>24688</xdr:rowOff>
    </xdr:to>
    <xdr:cxnSp macro="">
      <xdr:nvCxnSpPr>
        <xdr:cNvPr id="617" name="直線コネクタ 616">
          <a:extLst>
            <a:ext uri="{FF2B5EF4-FFF2-40B4-BE49-F238E27FC236}">
              <a16:creationId xmlns:a16="http://schemas.microsoft.com/office/drawing/2014/main" id="{00000000-0008-0000-0100-000069020000}"/>
            </a:ext>
          </a:extLst>
        </xdr:cNvPr>
        <xdr:cNvCxnSpPr/>
      </xdr:nvCxnSpPr>
      <xdr:spPr>
        <a:xfrm>
          <a:off x="18656300" y="10459821"/>
          <a:ext cx="889000" cy="233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59</xdr:row>
      <xdr:rowOff>108475</xdr:rowOff>
    </xdr:from>
    <xdr:ext cx="469744" cy="259045"/>
    <xdr:sp macro="" textlink="">
      <xdr:nvSpPr>
        <xdr:cNvPr id="618" name="n_1aveValue【学校施設】&#10;一人当たり面積">
          <a:extLst>
            <a:ext uri="{FF2B5EF4-FFF2-40B4-BE49-F238E27FC236}">
              <a16:creationId xmlns:a16="http://schemas.microsoft.com/office/drawing/2014/main" id="{00000000-0008-0000-0100-00006A020000}"/>
            </a:ext>
          </a:extLst>
        </xdr:cNvPr>
        <xdr:cNvSpPr txBox="1"/>
      </xdr:nvSpPr>
      <xdr:spPr>
        <a:xfrm>
          <a:off x="21075727" y="102240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59</xdr:row>
      <xdr:rowOff>116247</xdr:rowOff>
    </xdr:from>
    <xdr:ext cx="469744" cy="259045"/>
    <xdr:sp macro="" textlink="">
      <xdr:nvSpPr>
        <xdr:cNvPr id="619" name="n_2aveValue【学校施設】&#10;一人当たり面積">
          <a:extLst>
            <a:ext uri="{FF2B5EF4-FFF2-40B4-BE49-F238E27FC236}">
              <a16:creationId xmlns:a16="http://schemas.microsoft.com/office/drawing/2014/main" id="{00000000-0008-0000-0100-00006B020000}"/>
            </a:ext>
          </a:extLst>
        </xdr:cNvPr>
        <xdr:cNvSpPr txBox="1"/>
      </xdr:nvSpPr>
      <xdr:spPr>
        <a:xfrm>
          <a:off x="20199427" y="102317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116908</xdr:rowOff>
    </xdr:from>
    <xdr:ext cx="469744" cy="259045"/>
    <xdr:sp macro="" textlink="">
      <xdr:nvSpPr>
        <xdr:cNvPr id="620" name="n_3aveValue【学校施設】&#10;一人当たり面積">
          <a:extLst>
            <a:ext uri="{FF2B5EF4-FFF2-40B4-BE49-F238E27FC236}">
              <a16:creationId xmlns:a16="http://schemas.microsoft.com/office/drawing/2014/main" id="{00000000-0008-0000-0100-00006C020000}"/>
            </a:ext>
          </a:extLst>
        </xdr:cNvPr>
        <xdr:cNvSpPr txBox="1"/>
      </xdr:nvSpPr>
      <xdr:spPr>
        <a:xfrm>
          <a:off x="19310427" y="105753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61</xdr:row>
      <xdr:rowOff>132910</xdr:rowOff>
    </xdr:from>
    <xdr:ext cx="469744" cy="259045"/>
    <xdr:sp macro="" textlink="">
      <xdr:nvSpPr>
        <xdr:cNvPr id="621" name="n_4aveValue【学校施設】&#10;一人当たり面積">
          <a:extLst>
            <a:ext uri="{FF2B5EF4-FFF2-40B4-BE49-F238E27FC236}">
              <a16:creationId xmlns:a16="http://schemas.microsoft.com/office/drawing/2014/main" id="{00000000-0008-0000-0100-00006D020000}"/>
            </a:ext>
          </a:extLst>
        </xdr:cNvPr>
        <xdr:cNvSpPr txBox="1"/>
      </xdr:nvSpPr>
      <xdr:spPr>
        <a:xfrm>
          <a:off x="18421427" y="105913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61</xdr:row>
      <xdr:rowOff>99077</xdr:rowOff>
    </xdr:from>
    <xdr:ext cx="469744" cy="259045"/>
    <xdr:sp macro="" textlink="">
      <xdr:nvSpPr>
        <xdr:cNvPr id="622" name="n_1mainValue【学校施設】&#10;一人当たり面積">
          <a:extLst>
            <a:ext uri="{FF2B5EF4-FFF2-40B4-BE49-F238E27FC236}">
              <a16:creationId xmlns:a16="http://schemas.microsoft.com/office/drawing/2014/main" id="{00000000-0008-0000-0100-00006E020000}"/>
            </a:ext>
          </a:extLst>
        </xdr:cNvPr>
        <xdr:cNvSpPr txBox="1"/>
      </xdr:nvSpPr>
      <xdr:spPr>
        <a:xfrm>
          <a:off x="21075727" y="10557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114622</xdr:rowOff>
    </xdr:from>
    <xdr:ext cx="469744" cy="259045"/>
    <xdr:sp macro="" textlink="">
      <xdr:nvSpPr>
        <xdr:cNvPr id="623" name="n_2mainValue【学校施設】&#10;一人当たり面積">
          <a:extLst>
            <a:ext uri="{FF2B5EF4-FFF2-40B4-BE49-F238E27FC236}">
              <a16:creationId xmlns:a16="http://schemas.microsoft.com/office/drawing/2014/main" id="{00000000-0008-0000-0100-00006F020000}"/>
            </a:ext>
          </a:extLst>
        </xdr:cNvPr>
        <xdr:cNvSpPr txBox="1"/>
      </xdr:nvSpPr>
      <xdr:spPr>
        <a:xfrm>
          <a:off x="20199427" y="105730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59</xdr:row>
      <xdr:rowOff>92015</xdr:rowOff>
    </xdr:from>
    <xdr:ext cx="469744" cy="259045"/>
    <xdr:sp macro="" textlink="">
      <xdr:nvSpPr>
        <xdr:cNvPr id="624" name="n_3mainValue【学校施設】&#10;一人当たり面積">
          <a:extLst>
            <a:ext uri="{FF2B5EF4-FFF2-40B4-BE49-F238E27FC236}">
              <a16:creationId xmlns:a16="http://schemas.microsoft.com/office/drawing/2014/main" id="{00000000-0008-0000-0100-000070020000}"/>
            </a:ext>
          </a:extLst>
        </xdr:cNvPr>
        <xdr:cNvSpPr txBox="1"/>
      </xdr:nvSpPr>
      <xdr:spPr>
        <a:xfrm>
          <a:off x="19310427" y="102075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59</xdr:row>
      <xdr:rowOff>68698</xdr:rowOff>
    </xdr:from>
    <xdr:ext cx="469744" cy="259045"/>
    <xdr:sp macro="" textlink="">
      <xdr:nvSpPr>
        <xdr:cNvPr id="625" name="n_4mainValue【学校施設】&#10;一人当たり面積">
          <a:extLst>
            <a:ext uri="{FF2B5EF4-FFF2-40B4-BE49-F238E27FC236}">
              <a16:creationId xmlns:a16="http://schemas.microsoft.com/office/drawing/2014/main" id="{00000000-0008-0000-0100-000071020000}"/>
            </a:ext>
          </a:extLst>
        </xdr:cNvPr>
        <xdr:cNvSpPr txBox="1"/>
      </xdr:nvSpPr>
      <xdr:spPr>
        <a:xfrm>
          <a:off x="18421427" y="101842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26" name="正方形/長方形 625">
          <a:extLst>
            <a:ext uri="{FF2B5EF4-FFF2-40B4-BE49-F238E27FC236}">
              <a16:creationId xmlns:a16="http://schemas.microsoft.com/office/drawing/2014/main" id="{00000000-0008-0000-0100-000072020000}"/>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27" name="正方形/長方形 626">
          <a:extLst>
            <a:ext uri="{FF2B5EF4-FFF2-40B4-BE49-F238E27FC236}">
              <a16:creationId xmlns:a16="http://schemas.microsoft.com/office/drawing/2014/main" id="{00000000-0008-0000-0100-000073020000}"/>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28" name="正方形/長方形 627">
          <a:extLst>
            <a:ext uri="{FF2B5EF4-FFF2-40B4-BE49-F238E27FC236}">
              <a16:creationId xmlns:a16="http://schemas.microsoft.com/office/drawing/2014/main" id="{00000000-0008-0000-0100-000074020000}"/>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29" name="正方形/長方形 628">
          <a:extLst>
            <a:ext uri="{FF2B5EF4-FFF2-40B4-BE49-F238E27FC236}">
              <a16:creationId xmlns:a16="http://schemas.microsoft.com/office/drawing/2014/main" id="{00000000-0008-0000-0100-000075020000}"/>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30" name="正方形/長方形 629">
          <a:extLst>
            <a:ext uri="{FF2B5EF4-FFF2-40B4-BE49-F238E27FC236}">
              <a16:creationId xmlns:a16="http://schemas.microsoft.com/office/drawing/2014/main" id="{00000000-0008-0000-0100-000076020000}"/>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31" name="正方形/長方形 630">
          <a:extLst>
            <a:ext uri="{FF2B5EF4-FFF2-40B4-BE49-F238E27FC236}">
              <a16:creationId xmlns:a16="http://schemas.microsoft.com/office/drawing/2014/main" id="{00000000-0008-0000-0100-000077020000}"/>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32" name="正方形/長方形 631">
          <a:extLst>
            <a:ext uri="{FF2B5EF4-FFF2-40B4-BE49-F238E27FC236}">
              <a16:creationId xmlns:a16="http://schemas.microsoft.com/office/drawing/2014/main" id="{00000000-0008-0000-0100-000078020000}"/>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33" name="正方形/長方形 632">
          <a:extLst>
            <a:ext uri="{FF2B5EF4-FFF2-40B4-BE49-F238E27FC236}">
              <a16:creationId xmlns:a16="http://schemas.microsoft.com/office/drawing/2014/main" id="{00000000-0008-0000-0100-000079020000}"/>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634" name="テキスト ボックス 633">
          <a:extLst>
            <a:ext uri="{FF2B5EF4-FFF2-40B4-BE49-F238E27FC236}">
              <a16:creationId xmlns:a16="http://schemas.microsoft.com/office/drawing/2014/main" id="{00000000-0008-0000-0100-00007A020000}"/>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635" name="直線コネクタ 634">
          <a:extLst>
            <a:ext uri="{FF2B5EF4-FFF2-40B4-BE49-F238E27FC236}">
              <a16:creationId xmlns:a16="http://schemas.microsoft.com/office/drawing/2014/main" id="{00000000-0008-0000-0100-00007B020000}"/>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636" name="テキスト ボックス 635">
          <a:extLst>
            <a:ext uri="{FF2B5EF4-FFF2-40B4-BE49-F238E27FC236}">
              <a16:creationId xmlns:a16="http://schemas.microsoft.com/office/drawing/2014/main" id="{00000000-0008-0000-0100-00007C020000}"/>
            </a:ext>
          </a:extLst>
        </xdr:cNvPr>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168729</xdr:rowOff>
    </xdr:from>
    <xdr:to>
      <xdr:col>89</xdr:col>
      <xdr:colOff>177800</xdr:colOff>
      <xdr:row>86</xdr:row>
      <xdr:rowOff>168729</xdr:rowOff>
    </xdr:to>
    <xdr:cxnSp macro="">
      <xdr:nvCxnSpPr>
        <xdr:cNvPr id="637" name="直線コネクタ 636">
          <a:extLst>
            <a:ext uri="{FF2B5EF4-FFF2-40B4-BE49-F238E27FC236}">
              <a16:creationId xmlns:a16="http://schemas.microsoft.com/office/drawing/2014/main" id="{00000000-0008-0000-0100-00007D020000}"/>
            </a:ext>
          </a:extLst>
        </xdr:cNvPr>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86</xdr:row>
      <xdr:rowOff>26506</xdr:rowOff>
    </xdr:from>
    <xdr:ext cx="467179" cy="259045"/>
    <xdr:sp macro="" textlink="">
      <xdr:nvSpPr>
        <xdr:cNvPr id="638" name="テキスト ボックス 637">
          <a:extLst>
            <a:ext uri="{FF2B5EF4-FFF2-40B4-BE49-F238E27FC236}">
              <a16:creationId xmlns:a16="http://schemas.microsoft.com/office/drawing/2014/main" id="{00000000-0008-0000-0100-00007E020000}"/>
            </a:ext>
          </a:extLst>
        </xdr:cNvPr>
        <xdr:cNvSpPr txBox="1"/>
      </xdr:nvSpPr>
      <xdr:spPr>
        <a:xfrm>
          <a:off x="11978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639" name="直線コネクタ 638">
          <a:extLst>
            <a:ext uri="{FF2B5EF4-FFF2-40B4-BE49-F238E27FC236}">
              <a16:creationId xmlns:a16="http://schemas.microsoft.com/office/drawing/2014/main" id="{00000000-0008-0000-0100-00007F020000}"/>
            </a:ext>
          </a:extLst>
        </xdr:cNvPr>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640" name="テキスト ボックス 639">
          <a:extLst>
            <a:ext uri="{FF2B5EF4-FFF2-40B4-BE49-F238E27FC236}">
              <a16:creationId xmlns:a16="http://schemas.microsoft.com/office/drawing/2014/main" id="{00000000-0008-0000-0100-000080020000}"/>
            </a:ext>
          </a:extLst>
        </xdr:cNvPr>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641" name="直線コネクタ 640">
          <a:extLst>
            <a:ext uri="{FF2B5EF4-FFF2-40B4-BE49-F238E27FC236}">
              <a16:creationId xmlns:a16="http://schemas.microsoft.com/office/drawing/2014/main" id="{00000000-0008-0000-0100-000081020000}"/>
            </a:ext>
          </a:extLst>
        </xdr:cNvPr>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642" name="テキスト ボックス 641">
          <a:extLst>
            <a:ext uri="{FF2B5EF4-FFF2-40B4-BE49-F238E27FC236}">
              <a16:creationId xmlns:a16="http://schemas.microsoft.com/office/drawing/2014/main" id="{00000000-0008-0000-0100-000082020000}"/>
            </a:ext>
          </a:extLst>
        </xdr:cNvPr>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643" name="直線コネクタ 642">
          <a:extLst>
            <a:ext uri="{FF2B5EF4-FFF2-40B4-BE49-F238E27FC236}">
              <a16:creationId xmlns:a16="http://schemas.microsoft.com/office/drawing/2014/main" id="{00000000-0008-0000-0100-000083020000}"/>
            </a:ext>
          </a:extLst>
        </xdr:cNvPr>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644" name="テキスト ボックス 643">
          <a:extLst>
            <a:ext uri="{FF2B5EF4-FFF2-40B4-BE49-F238E27FC236}">
              <a16:creationId xmlns:a16="http://schemas.microsoft.com/office/drawing/2014/main" id="{00000000-0008-0000-0100-000084020000}"/>
            </a:ext>
          </a:extLst>
        </xdr:cNvPr>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645" name="直線コネクタ 644">
          <a:extLst>
            <a:ext uri="{FF2B5EF4-FFF2-40B4-BE49-F238E27FC236}">
              <a16:creationId xmlns:a16="http://schemas.microsoft.com/office/drawing/2014/main" id="{00000000-0008-0000-0100-000085020000}"/>
            </a:ext>
          </a:extLst>
        </xdr:cNvPr>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646" name="テキスト ボックス 645">
          <a:extLst>
            <a:ext uri="{FF2B5EF4-FFF2-40B4-BE49-F238E27FC236}">
              <a16:creationId xmlns:a16="http://schemas.microsoft.com/office/drawing/2014/main" id="{00000000-0008-0000-0100-000086020000}"/>
            </a:ext>
          </a:extLst>
        </xdr:cNvPr>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647" name="直線コネクタ 646">
          <a:extLst>
            <a:ext uri="{FF2B5EF4-FFF2-40B4-BE49-F238E27FC236}">
              <a16:creationId xmlns:a16="http://schemas.microsoft.com/office/drawing/2014/main" id="{00000000-0008-0000-0100-000087020000}"/>
            </a:ext>
          </a:extLst>
        </xdr:cNvPr>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108148</xdr:rowOff>
    </xdr:from>
    <xdr:ext cx="338939" cy="259045"/>
    <xdr:sp macro="" textlink="">
      <xdr:nvSpPr>
        <xdr:cNvPr id="648" name="テキスト ボックス 647">
          <a:extLst>
            <a:ext uri="{FF2B5EF4-FFF2-40B4-BE49-F238E27FC236}">
              <a16:creationId xmlns:a16="http://schemas.microsoft.com/office/drawing/2014/main" id="{00000000-0008-0000-0100-000088020000}"/>
            </a:ext>
          </a:extLst>
        </xdr:cNvPr>
        <xdr:cNvSpPr txBox="1"/>
      </xdr:nvSpPr>
      <xdr:spPr>
        <a:xfrm>
          <a:off x="12107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649" name="直線コネクタ 648">
          <a:extLst>
            <a:ext uri="{FF2B5EF4-FFF2-40B4-BE49-F238E27FC236}">
              <a16:creationId xmlns:a16="http://schemas.microsoft.com/office/drawing/2014/main" id="{00000000-0008-0000-0100-000089020000}"/>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650" name="【児童館】&#10;有形固定資産減価償却率グラフ枠">
          <a:extLst>
            <a:ext uri="{FF2B5EF4-FFF2-40B4-BE49-F238E27FC236}">
              <a16:creationId xmlns:a16="http://schemas.microsoft.com/office/drawing/2014/main" id="{00000000-0008-0000-0100-00008A020000}"/>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105048</xdr:rowOff>
    </xdr:from>
    <xdr:to>
      <xdr:col>85</xdr:col>
      <xdr:colOff>126364</xdr:colOff>
      <xdr:row>86</xdr:row>
      <xdr:rowOff>168729</xdr:rowOff>
    </xdr:to>
    <xdr:cxnSp macro="">
      <xdr:nvCxnSpPr>
        <xdr:cNvPr id="651" name="直線コネクタ 650">
          <a:extLst>
            <a:ext uri="{FF2B5EF4-FFF2-40B4-BE49-F238E27FC236}">
              <a16:creationId xmlns:a16="http://schemas.microsoft.com/office/drawing/2014/main" id="{00000000-0008-0000-0100-00008B020000}"/>
            </a:ext>
          </a:extLst>
        </xdr:cNvPr>
        <xdr:cNvCxnSpPr/>
      </xdr:nvCxnSpPr>
      <xdr:spPr>
        <a:xfrm flipV="1">
          <a:off x="16318864" y="13478148"/>
          <a:ext cx="0" cy="14352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87</xdr:row>
      <xdr:rowOff>1106</xdr:rowOff>
    </xdr:from>
    <xdr:ext cx="469744" cy="259045"/>
    <xdr:sp macro="" textlink="">
      <xdr:nvSpPr>
        <xdr:cNvPr id="652" name="【児童館】&#10;有形固定資産減価償却率最小値テキスト">
          <a:extLst>
            <a:ext uri="{FF2B5EF4-FFF2-40B4-BE49-F238E27FC236}">
              <a16:creationId xmlns:a16="http://schemas.microsoft.com/office/drawing/2014/main" id="{00000000-0008-0000-0100-00008C020000}"/>
            </a:ext>
          </a:extLst>
        </xdr:cNvPr>
        <xdr:cNvSpPr txBox="1"/>
      </xdr:nvSpPr>
      <xdr:spPr>
        <a:xfrm>
          <a:off x="16357600" y="1491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168729</xdr:rowOff>
    </xdr:from>
    <xdr:to>
      <xdr:col>86</xdr:col>
      <xdr:colOff>25400</xdr:colOff>
      <xdr:row>86</xdr:row>
      <xdr:rowOff>168729</xdr:rowOff>
    </xdr:to>
    <xdr:cxnSp macro="">
      <xdr:nvCxnSpPr>
        <xdr:cNvPr id="653" name="直線コネクタ 652">
          <a:extLst>
            <a:ext uri="{FF2B5EF4-FFF2-40B4-BE49-F238E27FC236}">
              <a16:creationId xmlns:a16="http://schemas.microsoft.com/office/drawing/2014/main" id="{00000000-0008-0000-0100-00008D020000}"/>
            </a:ext>
          </a:extLst>
        </xdr:cNvPr>
        <xdr:cNvCxnSpPr/>
      </xdr:nvCxnSpPr>
      <xdr:spPr>
        <a:xfrm>
          <a:off x="16230600" y="1491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77</xdr:row>
      <xdr:rowOff>51725</xdr:rowOff>
    </xdr:from>
    <xdr:ext cx="405111" cy="259045"/>
    <xdr:sp macro="" textlink="">
      <xdr:nvSpPr>
        <xdr:cNvPr id="654" name="【児童館】&#10;有形固定資産減価償却率最大値テキスト">
          <a:extLst>
            <a:ext uri="{FF2B5EF4-FFF2-40B4-BE49-F238E27FC236}">
              <a16:creationId xmlns:a16="http://schemas.microsoft.com/office/drawing/2014/main" id="{00000000-0008-0000-0100-00008E020000}"/>
            </a:ext>
          </a:extLst>
        </xdr:cNvPr>
        <xdr:cNvSpPr txBox="1"/>
      </xdr:nvSpPr>
      <xdr:spPr>
        <a:xfrm>
          <a:off x="16357600" y="132533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105048</xdr:rowOff>
    </xdr:from>
    <xdr:to>
      <xdr:col>86</xdr:col>
      <xdr:colOff>25400</xdr:colOff>
      <xdr:row>78</xdr:row>
      <xdr:rowOff>105048</xdr:rowOff>
    </xdr:to>
    <xdr:cxnSp macro="">
      <xdr:nvCxnSpPr>
        <xdr:cNvPr id="655" name="直線コネクタ 654">
          <a:extLst>
            <a:ext uri="{FF2B5EF4-FFF2-40B4-BE49-F238E27FC236}">
              <a16:creationId xmlns:a16="http://schemas.microsoft.com/office/drawing/2014/main" id="{00000000-0008-0000-0100-00008F020000}"/>
            </a:ext>
          </a:extLst>
        </xdr:cNvPr>
        <xdr:cNvCxnSpPr/>
      </xdr:nvCxnSpPr>
      <xdr:spPr>
        <a:xfrm>
          <a:off x="16230600" y="134781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99984</xdr:rowOff>
    </xdr:from>
    <xdr:ext cx="405111" cy="259045"/>
    <xdr:sp macro="" textlink="">
      <xdr:nvSpPr>
        <xdr:cNvPr id="656" name="【児童館】&#10;有形固定資産減価償却率平均値テキスト">
          <a:extLst>
            <a:ext uri="{FF2B5EF4-FFF2-40B4-BE49-F238E27FC236}">
              <a16:creationId xmlns:a16="http://schemas.microsoft.com/office/drawing/2014/main" id="{00000000-0008-0000-0100-000090020000}"/>
            </a:ext>
          </a:extLst>
        </xdr:cNvPr>
        <xdr:cNvSpPr txBox="1"/>
      </xdr:nvSpPr>
      <xdr:spPr>
        <a:xfrm>
          <a:off x="16357600" y="1398743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77107</xdr:rowOff>
    </xdr:from>
    <xdr:to>
      <xdr:col>85</xdr:col>
      <xdr:colOff>177800</xdr:colOff>
      <xdr:row>83</xdr:row>
      <xdr:rowOff>7257</xdr:rowOff>
    </xdr:to>
    <xdr:sp macro="" textlink="">
      <xdr:nvSpPr>
        <xdr:cNvPr id="657" name="フローチャート: 判断 656">
          <a:extLst>
            <a:ext uri="{FF2B5EF4-FFF2-40B4-BE49-F238E27FC236}">
              <a16:creationId xmlns:a16="http://schemas.microsoft.com/office/drawing/2014/main" id="{00000000-0008-0000-0100-000091020000}"/>
            </a:ext>
          </a:extLst>
        </xdr:cNvPr>
        <xdr:cNvSpPr/>
      </xdr:nvSpPr>
      <xdr:spPr>
        <a:xfrm>
          <a:off x="16268700" y="141360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46082</xdr:rowOff>
    </xdr:from>
    <xdr:to>
      <xdr:col>81</xdr:col>
      <xdr:colOff>101600</xdr:colOff>
      <xdr:row>82</xdr:row>
      <xdr:rowOff>147682</xdr:rowOff>
    </xdr:to>
    <xdr:sp macro="" textlink="">
      <xdr:nvSpPr>
        <xdr:cNvPr id="658" name="フローチャート: 判断 657">
          <a:extLst>
            <a:ext uri="{FF2B5EF4-FFF2-40B4-BE49-F238E27FC236}">
              <a16:creationId xmlns:a16="http://schemas.microsoft.com/office/drawing/2014/main" id="{00000000-0008-0000-0100-000092020000}"/>
            </a:ext>
          </a:extLst>
        </xdr:cNvPr>
        <xdr:cNvSpPr/>
      </xdr:nvSpPr>
      <xdr:spPr>
        <a:xfrm>
          <a:off x="15430500" y="141049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82</xdr:row>
      <xdr:rowOff>6894</xdr:rowOff>
    </xdr:from>
    <xdr:to>
      <xdr:col>76</xdr:col>
      <xdr:colOff>165100</xdr:colOff>
      <xdr:row>82</xdr:row>
      <xdr:rowOff>108494</xdr:rowOff>
    </xdr:to>
    <xdr:sp macro="" textlink="">
      <xdr:nvSpPr>
        <xdr:cNvPr id="659" name="フローチャート: 判断 658">
          <a:extLst>
            <a:ext uri="{FF2B5EF4-FFF2-40B4-BE49-F238E27FC236}">
              <a16:creationId xmlns:a16="http://schemas.microsoft.com/office/drawing/2014/main" id="{00000000-0008-0000-0100-000093020000}"/>
            </a:ext>
          </a:extLst>
        </xdr:cNvPr>
        <xdr:cNvSpPr/>
      </xdr:nvSpPr>
      <xdr:spPr>
        <a:xfrm>
          <a:off x="14541500" y="140657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81</xdr:row>
      <xdr:rowOff>153851</xdr:rowOff>
    </xdr:from>
    <xdr:to>
      <xdr:col>72</xdr:col>
      <xdr:colOff>38100</xdr:colOff>
      <xdr:row>82</xdr:row>
      <xdr:rowOff>84001</xdr:rowOff>
    </xdr:to>
    <xdr:sp macro="" textlink="">
      <xdr:nvSpPr>
        <xdr:cNvPr id="660" name="フローチャート: 判断 659">
          <a:extLst>
            <a:ext uri="{FF2B5EF4-FFF2-40B4-BE49-F238E27FC236}">
              <a16:creationId xmlns:a16="http://schemas.microsoft.com/office/drawing/2014/main" id="{00000000-0008-0000-0100-000094020000}"/>
            </a:ext>
          </a:extLst>
        </xdr:cNvPr>
        <xdr:cNvSpPr/>
      </xdr:nvSpPr>
      <xdr:spPr>
        <a:xfrm>
          <a:off x="13652500" y="140413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81</xdr:row>
      <xdr:rowOff>137523</xdr:rowOff>
    </xdr:from>
    <xdr:to>
      <xdr:col>67</xdr:col>
      <xdr:colOff>101600</xdr:colOff>
      <xdr:row>82</xdr:row>
      <xdr:rowOff>67673</xdr:rowOff>
    </xdr:to>
    <xdr:sp macro="" textlink="">
      <xdr:nvSpPr>
        <xdr:cNvPr id="661" name="フローチャート: 判断 660">
          <a:extLst>
            <a:ext uri="{FF2B5EF4-FFF2-40B4-BE49-F238E27FC236}">
              <a16:creationId xmlns:a16="http://schemas.microsoft.com/office/drawing/2014/main" id="{00000000-0008-0000-0100-000095020000}"/>
            </a:ext>
          </a:extLst>
        </xdr:cNvPr>
        <xdr:cNvSpPr/>
      </xdr:nvSpPr>
      <xdr:spPr>
        <a:xfrm>
          <a:off x="12763500" y="140249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662" name="テキスト ボックス 661">
          <a:extLst>
            <a:ext uri="{FF2B5EF4-FFF2-40B4-BE49-F238E27FC236}">
              <a16:creationId xmlns:a16="http://schemas.microsoft.com/office/drawing/2014/main" id="{00000000-0008-0000-0100-000096020000}"/>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63" name="テキスト ボックス 662">
          <a:extLst>
            <a:ext uri="{FF2B5EF4-FFF2-40B4-BE49-F238E27FC236}">
              <a16:creationId xmlns:a16="http://schemas.microsoft.com/office/drawing/2014/main" id="{00000000-0008-0000-0100-000097020000}"/>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64" name="テキスト ボックス 663">
          <a:extLst>
            <a:ext uri="{FF2B5EF4-FFF2-40B4-BE49-F238E27FC236}">
              <a16:creationId xmlns:a16="http://schemas.microsoft.com/office/drawing/2014/main" id="{00000000-0008-0000-0100-000098020000}"/>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65" name="テキスト ボックス 664">
          <a:extLst>
            <a:ext uri="{FF2B5EF4-FFF2-40B4-BE49-F238E27FC236}">
              <a16:creationId xmlns:a16="http://schemas.microsoft.com/office/drawing/2014/main" id="{00000000-0008-0000-0100-000099020000}"/>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66" name="テキスト ボックス 665">
          <a:extLst>
            <a:ext uri="{FF2B5EF4-FFF2-40B4-BE49-F238E27FC236}">
              <a16:creationId xmlns:a16="http://schemas.microsoft.com/office/drawing/2014/main" id="{00000000-0008-0000-0100-00009A020000}"/>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85</xdr:row>
      <xdr:rowOff>113030</xdr:rowOff>
    </xdr:from>
    <xdr:to>
      <xdr:col>85</xdr:col>
      <xdr:colOff>177800</xdr:colOff>
      <xdr:row>86</xdr:row>
      <xdr:rowOff>43180</xdr:rowOff>
    </xdr:to>
    <xdr:sp macro="" textlink="">
      <xdr:nvSpPr>
        <xdr:cNvPr id="667" name="楕円 666">
          <a:extLst>
            <a:ext uri="{FF2B5EF4-FFF2-40B4-BE49-F238E27FC236}">
              <a16:creationId xmlns:a16="http://schemas.microsoft.com/office/drawing/2014/main" id="{00000000-0008-0000-0100-00009B020000}"/>
            </a:ext>
          </a:extLst>
        </xdr:cNvPr>
        <xdr:cNvSpPr/>
      </xdr:nvSpPr>
      <xdr:spPr>
        <a:xfrm>
          <a:off x="16268700" y="14686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85</xdr:row>
      <xdr:rowOff>91457</xdr:rowOff>
    </xdr:from>
    <xdr:ext cx="405111" cy="259045"/>
    <xdr:sp macro="" textlink="">
      <xdr:nvSpPr>
        <xdr:cNvPr id="668" name="【児童館】&#10;有形固定資産減価償却率該当値テキスト">
          <a:extLst>
            <a:ext uri="{FF2B5EF4-FFF2-40B4-BE49-F238E27FC236}">
              <a16:creationId xmlns:a16="http://schemas.microsoft.com/office/drawing/2014/main" id="{00000000-0008-0000-0100-00009C020000}"/>
            </a:ext>
          </a:extLst>
        </xdr:cNvPr>
        <xdr:cNvSpPr txBox="1"/>
      </xdr:nvSpPr>
      <xdr:spPr>
        <a:xfrm>
          <a:off x="16357600" y="146647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85</xdr:row>
      <xdr:rowOff>99968</xdr:rowOff>
    </xdr:from>
    <xdr:to>
      <xdr:col>81</xdr:col>
      <xdr:colOff>101600</xdr:colOff>
      <xdr:row>86</xdr:row>
      <xdr:rowOff>30118</xdr:rowOff>
    </xdr:to>
    <xdr:sp macro="" textlink="">
      <xdr:nvSpPr>
        <xdr:cNvPr id="669" name="楕円 668">
          <a:extLst>
            <a:ext uri="{FF2B5EF4-FFF2-40B4-BE49-F238E27FC236}">
              <a16:creationId xmlns:a16="http://schemas.microsoft.com/office/drawing/2014/main" id="{00000000-0008-0000-0100-00009D020000}"/>
            </a:ext>
          </a:extLst>
        </xdr:cNvPr>
        <xdr:cNvSpPr/>
      </xdr:nvSpPr>
      <xdr:spPr>
        <a:xfrm>
          <a:off x="15430500" y="146732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85</xdr:row>
      <xdr:rowOff>150768</xdr:rowOff>
    </xdr:from>
    <xdr:to>
      <xdr:col>85</xdr:col>
      <xdr:colOff>127000</xdr:colOff>
      <xdr:row>85</xdr:row>
      <xdr:rowOff>163830</xdr:rowOff>
    </xdr:to>
    <xdr:cxnSp macro="">
      <xdr:nvCxnSpPr>
        <xdr:cNvPr id="670" name="直線コネクタ 669">
          <a:extLst>
            <a:ext uri="{FF2B5EF4-FFF2-40B4-BE49-F238E27FC236}">
              <a16:creationId xmlns:a16="http://schemas.microsoft.com/office/drawing/2014/main" id="{00000000-0008-0000-0100-00009E020000}"/>
            </a:ext>
          </a:extLst>
        </xdr:cNvPr>
        <xdr:cNvCxnSpPr/>
      </xdr:nvCxnSpPr>
      <xdr:spPr>
        <a:xfrm>
          <a:off x="15481300" y="14724018"/>
          <a:ext cx="838200" cy="130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85</xdr:row>
      <xdr:rowOff>142421</xdr:rowOff>
    </xdr:from>
    <xdr:to>
      <xdr:col>76</xdr:col>
      <xdr:colOff>165100</xdr:colOff>
      <xdr:row>86</xdr:row>
      <xdr:rowOff>72571</xdr:rowOff>
    </xdr:to>
    <xdr:sp macro="" textlink="">
      <xdr:nvSpPr>
        <xdr:cNvPr id="671" name="楕円 670">
          <a:extLst>
            <a:ext uri="{FF2B5EF4-FFF2-40B4-BE49-F238E27FC236}">
              <a16:creationId xmlns:a16="http://schemas.microsoft.com/office/drawing/2014/main" id="{00000000-0008-0000-0100-00009F020000}"/>
            </a:ext>
          </a:extLst>
        </xdr:cNvPr>
        <xdr:cNvSpPr/>
      </xdr:nvSpPr>
      <xdr:spPr>
        <a:xfrm>
          <a:off x="14541500" y="147156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85</xdr:row>
      <xdr:rowOff>150768</xdr:rowOff>
    </xdr:from>
    <xdr:to>
      <xdr:col>81</xdr:col>
      <xdr:colOff>50800</xdr:colOff>
      <xdr:row>86</xdr:row>
      <xdr:rowOff>21771</xdr:rowOff>
    </xdr:to>
    <xdr:cxnSp macro="">
      <xdr:nvCxnSpPr>
        <xdr:cNvPr id="672" name="直線コネクタ 671">
          <a:extLst>
            <a:ext uri="{FF2B5EF4-FFF2-40B4-BE49-F238E27FC236}">
              <a16:creationId xmlns:a16="http://schemas.microsoft.com/office/drawing/2014/main" id="{00000000-0008-0000-0100-0000A0020000}"/>
            </a:ext>
          </a:extLst>
        </xdr:cNvPr>
        <xdr:cNvCxnSpPr/>
      </xdr:nvCxnSpPr>
      <xdr:spPr>
        <a:xfrm flipV="1">
          <a:off x="14592300" y="14724018"/>
          <a:ext cx="889000" cy="424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85</xdr:row>
      <xdr:rowOff>137523</xdr:rowOff>
    </xdr:from>
    <xdr:to>
      <xdr:col>72</xdr:col>
      <xdr:colOff>38100</xdr:colOff>
      <xdr:row>86</xdr:row>
      <xdr:rowOff>67673</xdr:rowOff>
    </xdr:to>
    <xdr:sp macro="" textlink="">
      <xdr:nvSpPr>
        <xdr:cNvPr id="673" name="楕円 672">
          <a:extLst>
            <a:ext uri="{FF2B5EF4-FFF2-40B4-BE49-F238E27FC236}">
              <a16:creationId xmlns:a16="http://schemas.microsoft.com/office/drawing/2014/main" id="{00000000-0008-0000-0100-0000A1020000}"/>
            </a:ext>
          </a:extLst>
        </xdr:cNvPr>
        <xdr:cNvSpPr/>
      </xdr:nvSpPr>
      <xdr:spPr>
        <a:xfrm>
          <a:off x="13652500" y="147107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86</xdr:row>
      <xdr:rowOff>16873</xdr:rowOff>
    </xdr:from>
    <xdr:to>
      <xdr:col>76</xdr:col>
      <xdr:colOff>114300</xdr:colOff>
      <xdr:row>86</xdr:row>
      <xdr:rowOff>21771</xdr:rowOff>
    </xdr:to>
    <xdr:cxnSp macro="">
      <xdr:nvCxnSpPr>
        <xdr:cNvPr id="674" name="直線コネクタ 673">
          <a:extLst>
            <a:ext uri="{FF2B5EF4-FFF2-40B4-BE49-F238E27FC236}">
              <a16:creationId xmlns:a16="http://schemas.microsoft.com/office/drawing/2014/main" id="{00000000-0008-0000-0100-0000A2020000}"/>
            </a:ext>
          </a:extLst>
        </xdr:cNvPr>
        <xdr:cNvCxnSpPr/>
      </xdr:nvCxnSpPr>
      <xdr:spPr>
        <a:xfrm>
          <a:off x="13703300" y="14761573"/>
          <a:ext cx="889000" cy="48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85</xdr:row>
      <xdr:rowOff>130992</xdr:rowOff>
    </xdr:from>
    <xdr:to>
      <xdr:col>67</xdr:col>
      <xdr:colOff>101600</xdr:colOff>
      <xdr:row>86</xdr:row>
      <xdr:rowOff>61142</xdr:rowOff>
    </xdr:to>
    <xdr:sp macro="" textlink="">
      <xdr:nvSpPr>
        <xdr:cNvPr id="675" name="楕円 674">
          <a:extLst>
            <a:ext uri="{FF2B5EF4-FFF2-40B4-BE49-F238E27FC236}">
              <a16:creationId xmlns:a16="http://schemas.microsoft.com/office/drawing/2014/main" id="{00000000-0008-0000-0100-0000A3020000}"/>
            </a:ext>
          </a:extLst>
        </xdr:cNvPr>
        <xdr:cNvSpPr/>
      </xdr:nvSpPr>
      <xdr:spPr>
        <a:xfrm>
          <a:off x="12763500" y="147042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86</xdr:row>
      <xdr:rowOff>10342</xdr:rowOff>
    </xdr:from>
    <xdr:to>
      <xdr:col>71</xdr:col>
      <xdr:colOff>177800</xdr:colOff>
      <xdr:row>86</xdr:row>
      <xdr:rowOff>16873</xdr:rowOff>
    </xdr:to>
    <xdr:cxnSp macro="">
      <xdr:nvCxnSpPr>
        <xdr:cNvPr id="676" name="直線コネクタ 675">
          <a:extLst>
            <a:ext uri="{FF2B5EF4-FFF2-40B4-BE49-F238E27FC236}">
              <a16:creationId xmlns:a16="http://schemas.microsoft.com/office/drawing/2014/main" id="{00000000-0008-0000-0100-0000A4020000}"/>
            </a:ext>
          </a:extLst>
        </xdr:cNvPr>
        <xdr:cNvCxnSpPr/>
      </xdr:nvCxnSpPr>
      <xdr:spPr>
        <a:xfrm>
          <a:off x="12814300" y="14755042"/>
          <a:ext cx="889000" cy="6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80</xdr:row>
      <xdr:rowOff>164209</xdr:rowOff>
    </xdr:from>
    <xdr:ext cx="405111" cy="259045"/>
    <xdr:sp macro="" textlink="">
      <xdr:nvSpPr>
        <xdr:cNvPr id="677" name="n_1aveValue【児童館】&#10;有形固定資産減価償却率">
          <a:extLst>
            <a:ext uri="{FF2B5EF4-FFF2-40B4-BE49-F238E27FC236}">
              <a16:creationId xmlns:a16="http://schemas.microsoft.com/office/drawing/2014/main" id="{00000000-0008-0000-0100-0000A5020000}"/>
            </a:ext>
          </a:extLst>
        </xdr:cNvPr>
        <xdr:cNvSpPr txBox="1"/>
      </xdr:nvSpPr>
      <xdr:spPr>
        <a:xfrm>
          <a:off x="15266044" y="138802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80</xdr:row>
      <xdr:rowOff>125021</xdr:rowOff>
    </xdr:from>
    <xdr:ext cx="405111" cy="259045"/>
    <xdr:sp macro="" textlink="">
      <xdr:nvSpPr>
        <xdr:cNvPr id="678" name="n_2aveValue【児童館】&#10;有形固定資産減価償却率">
          <a:extLst>
            <a:ext uri="{FF2B5EF4-FFF2-40B4-BE49-F238E27FC236}">
              <a16:creationId xmlns:a16="http://schemas.microsoft.com/office/drawing/2014/main" id="{00000000-0008-0000-0100-0000A6020000}"/>
            </a:ext>
          </a:extLst>
        </xdr:cNvPr>
        <xdr:cNvSpPr txBox="1"/>
      </xdr:nvSpPr>
      <xdr:spPr>
        <a:xfrm>
          <a:off x="14389744" y="138410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80</xdr:row>
      <xdr:rowOff>100528</xdr:rowOff>
    </xdr:from>
    <xdr:ext cx="405111" cy="259045"/>
    <xdr:sp macro="" textlink="">
      <xdr:nvSpPr>
        <xdr:cNvPr id="679" name="n_3aveValue【児童館】&#10;有形固定資産減価償却率">
          <a:extLst>
            <a:ext uri="{FF2B5EF4-FFF2-40B4-BE49-F238E27FC236}">
              <a16:creationId xmlns:a16="http://schemas.microsoft.com/office/drawing/2014/main" id="{00000000-0008-0000-0100-0000A7020000}"/>
            </a:ext>
          </a:extLst>
        </xdr:cNvPr>
        <xdr:cNvSpPr txBox="1"/>
      </xdr:nvSpPr>
      <xdr:spPr>
        <a:xfrm>
          <a:off x="13500744" y="138165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80</xdr:row>
      <xdr:rowOff>84200</xdr:rowOff>
    </xdr:from>
    <xdr:ext cx="405111" cy="259045"/>
    <xdr:sp macro="" textlink="">
      <xdr:nvSpPr>
        <xdr:cNvPr id="680" name="n_4aveValue【児童館】&#10;有形固定資産減価償却率">
          <a:extLst>
            <a:ext uri="{FF2B5EF4-FFF2-40B4-BE49-F238E27FC236}">
              <a16:creationId xmlns:a16="http://schemas.microsoft.com/office/drawing/2014/main" id="{00000000-0008-0000-0100-0000A8020000}"/>
            </a:ext>
          </a:extLst>
        </xdr:cNvPr>
        <xdr:cNvSpPr txBox="1"/>
      </xdr:nvSpPr>
      <xdr:spPr>
        <a:xfrm>
          <a:off x="12611744" y="138002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86</xdr:row>
      <xdr:rowOff>21245</xdr:rowOff>
    </xdr:from>
    <xdr:ext cx="405111" cy="259045"/>
    <xdr:sp macro="" textlink="">
      <xdr:nvSpPr>
        <xdr:cNvPr id="681" name="n_1mainValue【児童館】&#10;有形固定資産減価償却率">
          <a:extLst>
            <a:ext uri="{FF2B5EF4-FFF2-40B4-BE49-F238E27FC236}">
              <a16:creationId xmlns:a16="http://schemas.microsoft.com/office/drawing/2014/main" id="{00000000-0008-0000-0100-0000A9020000}"/>
            </a:ext>
          </a:extLst>
        </xdr:cNvPr>
        <xdr:cNvSpPr txBox="1"/>
      </xdr:nvSpPr>
      <xdr:spPr>
        <a:xfrm>
          <a:off x="15266044" y="147659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86</xdr:row>
      <xdr:rowOff>63698</xdr:rowOff>
    </xdr:from>
    <xdr:ext cx="405111" cy="259045"/>
    <xdr:sp macro="" textlink="">
      <xdr:nvSpPr>
        <xdr:cNvPr id="682" name="n_2mainValue【児童館】&#10;有形固定資産減価償却率">
          <a:extLst>
            <a:ext uri="{FF2B5EF4-FFF2-40B4-BE49-F238E27FC236}">
              <a16:creationId xmlns:a16="http://schemas.microsoft.com/office/drawing/2014/main" id="{00000000-0008-0000-0100-0000AA020000}"/>
            </a:ext>
          </a:extLst>
        </xdr:cNvPr>
        <xdr:cNvSpPr txBox="1"/>
      </xdr:nvSpPr>
      <xdr:spPr>
        <a:xfrm>
          <a:off x="14389744" y="148083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86</xdr:row>
      <xdr:rowOff>58800</xdr:rowOff>
    </xdr:from>
    <xdr:ext cx="405111" cy="259045"/>
    <xdr:sp macro="" textlink="">
      <xdr:nvSpPr>
        <xdr:cNvPr id="683" name="n_3mainValue【児童館】&#10;有形固定資産減価償却率">
          <a:extLst>
            <a:ext uri="{FF2B5EF4-FFF2-40B4-BE49-F238E27FC236}">
              <a16:creationId xmlns:a16="http://schemas.microsoft.com/office/drawing/2014/main" id="{00000000-0008-0000-0100-0000AB020000}"/>
            </a:ext>
          </a:extLst>
        </xdr:cNvPr>
        <xdr:cNvSpPr txBox="1"/>
      </xdr:nvSpPr>
      <xdr:spPr>
        <a:xfrm>
          <a:off x="13500744" y="148035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86</xdr:row>
      <xdr:rowOff>52269</xdr:rowOff>
    </xdr:from>
    <xdr:ext cx="405111" cy="259045"/>
    <xdr:sp macro="" textlink="">
      <xdr:nvSpPr>
        <xdr:cNvPr id="684" name="n_4mainValue【児童館】&#10;有形固定資産減価償却率">
          <a:extLst>
            <a:ext uri="{FF2B5EF4-FFF2-40B4-BE49-F238E27FC236}">
              <a16:creationId xmlns:a16="http://schemas.microsoft.com/office/drawing/2014/main" id="{00000000-0008-0000-0100-0000AC020000}"/>
            </a:ext>
          </a:extLst>
        </xdr:cNvPr>
        <xdr:cNvSpPr txBox="1"/>
      </xdr:nvSpPr>
      <xdr:spPr>
        <a:xfrm>
          <a:off x="12611744" y="147969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85" name="正方形/長方形 684">
          <a:extLst>
            <a:ext uri="{FF2B5EF4-FFF2-40B4-BE49-F238E27FC236}">
              <a16:creationId xmlns:a16="http://schemas.microsoft.com/office/drawing/2014/main" id="{00000000-0008-0000-0100-0000AD020000}"/>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86" name="正方形/長方形 685">
          <a:extLst>
            <a:ext uri="{FF2B5EF4-FFF2-40B4-BE49-F238E27FC236}">
              <a16:creationId xmlns:a16="http://schemas.microsoft.com/office/drawing/2014/main" id="{00000000-0008-0000-0100-0000AE020000}"/>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87" name="正方形/長方形 686">
          <a:extLst>
            <a:ext uri="{FF2B5EF4-FFF2-40B4-BE49-F238E27FC236}">
              <a16:creationId xmlns:a16="http://schemas.microsoft.com/office/drawing/2014/main" id="{00000000-0008-0000-0100-0000AF020000}"/>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88" name="正方形/長方形 687">
          <a:extLst>
            <a:ext uri="{FF2B5EF4-FFF2-40B4-BE49-F238E27FC236}">
              <a16:creationId xmlns:a16="http://schemas.microsoft.com/office/drawing/2014/main" id="{00000000-0008-0000-0100-0000B0020000}"/>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89" name="正方形/長方形 688">
          <a:extLst>
            <a:ext uri="{FF2B5EF4-FFF2-40B4-BE49-F238E27FC236}">
              <a16:creationId xmlns:a16="http://schemas.microsoft.com/office/drawing/2014/main" id="{00000000-0008-0000-0100-0000B1020000}"/>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90" name="正方形/長方形 689">
          <a:extLst>
            <a:ext uri="{FF2B5EF4-FFF2-40B4-BE49-F238E27FC236}">
              <a16:creationId xmlns:a16="http://schemas.microsoft.com/office/drawing/2014/main" id="{00000000-0008-0000-0100-0000B2020000}"/>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91" name="正方形/長方形 690">
          <a:extLst>
            <a:ext uri="{FF2B5EF4-FFF2-40B4-BE49-F238E27FC236}">
              <a16:creationId xmlns:a16="http://schemas.microsoft.com/office/drawing/2014/main" id="{00000000-0008-0000-0100-0000B3020000}"/>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92" name="正方形/長方形 691">
          <a:extLst>
            <a:ext uri="{FF2B5EF4-FFF2-40B4-BE49-F238E27FC236}">
              <a16:creationId xmlns:a16="http://schemas.microsoft.com/office/drawing/2014/main" id="{00000000-0008-0000-0100-0000B4020000}"/>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93" name="テキスト ボックス 692">
          <a:extLst>
            <a:ext uri="{FF2B5EF4-FFF2-40B4-BE49-F238E27FC236}">
              <a16:creationId xmlns:a16="http://schemas.microsoft.com/office/drawing/2014/main" id="{00000000-0008-0000-0100-0000B5020000}"/>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94" name="直線コネクタ 693">
          <a:extLst>
            <a:ext uri="{FF2B5EF4-FFF2-40B4-BE49-F238E27FC236}">
              <a16:creationId xmlns:a16="http://schemas.microsoft.com/office/drawing/2014/main" id="{00000000-0008-0000-0100-0000B6020000}"/>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38100</xdr:rowOff>
    </xdr:from>
    <xdr:to>
      <xdr:col>120</xdr:col>
      <xdr:colOff>114300</xdr:colOff>
      <xdr:row>86</xdr:row>
      <xdr:rowOff>38100</xdr:rowOff>
    </xdr:to>
    <xdr:cxnSp macro="">
      <xdr:nvCxnSpPr>
        <xdr:cNvPr id="695" name="直線コネクタ 694">
          <a:extLst>
            <a:ext uri="{FF2B5EF4-FFF2-40B4-BE49-F238E27FC236}">
              <a16:creationId xmlns:a16="http://schemas.microsoft.com/office/drawing/2014/main" id="{00000000-0008-0000-0100-0000B7020000}"/>
            </a:ext>
          </a:extLst>
        </xdr:cNvPr>
        <xdr:cNvCxnSpPr/>
      </xdr:nvCxnSpPr>
      <xdr:spPr>
        <a:xfrm>
          <a:off x="18288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67327</xdr:rowOff>
    </xdr:from>
    <xdr:ext cx="467179" cy="259045"/>
    <xdr:sp macro="" textlink="">
      <xdr:nvSpPr>
        <xdr:cNvPr id="696" name="テキスト ボックス 695">
          <a:extLst>
            <a:ext uri="{FF2B5EF4-FFF2-40B4-BE49-F238E27FC236}">
              <a16:creationId xmlns:a16="http://schemas.microsoft.com/office/drawing/2014/main" id="{00000000-0008-0000-0100-0000B8020000}"/>
            </a:ext>
          </a:extLst>
        </xdr:cNvPr>
        <xdr:cNvSpPr txBox="1"/>
      </xdr:nvSpPr>
      <xdr:spPr>
        <a:xfrm>
          <a:off x="17820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95250</xdr:rowOff>
    </xdr:from>
    <xdr:to>
      <xdr:col>120</xdr:col>
      <xdr:colOff>114300</xdr:colOff>
      <xdr:row>83</xdr:row>
      <xdr:rowOff>95250</xdr:rowOff>
    </xdr:to>
    <xdr:cxnSp macro="">
      <xdr:nvCxnSpPr>
        <xdr:cNvPr id="697" name="直線コネクタ 696">
          <a:extLst>
            <a:ext uri="{FF2B5EF4-FFF2-40B4-BE49-F238E27FC236}">
              <a16:creationId xmlns:a16="http://schemas.microsoft.com/office/drawing/2014/main" id="{00000000-0008-0000-0100-0000B9020000}"/>
            </a:ext>
          </a:extLst>
        </xdr:cNvPr>
        <xdr:cNvCxnSpPr/>
      </xdr:nvCxnSpPr>
      <xdr:spPr>
        <a:xfrm>
          <a:off x="18288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124477</xdr:rowOff>
    </xdr:from>
    <xdr:ext cx="467179" cy="259045"/>
    <xdr:sp macro="" textlink="">
      <xdr:nvSpPr>
        <xdr:cNvPr id="698" name="テキスト ボックス 697">
          <a:extLst>
            <a:ext uri="{FF2B5EF4-FFF2-40B4-BE49-F238E27FC236}">
              <a16:creationId xmlns:a16="http://schemas.microsoft.com/office/drawing/2014/main" id="{00000000-0008-0000-0100-0000BA020000}"/>
            </a:ext>
          </a:extLst>
        </xdr:cNvPr>
        <xdr:cNvSpPr txBox="1"/>
      </xdr:nvSpPr>
      <xdr:spPr>
        <a:xfrm>
          <a:off x="17820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152400</xdr:rowOff>
    </xdr:from>
    <xdr:to>
      <xdr:col>120</xdr:col>
      <xdr:colOff>114300</xdr:colOff>
      <xdr:row>80</xdr:row>
      <xdr:rowOff>152400</xdr:rowOff>
    </xdr:to>
    <xdr:cxnSp macro="">
      <xdr:nvCxnSpPr>
        <xdr:cNvPr id="699" name="直線コネクタ 698">
          <a:extLst>
            <a:ext uri="{FF2B5EF4-FFF2-40B4-BE49-F238E27FC236}">
              <a16:creationId xmlns:a16="http://schemas.microsoft.com/office/drawing/2014/main" id="{00000000-0008-0000-0100-0000BB020000}"/>
            </a:ext>
          </a:extLst>
        </xdr:cNvPr>
        <xdr:cNvCxnSpPr/>
      </xdr:nvCxnSpPr>
      <xdr:spPr>
        <a:xfrm>
          <a:off x="18288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10177</xdr:rowOff>
    </xdr:from>
    <xdr:ext cx="467179" cy="259045"/>
    <xdr:sp macro="" textlink="">
      <xdr:nvSpPr>
        <xdr:cNvPr id="700" name="テキスト ボックス 699">
          <a:extLst>
            <a:ext uri="{FF2B5EF4-FFF2-40B4-BE49-F238E27FC236}">
              <a16:creationId xmlns:a16="http://schemas.microsoft.com/office/drawing/2014/main" id="{00000000-0008-0000-0100-0000BC020000}"/>
            </a:ext>
          </a:extLst>
        </xdr:cNvPr>
        <xdr:cNvSpPr txBox="1"/>
      </xdr:nvSpPr>
      <xdr:spPr>
        <a:xfrm>
          <a:off x="17820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38100</xdr:rowOff>
    </xdr:from>
    <xdr:to>
      <xdr:col>120</xdr:col>
      <xdr:colOff>114300</xdr:colOff>
      <xdr:row>78</xdr:row>
      <xdr:rowOff>38100</xdr:rowOff>
    </xdr:to>
    <xdr:cxnSp macro="">
      <xdr:nvCxnSpPr>
        <xdr:cNvPr id="701" name="直線コネクタ 700">
          <a:extLst>
            <a:ext uri="{FF2B5EF4-FFF2-40B4-BE49-F238E27FC236}">
              <a16:creationId xmlns:a16="http://schemas.microsoft.com/office/drawing/2014/main" id="{00000000-0008-0000-0100-0000BD020000}"/>
            </a:ext>
          </a:extLst>
        </xdr:cNvPr>
        <xdr:cNvCxnSpPr/>
      </xdr:nvCxnSpPr>
      <xdr:spPr>
        <a:xfrm>
          <a:off x="18288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77</xdr:row>
      <xdr:rowOff>67327</xdr:rowOff>
    </xdr:from>
    <xdr:ext cx="467179" cy="259045"/>
    <xdr:sp macro="" textlink="">
      <xdr:nvSpPr>
        <xdr:cNvPr id="702" name="テキスト ボックス 701">
          <a:extLst>
            <a:ext uri="{FF2B5EF4-FFF2-40B4-BE49-F238E27FC236}">
              <a16:creationId xmlns:a16="http://schemas.microsoft.com/office/drawing/2014/main" id="{00000000-0008-0000-0100-0000BE020000}"/>
            </a:ext>
          </a:extLst>
        </xdr:cNvPr>
        <xdr:cNvSpPr txBox="1"/>
      </xdr:nvSpPr>
      <xdr:spPr>
        <a:xfrm>
          <a:off x="17820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703" name="直線コネクタ 702">
          <a:extLst>
            <a:ext uri="{FF2B5EF4-FFF2-40B4-BE49-F238E27FC236}">
              <a16:creationId xmlns:a16="http://schemas.microsoft.com/office/drawing/2014/main" id="{00000000-0008-0000-0100-0000BF020000}"/>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704" name="テキスト ボックス 703">
          <a:extLst>
            <a:ext uri="{FF2B5EF4-FFF2-40B4-BE49-F238E27FC236}">
              <a16:creationId xmlns:a16="http://schemas.microsoft.com/office/drawing/2014/main" id="{00000000-0008-0000-0100-0000C0020000}"/>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705" name="【児童館】&#10;一人当たり面積グラフ枠">
          <a:extLst>
            <a:ext uri="{FF2B5EF4-FFF2-40B4-BE49-F238E27FC236}">
              <a16:creationId xmlns:a16="http://schemas.microsoft.com/office/drawing/2014/main" id="{00000000-0008-0000-0100-0000C1020000}"/>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79</xdr:row>
      <xdr:rowOff>44958</xdr:rowOff>
    </xdr:from>
    <xdr:to>
      <xdr:col>116</xdr:col>
      <xdr:colOff>62864</xdr:colOff>
      <xdr:row>86</xdr:row>
      <xdr:rowOff>15239</xdr:rowOff>
    </xdr:to>
    <xdr:cxnSp macro="">
      <xdr:nvCxnSpPr>
        <xdr:cNvPr id="706" name="直線コネクタ 705">
          <a:extLst>
            <a:ext uri="{FF2B5EF4-FFF2-40B4-BE49-F238E27FC236}">
              <a16:creationId xmlns:a16="http://schemas.microsoft.com/office/drawing/2014/main" id="{00000000-0008-0000-0100-0000C2020000}"/>
            </a:ext>
          </a:extLst>
        </xdr:cNvPr>
        <xdr:cNvCxnSpPr/>
      </xdr:nvCxnSpPr>
      <xdr:spPr>
        <a:xfrm flipV="1">
          <a:off x="22160864" y="13589508"/>
          <a:ext cx="0" cy="11704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19066</xdr:rowOff>
    </xdr:from>
    <xdr:ext cx="469744" cy="259045"/>
    <xdr:sp macro="" textlink="">
      <xdr:nvSpPr>
        <xdr:cNvPr id="707" name="【児童館】&#10;一人当たり面積最小値テキスト">
          <a:extLst>
            <a:ext uri="{FF2B5EF4-FFF2-40B4-BE49-F238E27FC236}">
              <a16:creationId xmlns:a16="http://schemas.microsoft.com/office/drawing/2014/main" id="{00000000-0008-0000-0100-0000C3020000}"/>
            </a:ext>
          </a:extLst>
        </xdr:cNvPr>
        <xdr:cNvSpPr txBox="1"/>
      </xdr:nvSpPr>
      <xdr:spPr>
        <a:xfrm>
          <a:off x="22199600" y="147637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15239</xdr:rowOff>
    </xdr:from>
    <xdr:to>
      <xdr:col>116</xdr:col>
      <xdr:colOff>152400</xdr:colOff>
      <xdr:row>86</xdr:row>
      <xdr:rowOff>15239</xdr:rowOff>
    </xdr:to>
    <xdr:cxnSp macro="">
      <xdr:nvCxnSpPr>
        <xdr:cNvPr id="708" name="直線コネクタ 707">
          <a:extLst>
            <a:ext uri="{FF2B5EF4-FFF2-40B4-BE49-F238E27FC236}">
              <a16:creationId xmlns:a16="http://schemas.microsoft.com/office/drawing/2014/main" id="{00000000-0008-0000-0100-0000C4020000}"/>
            </a:ext>
          </a:extLst>
        </xdr:cNvPr>
        <xdr:cNvCxnSpPr/>
      </xdr:nvCxnSpPr>
      <xdr:spPr>
        <a:xfrm>
          <a:off x="22072600" y="147599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163085</xdr:rowOff>
    </xdr:from>
    <xdr:ext cx="469744" cy="259045"/>
    <xdr:sp macro="" textlink="">
      <xdr:nvSpPr>
        <xdr:cNvPr id="709" name="【児童館】&#10;一人当たり面積最大値テキスト">
          <a:extLst>
            <a:ext uri="{FF2B5EF4-FFF2-40B4-BE49-F238E27FC236}">
              <a16:creationId xmlns:a16="http://schemas.microsoft.com/office/drawing/2014/main" id="{00000000-0008-0000-0100-0000C5020000}"/>
            </a:ext>
          </a:extLst>
        </xdr:cNvPr>
        <xdr:cNvSpPr txBox="1"/>
      </xdr:nvSpPr>
      <xdr:spPr>
        <a:xfrm>
          <a:off x="22199600" y="133647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44958</xdr:rowOff>
    </xdr:from>
    <xdr:to>
      <xdr:col>116</xdr:col>
      <xdr:colOff>152400</xdr:colOff>
      <xdr:row>79</xdr:row>
      <xdr:rowOff>44958</xdr:rowOff>
    </xdr:to>
    <xdr:cxnSp macro="">
      <xdr:nvCxnSpPr>
        <xdr:cNvPr id="710" name="直線コネクタ 709">
          <a:extLst>
            <a:ext uri="{FF2B5EF4-FFF2-40B4-BE49-F238E27FC236}">
              <a16:creationId xmlns:a16="http://schemas.microsoft.com/office/drawing/2014/main" id="{00000000-0008-0000-0100-0000C6020000}"/>
            </a:ext>
          </a:extLst>
        </xdr:cNvPr>
        <xdr:cNvCxnSpPr/>
      </xdr:nvCxnSpPr>
      <xdr:spPr>
        <a:xfrm>
          <a:off x="22072600" y="135895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84</xdr:row>
      <xdr:rowOff>17035</xdr:rowOff>
    </xdr:from>
    <xdr:ext cx="469744" cy="259045"/>
    <xdr:sp macro="" textlink="">
      <xdr:nvSpPr>
        <xdr:cNvPr id="711" name="【児童館】&#10;一人当たり面積平均値テキスト">
          <a:extLst>
            <a:ext uri="{FF2B5EF4-FFF2-40B4-BE49-F238E27FC236}">
              <a16:creationId xmlns:a16="http://schemas.microsoft.com/office/drawing/2014/main" id="{00000000-0008-0000-0100-0000C7020000}"/>
            </a:ext>
          </a:extLst>
        </xdr:cNvPr>
        <xdr:cNvSpPr txBox="1"/>
      </xdr:nvSpPr>
      <xdr:spPr>
        <a:xfrm>
          <a:off x="22199600" y="1441883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165608</xdr:rowOff>
    </xdr:from>
    <xdr:to>
      <xdr:col>116</xdr:col>
      <xdr:colOff>114300</xdr:colOff>
      <xdr:row>85</xdr:row>
      <xdr:rowOff>95758</xdr:rowOff>
    </xdr:to>
    <xdr:sp macro="" textlink="">
      <xdr:nvSpPr>
        <xdr:cNvPr id="712" name="フローチャート: 判断 711">
          <a:extLst>
            <a:ext uri="{FF2B5EF4-FFF2-40B4-BE49-F238E27FC236}">
              <a16:creationId xmlns:a16="http://schemas.microsoft.com/office/drawing/2014/main" id="{00000000-0008-0000-0100-0000C8020000}"/>
            </a:ext>
          </a:extLst>
        </xdr:cNvPr>
        <xdr:cNvSpPr/>
      </xdr:nvSpPr>
      <xdr:spPr>
        <a:xfrm>
          <a:off x="22110700" y="14567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84</xdr:row>
      <xdr:rowOff>170180</xdr:rowOff>
    </xdr:from>
    <xdr:to>
      <xdr:col>112</xdr:col>
      <xdr:colOff>38100</xdr:colOff>
      <xdr:row>85</xdr:row>
      <xdr:rowOff>100330</xdr:rowOff>
    </xdr:to>
    <xdr:sp macro="" textlink="">
      <xdr:nvSpPr>
        <xdr:cNvPr id="713" name="フローチャート: 判断 712">
          <a:extLst>
            <a:ext uri="{FF2B5EF4-FFF2-40B4-BE49-F238E27FC236}">
              <a16:creationId xmlns:a16="http://schemas.microsoft.com/office/drawing/2014/main" id="{00000000-0008-0000-0100-0000C9020000}"/>
            </a:ext>
          </a:extLst>
        </xdr:cNvPr>
        <xdr:cNvSpPr/>
      </xdr:nvSpPr>
      <xdr:spPr>
        <a:xfrm>
          <a:off x="21272500" y="14571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84</xdr:row>
      <xdr:rowOff>170180</xdr:rowOff>
    </xdr:from>
    <xdr:to>
      <xdr:col>107</xdr:col>
      <xdr:colOff>101600</xdr:colOff>
      <xdr:row>85</xdr:row>
      <xdr:rowOff>100330</xdr:rowOff>
    </xdr:to>
    <xdr:sp macro="" textlink="">
      <xdr:nvSpPr>
        <xdr:cNvPr id="714" name="フローチャート: 判断 713">
          <a:extLst>
            <a:ext uri="{FF2B5EF4-FFF2-40B4-BE49-F238E27FC236}">
              <a16:creationId xmlns:a16="http://schemas.microsoft.com/office/drawing/2014/main" id="{00000000-0008-0000-0100-0000CA020000}"/>
            </a:ext>
          </a:extLst>
        </xdr:cNvPr>
        <xdr:cNvSpPr/>
      </xdr:nvSpPr>
      <xdr:spPr>
        <a:xfrm>
          <a:off x="20383500" y="14571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84</xdr:row>
      <xdr:rowOff>161037</xdr:rowOff>
    </xdr:from>
    <xdr:to>
      <xdr:col>102</xdr:col>
      <xdr:colOff>165100</xdr:colOff>
      <xdr:row>85</xdr:row>
      <xdr:rowOff>91187</xdr:rowOff>
    </xdr:to>
    <xdr:sp macro="" textlink="">
      <xdr:nvSpPr>
        <xdr:cNvPr id="715" name="フローチャート: 判断 714">
          <a:extLst>
            <a:ext uri="{FF2B5EF4-FFF2-40B4-BE49-F238E27FC236}">
              <a16:creationId xmlns:a16="http://schemas.microsoft.com/office/drawing/2014/main" id="{00000000-0008-0000-0100-0000CB020000}"/>
            </a:ext>
          </a:extLst>
        </xdr:cNvPr>
        <xdr:cNvSpPr/>
      </xdr:nvSpPr>
      <xdr:spPr>
        <a:xfrm>
          <a:off x="19494500" y="145628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84</xdr:row>
      <xdr:rowOff>142748</xdr:rowOff>
    </xdr:from>
    <xdr:to>
      <xdr:col>98</xdr:col>
      <xdr:colOff>38100</xdr:colOff>
      <xdr:row>85</xdr:row>
      <xdr:rowOff>72898</xdr:rowOff>
    </xdr:to>
    <xdr:sp macro="" textlink="">
      <xdr:nvSpPr>
        <xdr:cNvPr id="716" name="フローチャート: 判断 715">
          <a:extLst>
            <a:ext uri="{FF2B5EF4-FFF2-40B4-BE49-F238E27FC236}">
              <a16:creationId xmlns:a16="http://schemas.microsoft.com/office/drawing/2014/main" id="{00000000-0008-0000-0100-0000CC020000}"/>
            </a:ext>
          </a:extLst>
        </xdr:cNvPr>
        <xdr:cNvSpPr/>
      </xdr:nvSpPr>
      <xdr:spPr>
        <a:xfrm>
          <a:off x="18605500" y="14544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717" name="テキスト ボックス 716">
          <a:extLst>
            <a:ext uri="{FF2B5EF4-FFF2-40B4-BE49-F238E27FC236}">
              <a16:creationId xmlns:a16="http://schemas.microsoft.com/office/drawing/2014/main" id="{00000000-0008-0000-0100-0000CD020000}"/>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718" name="テキスト ボックス 717">
          <a:extLst>
            <a:ext uri="{FF2B5EF4-FFF2-40B4-BE49-F238E27FC236}">
              <a16:creationId xmlns:a16="http://schemas.microsoft.com/office/drawing/2014/main" id="{00000000-0008-0000-0100-0000CE020000}"/>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719" name="テキスト ボックス 718">
          <a:extLst>
            <a:ext uri="{FF2B5EF4-FFF2-40B4-BE49-F238E27FC236}">
              <a16:creationId xmlns:a16="http://schemas.microsoft.com/office/drawing/2014/main" id="{00000000-0008-0000-0100-0000CF020000}"/>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720" name="テキスト ボックス 719">
          <a:extLst>
            <a:ext uri="{FF2B5EF4-FFF2-40B4-BE49-F238E27FC236}">
              <a16:creationId xmlns:a16="http://schemas.microsoft.com/office/drawing/2014/main" id="{00000000-0008-0000-0100-0000D0020000}"/>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721" name="テキスト ボックス 720">
          <a:extLst>
            <a:ext uri="{FF2B5EF4-FFF2-40B4-BE49-F238E27FC236}">
              <a16:creationId xmlns:a16="http://schemas.microsoft.com/office/drawing/2014/main" id="{00000000-0008-0000-0100-0000D1020000}"/>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81026</xdr:rowOff>
    </xdr:from>
    <xdr:to>
      <xdr:col>116</xdr:col>
      <xdr:colOff>114300</xdr:colOff>
      <xdr:row>86</xdr:row>
      <xdr:rowOff>11176</xdr:rowOff>
    </xdr:to>
    <xdr:sp macro="" textlink="">
      <xdr:nvSpPr>
        <xdr:cNvPr id="722" name="楕円 721">
          <a:extLst>
            <a:ext uri="{FF2B5EF4-FFF2-40B4-BE49-F238E27FC236}">
              <a16:creationId xmlns:a16="http://schemas.microsoft.com/office/drawing/2014/main" id="{00000000-0008-0000-0100-0000D2020000}"/>
            </a:ext>
          </a:extLst>
        </xdr:cNvPr>
        <xdr:cNvSpPr/>
      </xdr:nvSpPr>
      <xdr:spPr>
        <a:xfrm>
          <a:off x="22110700" y="146542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84</xdr:row>
      <xdr:rowOff>167403</xdr:rowOff>
    </xdr:from>
    <xdr:ext cx="469744" cy="259045"/>
    <xdr:sp macro="" textlink="">
      <xdr:nvSpPr>
        <xdr:cNvPr id="723" name="【児童館】&#10;一人当たり面積該当値テキスト">
          <a:extLst>
            <a:ext uri="{FF2B5EF4-FFF2-40B4-BE49-F238E27FC236}">
              <a16:creationId xmlns:a16="http://schemas.microsoft.com/office/drawing/2014/main" id="{00000000-0008-0000-0100-0000D3020000}"/>
            </a:ext>
          </a:extLst>
        </xdr:cNvPr>
        <xdr:cNvSpPr txBox="1"/>
      </xdr:nvSpPr>
      <xdr:spPr>
        <a:xfrm>
          <a:off x="22199600" y="145692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85</xdr:row>
      <xdr:rowOff>81026</xdr:rowOff>
    </xdr:from>
    <xdr:to>
      <xdr:col>112</xdr:col>
      <xdr:colOff>38100</xdr:colOff>
      <xdr:row>86</xdr:row>
      <xdr:rowOff>11176</xdr:rowOff>
    </xdr:to>
    <xdr:sp macro="" textlink="">
      <xdr:nvSpPr>
        <xdr:cNvPr id="724" name="楕円 723">
          <a:extLst>
            <a:ext uri="{FF2B5EF4-FFF2-40B4-BE49-F238E27FC236}">
              <a16:creationId xmlns:a16="http://schemas.microsoft.com/office/drawing/2014/main" id="{00000000-0008-0000-0100-0000D4020000}"/>
            </a:ext>
          </a:extLst>
        </xdr:cNvPr>
        <xdr:cNvSpPr/>
      </xdr:nvSpPr>
      <xdr:spPr>
        <a:xfrm>
          <a:off x="21272500" y="146542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85</xdr:row>
      <xdr:rowOff>131826</xdr:rowOff>
    </xdr:from>
    <xdr:to>
      <xdr:col>116</xdr:col>
      <xdr:colOff>63500</xdr:colOff>
      <xdr:row>85</xdr:row>
      <xdr:rowOff>131826</xdr:rowOff>
    </xdr:to>
    <xdr:cxnSp macro="">
      <xdr:nvCxnSpPr>
        <xdr:cNvPr id="725" name="直線コネクタ 724">
          <a:extLst>
            <a:ext uri="{FF2B5EF4-FFF2-40B4-BE49-F238E27FC236}">
              <a16:creationId xmlns:a16="http://schemas.microsoft.com/office/drawing/2014/main" id="{00000000-0008-0000-0100-0000D5020000}"/>
            </a:ext>
          </a:extLst>
        </xdr:cNvPr>
        <xdr:cNvCxnSpPr/>
      </xdr:nvCxnSpPr>
      <xdr:spPr>
        <a:xfrm>
          <a:off x="21323300" y="14705076"/>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85</xdr:row>
      <xdr:rowOff>85598</xdr:rowOff>
    </xdr:from>
    <xdr:to>
      <xdr:col>107</xdr:col>
      <xdr:colOff>101600</xdr:colOff>
      <xdr:row>86</xdr:row>
      <xdr:rowOff>15748</xdr:rowOff>
    </xdr:to>
    <xdr:sp macro="" textlink="">
      <xdr:nvSpPr>
        <xdr:cNvPr id="726" name="楕円 725">
          <a:extLst>
            <a:ext uri="{FF2B5EF4-FFF2-40B4-BE49-F238E27FC236}">
              <a16:creationId xmlns:a16="http://schemas.microsoft.com/office/drawing/2014/main" id="{00000000-0008-0000-0100-0000D6020000}"/>
            </a:ext>
          </a:extLst>
        </xdr:cNvPr>
        <xdr:cNvSpPr/>
      </xdr:nvSpPr>
      <xdr:spPr>
        <a:xfrm>
          <a:off x="20383500" y="146588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85</xdr:row>
      <xdr:rowOff>131826</xdr:rowOff>
    </xdr:from>
    <xdr:to>
      <xdr:col>111</xdr:col>
      <xdr:colOff>177800</xdr:colOff>
      <xdr:row>85</xdr:row>
      <xdr:rowOff>136398</xdr:rowOff>
    </xdr:to>
    <xdr:cxnSp macro="">
      <xdr:nvCxnSpPr>
        <xdr:cNvPr id="727" name="直線コネクタ 726">
          <a:extLst>
            <a:ext uri="{FF2B5EF4-FFF2-40B4-BE49-F238E27FC236}">
              <a16:creationId xmlns:a16="http://schemas.microsoft.com/office/drawing/2014/main" id="{00000000-0008-0000-0100-0000D7020000}"/>
            </a:ext>
          </a:extLst>
        </xdr:cNvPr>
        <xdr:cNvCxnSpPr/>
      </xdr:nvCxnSpPr>
      <xdr:spPr>
        <a:xfrm flipV="1">
          <a:off x="20434300" y="14705076"/>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85</xdr:row>
      <xdr:rowOff>85598</xdr:rowOff>
    </xdr:from>
    <xdr:to>
      <xdr:col>102</xdr:col>
      <xdr:colOff>165100</xdr:colOff>
      <xdr:row>86</xdr:row>
      <xdr:rowOff>15748</xdr:rowOff>
    </xdr:to>
    <xdr:sp macro="" textlink="">
      <xdr:nvSpPr>
        <xdr:cNvPr id="728" name="楕円 727">
          <a:extLst>
            <a:ext uri="{FF2B5EF4-FFF2-40B4-BE49-F238E27FC236}">
              <a16:creationId xmlns:a16="http://schemas.microsoft.com/office/drawing/2014/main" id="{00000000-0008-0000-0100-0000D8020000}"/>
            </a:ext>
          </a:extLst>
        </xdr:cNvPr>
        <xdr:cNvSpPr/>
      </xdr:nvSpPr>
      <xdr:spPr>
        <a:xfrm>
          <a:off x="19494500" y="146588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85</xdr:row>
      <xdr:rowOff>136398</xdr:rowOff>
    </xdr:from>
    <xdr:to>
      <xdr:col>107</xdr:col>
      <xdr:colOff>50800</xdr:colOff>
      <xdr:row>85</xdr:row>
      <xdr:rowOff>136398</xdr:rowOff>
    </xdr:to>
    <xdr:cxnSp macro="">
      <xdr:nvCxnSpPr>
        <xdr:cNvPr id="729" name="直線コネクタ 728">
          <a:extLst>
            <a:ext uri="{FF2B5EF4-FFF2-40B4-BE49-F238E27FC236}">
              <a16:creationId xmlns:a16="http://schemas.microsoft.com/office/drawing/2014/main" id="{00000000-0008-0000-0100-0000D9020000}"/>
            </a:ext>
          </a:extLst>
        </xdr:cNvPr>
        <xdr:cNvCxnSpPr/>
      </xdr:nvCxnSpPr>
      <xdr:spPr>
        <a:xfrm>
          <a:off x="19545300" y="1470964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85</xdr:row>
      <xdr:rowOff>85598</xdr:rowOff>
    </xdr:from>
    <xdr:to>
      <xdr:col>98</xdr:col>
      <xdr:colOff>38100</xdr:colOff>
      <xdr:row>86</xdr:row>
      <xdr:rowOff>15748</xdr:rowOff>
    </xdr:to>
    <xdr:sp macro="" textlink="">
      <xdr:nvSpPr>
        <xdr:cNvPr id="730" name="楕円 729">
          <a:extLst>
            <a:ext uri="{FF2B5EF4-FFF2-40B4-BE49-F238E27FC236}">
              <a16:creationId xmlns:a16="http://schemas.microsoft.com/office/drawing/2014/main" id="{00000000-0008-0000-0100-0000DA020000}"/>
            </a:ext>
          </a:extLst>
        </xdr:cNvPr>
        <xdr:cNvSpPr/>
      </xdr:nvSpPr>
      <xdr:spPr>
        <a:xfrm>
          <a:off x="18605500" y="146588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85</xdr:row>
      <xdr:rowOff>136398</xdr:rowOff>
    </xdr:from>
    <xdr:to>
      <xdr:col>102</xdr:col>
      <xdr:colOff>114300</xdr:colOff>
      <xdr:row>85</xdr:row>
      <xdr:rowOff>136398</xdr:rowOff>
    </xdr:to>
    <xdr:cxnSp macro="">
      <xdr:nvCxnSpPr>
        <xdr:cNvPr id="731" name="直線コネクタ 730">
          <a:extLst>
            <a:ext uri="{FF2B5EF4-FFF2-40B4-BE49-F238E27FC236}">
              <a16:creationId xmlns:a16="http://schemas.microsoft.com/office/drawing/2014/main" id="{00000000-0008-0000-0100-0000DB020000}"/>
            </a:ext>
          </a:extLst>
        </xdr:cNvPr>
        <xdr:cNvCxnSpPr/>
      </xdr:nvCxnSpPr>
      <xdr:spPr>
        <a:xfrm>
          <a:off x="18656300" y="1470964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83</xdr:row>
      <xdr:rowOff>116857</xdr:rowOff>
    </xdr:from>
    <xdr:ext cx="469744" cy="259045"/>
    <xdr:sp macro="" textlink="">
      <xdr:nvSpPr>
        <xdr:cNvPr id="732" name="n_1aveValue【児童館】&#10;一人当たり面積">
          <a:extLst>
            <a:ext uri="{FF2B5EF4-FFF2-40B4-BE49-F238E27FC236}">
              <a16:creationId xmlns:a16="http://schemas.microsoft.com/office/drawing/2014/main" id="{00000000-0008-0000-0100-0000DC020000}"/>
            </a:ext>
          </a:extLst>
        </xdr:cNvPr>
        <xdr:cNvSpPr txBox="1"/>
      </xdr:nvSpPr>
      <xdr:spPr>
        <a:xfrm>
          <a:off x="21075727" y="143472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83</xdr:row>
      <xdr:rowOff>116857</xdr:rowOff>
    </xdr:from>
    <xdr:ext cx="469744" cy="259045"/>
    <xdr:sp macro="" textlink="">
      <xdr:nvSpPr>
        <xdr:cNvPr id="733" name="n_2aveValue【児童館】&#10;一人当たり面積">
          <a:extLst>
            <a:ext uri="{FF2B5EF4-FFF2-40B4-BE49-F238E27FC236}">
              <a16:creationId xmlns:a16="http://schemas.microsoft.com/office/drawing/2014/main" id="{00000000-0008-0000-0100-0000DD020000}"/>
            </a:ext>
          </a:extLst>
        </xdr:cNvPr>
        <xdr:cNvSpPr txBox="1"/>
      </xdr:nvSpPr>
      <xdr:spPr>
        <a:xfrm>
          <a:off x="20199427" y="143472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83</xdr:row>
      <xdr:rowOff>107714</xdr:rowOff>
    </xdr:from>
    <xdr:ext cx="469744" cy="259045"/>
    <xdr:sp macro="" textlink="">
      <xdr:nvSpPr>
        <xdr:cNvPr id="734" name="n_3aveValue【児童館】&#10;一人当たり面積">
          <a:extLst>
            <a:ext uri="{FF2B5EF4-FFF2-40B4-BE49-F238E27FC236}">
              <a16:creationId xmlns:a16="http://schemas.microsoft.com/office/drawing/2014/main" id="{00000000-0008-0000-0100-0000DE020000}"/>
            </a:ext>
          </a:extLst>
        </xdr:cNvPr>
        <xdr:cNvSpPr txBox="1"/>
      </xdr:nvSpPr>
      <xdr:spPr>
        <a:xfrm>
          <a:off x="19310427" y="143380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83</xdr:row>
      <xdr:rowOff>89425</xdr:rowOff>
    </xdr:from>
    <xdr:ext cx="469744" cy="259045"/>
    <xdr:sp macro="" textlink="">
      <xdr:nvSpPr>
        <xdr:cNvPr id="735" name="n_4aveValue【児童館】&#10;一人当たり面積">
          <a:extLst>
            <a:ext uri="{FF2B5EF4-FFF2-40B4-BE49-F238E27FC236}">
              <a16:creationId xmlns:a16="http://schemas.microsoft.com/office/drawing/2014/main" id="{00000000-0008-0000-0100-0000DF020000}"/>
            </a:ext>
          </a:extLst>
        </xdr:cNvPr>
        <xdr:cNvSpPr txBox="1"/>
      </xdr:nvSpPr>
      <xdr:spPr>
        <a:xfrm>
          <a:off x="18421427" y="143197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86</xdr:row>
      <xdr:rowOff>2303</xdr:rowOff>
    </xdr:from>
    <xdr:ext cx="469744" cy="259045"/>
    <xdr:sp macro="" textlink="">
      <xdr:nvSpPr>
        <xdr:cNvPr id="736" name="n_1mainValue【児童館】&#10;一人当たり面積">
          <a:extLst>
            <a:ext uri="{FF2B5EF4-FFF2-40B4-BE49-F238E27FC236}">
              <a16:creationId xmlns:a16="http://schemas.microsoft.com/office/drawing/2014/main" id="{00000000-0008-0000-0100-0000E0020000}"/>
            </a:ext>
          </a:extLst>
        </xdr:cNvPr>
        <xdr:cNvSpPr txBox="1"/>
      </xdr:nvSpPr>
      <xdr:spPr>
        <a:xfrm>
          <a:off x="21075727" y="147470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86</xdr:row>
      <xdr:rowOff>6875</xdr:rowOff>
    </xdr:from>
    <xdr:ext cx="469744" cy="259045"/>
    <xdr:sp macro="" textlink="">
      <xdr:nvSpPr>
        <xdr:cNvPr id="737" name="n_2mainValue【児童館】&#10;一人当たり面積">
          <a:extLst>
            <a:ext uri="{FF2B5EF4-FFF2-40B4-BE49-F238E27FC236}">
              <a16:creationId xmlns:a16="http://schemas.microsoft.com/office/drawing/2014/main" id="{00000000-0008-0000-0100-0000E1020000}"/>
            </a:ext>
          </a:extLst>
        </xdr:cNvPr>
        <xdr:cNvSpPr txBox="1"/>
      </xdr:nvSpPr>
      <xdr:spPr>
        <a:xfrm>
          <a:off x="20199427" y="147515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86</xdr:row>
      <xdr:rowOff>6875</xdr:rowOff>
    </xdr:from>
    <xdr:ext cx="469744" cy="259045"/>
    <xdr:sp macro="" textlink="">
      <xdr:nvSpPr>
        <xdr:cNvPr id="738" name="n_3mainValue【児童館】&#10;一人当たり面積">
          <a:extLst>
            <a:ext uri="{FF2B5EF4-FFF2-40B4-BE49-F238E27FC236}">
              <a16:creationId xmlns:a16="http://schemas.microsoft.com/office/drawing/2014/main" id="{00000000-0008-0000-0100-0000E2020000}"/>
            </a:ext>
          </a:extLst>
        </xdr:cNvPr>
        <xdr:cNvSpPr txBox="1"/>
      </xdr:nvSpPr>
      <xdr:spPr>
        <a:xfrm>
          <a:off x="19310427" y="147515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86</xdr:row>
      <xdr:rowOff>6875</xdr:rowOff>
    </xdr:from>
    <xdr:ext cx="469744" cy="259045"/>
    <xdr:sp macro="" textlink="">
      <xdr:nvSpPr>
        <xdr:cNvPr id="739" name="n_4mainValue【児童館】&#10;一人当たり面積">
          <a:extLst>
            <a:ext uri="{FF2B5EF4-FFF2-40B4-BE49-F238E27FC236}">
              <a16:creationId xmlns:a16="http://schemas.microsoft.com/office/drawing/2014/main" id="{00000000-0008-0000-0100-0000E3020000}"/>
            </a:ext>
          </a:extLst>
        </xdr:cNvPr>
        <xdr:cNvSpPr txBox="1"/>
      </xdr:nvSpPr>
      <xdr:spPr>
        <a:xfrm>
          <a:off x="18421427" y="147515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740" name="正方形/長方形 739">
          <a:extLst>
            <a:ext uri="{FF2B5EF4-FFF2-40B4-BE49-F238E27FC236}">
              <a16:creationId xmlns:a16="http://schemas.microsoft.com/office/drawing/2014/main" id="{00000000-0008-0000-0100-0000E4020000}"/>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41" name="正方形/長方形 740">
          <a:extLst>
            <a:ext uri="{FF2B5EF4-FFF2-40B4-BE49-F238E27FC236}">
              <a16:creationId xmlns:a16="http://schemas.microsoft.com/office/drawing/2014/main" id="{00000000-0008-0000-0100-0000E5020000}"/>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42" name="正方形/長方形 741">
          <a:extLst>
            <a:ext uri="{FF2B5EF4-FFF2-40B4-BE49-F238E27FC236}">
              <a16:creationId xmlns:a16="http://schemas.microsoft.com/office/drawing/2014/main" id="{00000000-0008-0000-0100-0000E6020000}"/>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43" name="正方形/長方形 742">
          <a:extLst>
            <a:ext uri="{FF2B5EF4-FFF2-40B4-BE49-F238E27FC236}">
              <a16:creationId xmlns:a16="http://schemas.microsoft.com/office/drawing/2014/main" id="{00000000-0008-0000-0100-0000E7020000}"/>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44" name="正方形/長方形 743">
          <a:extLst>
            <a:ext uri="{FF2B5EF4-FFF2-40B4-BE49-F238E27FC236}">
              <a16:creationId xmlns:a16="http://schemas.microsoft.com/office/drawing/2014/main" id="{00000000-0008-0000-0100-0000E8020000}"/>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45" name="正方形/長方形 744">
          <a:extLst>
            <a:ext uri="{FF2B5EF4-FFF2-40B4-BE49-F238E27FC236}">
              <a16:creationId xmlns:a16="http://schemas.microsoft.com/office/drawing/2014/main" id="{00000000-0008-0000-0100-0000E9020000}"/>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46" name="正方形/長方形 745">
          <a:extLst>
            <a:ext uri="{FF2B5EF4-FFF2-40B4-BE49-F238E27FC236}">
              <a16:creationId xmlns:a16="http://schemas.microsoft.com/office/drawing/2014/main" id="{00000000-0008-0000-0100-0000EA020000}"/>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47" name="正方形/長方形 746">
          <a:extLst>
            <a:ext uri="{FF2B5EF4-FFF2-40B4-BE49-F238E27FC236}">
              <a16:creationId xmlns:a16="http://schemas.microsoft.com/office/drawing/2014/main" id="{00000000-0008-0000-0100-0000EB020000}"/>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748" name="テキスト ボックス 747">
          <a:extLst>
            <a:ext uri="{FF2B5EF4-FFF2-40B4-BE49-F238E27FC236}">
              <a16:creationId xmlns:a16="http://schemas.microsoft.com/office/drawing/2014/main" id="{00000000-0008-0000-0100-0000EC020000}"/>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49" name="直線コネクタ 748">
          <a:extLst>
            <a:ext uri="{FF2B5EF4-FFF2-40B4-BE49-F238E27FC236}">
              <a16:creationId xmlns:a16="http://schemas.microsoft.com/office/drawing/2014/main" id="{00000000-0008-0000-0100-0000ED020000}"/>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750" name="テキスト ボックス 749">
          <a:extLst>
            <a:ext uri="{FF2B5EF4-FFF2-40B4-BE49-F238E27FC236}">
              <a16:creationId xmlns:a16="http://schemas.microsoft.com/office/drawing/2014/main" id="{00000000-0008-0000-0100-0000EE020000}"/>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751" name="直線コネクタ 750">
          <a:extLst>
            <a:ext uri="{FF2B5EF4-FFF2-40B4-BE49-F238E27FC236}">
              <a16:creationId xmlns:a16="http://schemas.microsoft.com/office/drawing/2014/main" id="{00000000-0008-0000-0100-0000EF020000}"/>
            </a:ext>
          </a:extLst>
        </xdr:cNvPr>
        <xdr:cNvCxnSpPr/>
      </xdr:nvCxnSpPr>
      <xdr:spPr>
        <a:xfrm>
          <a:off x="12446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10177</xdr:rowOff>
    </xdr:from>
    <xdr:ext cx="467179" cy="259045"/>
    <xdr:sp macro="" textlink="">
      <xdr:nvSpPr>
        <xdr:cNvPr id="752" name="テキスト ボックス 751">
          <a:extLst>
            <a:ext uri="{FF2B5EF4-FFF2-40B4-BE49-F238E27FC236}">
              <a16:creationId xmlns:a16="http://schemas.microsoft.com/office/drawing/2014/main" id="{00000000-0008-0000-0100-0000F0020000}"/>
            </a:ext>
          </a:extLst>
        </xdr:cNvPr>
        <xdr:cNvSpPr txBox="1"/>
      </xdr:nvSpPr>
      <xdr:spPr>
        <a:xfrm>
          <a:off x="11978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753" name="直線コネクタ 752">
          <a:extLst>
            <a:ext uri="{FF2B5EF4-FFF2-40B4-BE49-F238E27FC236}">
              <a16:creationId xmlns:a16="http://schemas.microsoft.com/office/drawing/2014/main" id="{00000000-0008-0000-0100-0000F1020000}"/>
            </a:ext>
          </a:extLst>
        </xdr:cNvPr>
        <xdr:cNvCxnSpPr/>
      </xdr:nvCxnSpPr>
      <xdr:spPr>
        <a:xfrm>
          <a:off x="12446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754" name="テキスト ボックス 753">
          <a:extLst>
            <a:ext uri="{FF2B5EF4-FFF2-40B4-BE49-F238E27FC236}">
              <a16:creationId xmlns:a16="http://schemas.microsoft.com/office/drawing/2014/main" id="{00000000-0008-0000-0100-0000F2020000}"/>
            </a:ext>
          </a:extLst>
        </xdr:cNvPr>
        <xdr:cNvSpPr txBox="1"/>
      </xdr:nvSpPr>
      <xdr:spPr>
        <a:xfrm>
          <a:off x="12042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755" name="直線コネクタ 754">
          <a:extLst>
            <a:ext uri="{FF2B5EF4-FFF2-40B4-BE49-F238E27FC236}">
              <a16:creationId xmlns:a16="http://schemas.microsoft.com/office/drawing/2014/main" id="{00000000-0008-0000-0100-0000F3020000}"/>
            </a:ext>
          </a:extLst>
        </xdr:cNvPr>
        <xdr:cNvCxnSpPr/>
      </xdr:nvCxnSpPr>
      <xdr:spPr>
        <a:xfrm>
          <a:off x="12446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756" name="テキスト ボックス 755">
          <a:extLst>
            <a:ext uri="{FF2B5EF4-FFF2-40B4-BE49-F238E27FC236}">
              <a16:creationId xmlns:a16="http://schemas.microsoft.com/office/drawing/2014/main" id="{00000000-0008-0000-0100-0000F4020000}"/>
            </a:ext>
          </a:extLst>
        </xdr:cNvPr>
        <xdr:cNvSpPr txBox="1"/>
      </xdr:nvSpPr>
      <xdr:spPr>
        <a:xfrm>
          <a:off x="12042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757" name="直線コネクタ 756">
          <a:extLst>
            <a:ext uri="{FF2B5EF4-FFF2-40B4-BE49-F238E27FC236}">
              <a16:creationId xmlns:a16="http://schemas.microsoft.com/office/drawing/2014/main" id="{00000000-0008-0000-0100-0000F5020000}"/>
            </a:ext>
          </a:extLst>
        </xdr:cNvPr>
        <xdr:cNvCxnSpPr/>
      </xdr:nvCxnSpPr>
      <xdr:spPr>
        <a:xfrm>
          <a:off x="12446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758" name="テキスト ボックス 757">
          <a:extLst>
            <a:ext uri="{FF2B5EF4-FFF2-40B4-BE49-F238E27FC236}">
              <a16:creationId xmlns:a16="http://schemas.microsoft.com/office/drawing/2014/main" id="{00000000-0008-0000-0100-0000F6020000}"/>
            </a:ext>
          </a:extLst>
        </xdr:cNvPr>
        <xdr:cNvSpPr txBox="1"/>
      </xdr:nvSpPr>
      <xdr:spPr>
        <a:xfrm>
          <a:off x="12042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759" name="直線コネクタ 758">
          <a:extLst>
            <a:ext uri="{FF2B5EF4-FFF2-40B4-BE49-F238E27FC236}">
              <a16:creationId xmlns:a16="http://schemas.microsoft.com/office/drawing/2014/main" id="{00000000-0008-0000-0100-0000F7020000}"/>
            </a:ext>
          </a:extLst>
        </xdr:cNvPr>
        <xdr:cNvCxnSpPr/>
      </xdr:nvCxnSpPr>
      <xdr:spPr>
        <a:xfrm>
          <a:off x="12446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99</xdr:row>
      <xdr:rowOff>29227</xdr:rowOff>
    </xdr:from>
    <xdr:ext cx="403059" cy="259045"/>
    <xdr:sp macro="" textlink="">
      <xdr:nvSpPr>
        <xdr:cNvPr id="760" name="テキスト ボックス 759">
          <a:extLst>
            <a:ext uri="{FF2B5EF4-FFF2-40B4-BE49-F238E27FC236}">
              <a16:creationId xmlns:a16="http://schemas.microsoft.com/office/drawing/2014/main" id="{00000000-0008-0000-0100-0000F8020000}"/>
            </a:ext>
          </a:extLst>
        </xdr:cNvPr>
        <xdr:cNvSpPr txBox="1"/>
      </xdr:nvSpPr>
      <xdr:spPr>
        <a:xfrm>
          <a:off x="12042941" y="1700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61" name="直線コネクタ 760">
          <a:extLst>
            <a:ext uri="{FF2B5EF4-FFF2-40B4-BE49-F238E27FC236}">
              <a16:creationId xmlns:a16="http://schemas.microsoft.com/office/drawing/2014/main" id="{00000000-0008-0000-0100-0000F9020000}"/>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96</xdr:row>
      <xdr:rowOff>162577</xdr:rowOff>
    </xdr:from>
    <xdr:ext cx="338939" cy="259045"/>
    <xdr:sp macro="" textlink="">
      <xdr:nvSpPr>
        <xdr:cNvPr id="762" name="テキスト ボックス 761">
          <a:extLst>
            <a:ext uri="{FF2B5EF4-FFF2-40B4-BE49-F238E27FC236}">
              <a16:creationId xmlns:a16="http://schemas.microsoft.com/office/drawing/2014/main" id="{00000000-0008-0000-0100-0000FA020000}"/>
            </a:ext>
          </a:extLst>
        </xdr:cNvPr>
        <xdr:cNvSpPr txBox="1"/>
      </xdr:nvSpPr>
      <xdr:spPr>
        <a:xfrm>
          <a:off x="12107061" y="1662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763" name="【公民館】&#10;有形固定資産減価償却率グラフ枠">
          <a:extLst>
            <a:ext uri="{FF2B5EF4-FFF2-40B4-BE49-F238E27FC236}">
              <a16:creationId xmlns:a16="http://schemas.microsoft.com/office/drawing/2014/main" id="{00000000-0008-0000-0100-0000FB020000}"/>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163830</xdr:rowOff>
    </xdr:from>
    <xdr:to>
      <xdr:col>85</xdr:col>
      <xdr:colOff>126364</xdr:colOff>
      <xdr:row>108</xdr:row>
      <xdr:rowOff>152400</xdr:rowOff>
    </xdr:to>
    <xdr:cxnSp macro="">
      <xdr:nvCxnSpPr>
        <xdr:cNvPr id="764" name="直線コネクタ 763">
          <a:extLst>
            <a:ext uri="{FF2B5EF4-FFF2-40B4-BE49-F238E27FC236}">
              <a16:creationId xmlns:a16="http://schemas.microsoft.com/office/drawing/2014/main" id="{00000000-0008-0000-0100-0000FC020000}"/>
            </a:ext>
          </a:extLst>
        </xdr:cNvPr>
        <xdr:cNvCxnSpPr/>
      </xdr:nvCxnSpPr>
      <xdr:spPr>
        <a:xfrm flipV="1">
          <a:off x="16318864" y="17137380"/>
          <a:ext cx="0" cy="15316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156227</xdr:rowOff>
    </xdr:from>
    <xdr:ext cx="469744" cy="259045"/>
    <xdr:sp macro="" textlink="">
      <xdr:nvSpPr>
        <xdr:cNvPr id="765" name="【公民館】&#10;有形固定資産減価償却率最小値テキスト">
          <a:extLst>
            <a:ext uri="{FF2B5EF4-FFF2-40B4-BE49-F238E27FC236}">
              <a16:creationId xmlns:a16="http://schemas.microsoft.com/office/drawing/2014/main" id="{00000000-0008-0000-0100-0000FD020000}"/>
            </a:ext>
          </a:extLst>
        </xdr:cNvPr>
        <xdr:cNvSpPr txBox="1"/>
      </xdr:nvSpPr>
      <xdr:spPr>
        <a:xfrm>
          <a:off x="16357600" y="1867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152400</xdr:rowOff>
    </xdr:from>
    <xdr:to>
      <xdr:col>86</xdr:col>
      <xdr:colOff>25400</xdr:colOff>
      <xdr:row>108</xdr:row>
      <xdr:rowOff>152400</xdr:rowOff>
    </xdr:to>
    <xdr:cxnSp macro="">
      <xdr:nvCxnSpPr>
        <xdr:cNvPr id="766" name="直線コネクタ 765">
          <a:extLst>
            <a:ext uri="{FF2B5EF4-FFF2-40B4-BE49-F238E27FC236}">
              <a16:creationId xmlns:a16="http://schemas.microsoft.com/office/drawing/2014/main" id="{00000000-0008-0000-0100-0000FE020000}"/>
            </a:ext>
          </a:extLst>
        </xdr:cNvPr>
        <xdr:cNvCxnSpPr/>
      </xdr:nvCxnSpPr>
      <xdr:spPr>
        <a:xfrm>
          <a:off x="16230600" y="1866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110507</xdr:rowOff>
    </xdr:from>
    <xdr:ext cx="405111" cy="259045"/>
    <xdr:sp macro="" textlink="">
      <xdr:nvSpPr>
        <xdr:cNvPr id="767" name="【公民館】&#10;有形固定資産減価償却率最大値テキスト">
          <a:extLst>
            <a:ext uri="{FF2B5EF4-FFF2-40B4-BE49-F238E27FC236}">
              <a16:creationId xmlns:a16="http://schemas.microsoft.com/office/drawing/2014/main" id="{00000000-0008-0000-0100-0000FF020000}"/>
            </a:ext>
          </a:extLst>
        </xdr:cNvPr>
        <xdr:cNvSpPr txBox="1"/>
      </xdr:nvSpPr>
      <xdr:spPr>
        <a:xfrm>
          <a:off x="16357600" y="169126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163830</xdr:rowOff>
    </xdr:from>
    <xdr:to>
      <xdr:col>86</xdr:col>
      <xdr:colOff>25400</xdr:colOff>
      <xdr:row>99</xdr:row>
      <xdr:rowOff>163830</xdr:rowOff>
    </xdr:to>
    <xdr:cxnSp macro="">
      <xdr:nvCxnSpPr>
        <xdr:cNvPr id="768" name="直線コネクタ 767">
          <a:extLst>
            <a:ext uri="{FF2B5EF4-FFF2-40B4-BE49-F238E27FC236}">
              <a16:creationId xmlns:a16="http://schemas.microsoft.com/office/drawing/2014/main" id="{00000000-0008-0000-0100-000000030000}"/>
            </a:ext>
          </a:extLst>
        </xdr:cNvPr>
        <xdr:cNvCxnSpPr/>
      </xdr:nvCxnSpPr>
      <xdr:spPr>
        <a:xfrm>
          <a:off x="16230600" y="171373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104</xdr:row>
      <xdr:rowOff>99713</xdr:rowOff>
    </xdr:from>
    <xdr:ext cx="405111" cy="259045"/>
    <xdr:sp macro="" textlink="">
      <xdr:nvSpPr>
        <xdr:cNvPr id="769" name="【公民館】&#10;有形固定資産減価償却率平均値テキスト">
          <a:extLst>
            <a:ext uri="{FF2B5EF4-FFF2-40B4-BE49-F238E27FC236}">
              <a16:creationId xmlns:a16="http://schemas.microsoft.com/office/drawing/2014/main" id="{00000000-0008-0000-0100-000001030000}"/>
            </a:ext>
          </a:extLst>
        </xdr:cNvPr>
        <xdr:cNvSpPr txBox="1"/>
      </xdr:nvSpPr>
      <xdr:spPr>
        <a:xfrm>
          <a:off x="16357600" y="1793051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76836</xdr:rowOff>
    </xdr:from>
    <xdr:to>
      <xdr:col>85</xdr:col>
      <xdr:colOff>177800</xdr:colOff>
      <xdr:row>106</xdr:row>
      <xdr:rowOff>6986</xdr:rowOff>
    </xdr:to>
    <xdr:sp macro="" textlink="">
      <xdr:nvSpPr>
        <xdr:cNvPr id="770" name="フローチャート: 判断 769">
          <a:extLst>
            <a:ext uri="{FF2B5EF4-FFF2-40B4-BE49-F238E27FC236}">
              <a16:creationId xmlns:a16="http://schemas.microsoft.com/office/drawing/2014/main" id="{00000000-0008-0000-0100-000002030000}"/>
            </a:ext>
          </a:extLst>
        </xdr:cNvPr>
        <xdr:cNvSpPr/>
      </xdr:nvSpPr>
      <xdr:spPr>
        <a:xfrm>
          <a:off x="16268700" y="180790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105</xdr:row>
      <xdr:rowOff>38736</xdr:rowOff>
    </xdr:from>
    <xdr:to>
      <xdr:col>81</xdr:col>
      <xdr:colOff>101600</xdr:colOff>
      <xdr:row>105</xdr:row>
      <xdr:rowOff>140336</xdr:rowOff>
    </xdr:to>
    <xdr:sp macro="" textlink="">
      <xdr:nvSpPr>
        <xdr:cNvPr id="771" name="フローチャート: 判断 770">
          <a:extLst>
            <a:ext uri="{FF2B5EF4-FFF2-40B4-BE49-F238E27FC236}">
              <a16:creationId xmlns:a16="http://schemas.microsoft.com/office/drawing/2014/main" id="{00000000-0008-0000-0100-000003030000}"/>
            </a:ext>
          </a:extLst>
        </xdr:cNvPr>
        <xdr:cNvSpPr/>
      </xdr:nvSpPr>
      <xdr:spPr>
        <a:xfrm>
          <a:off x="15430500" y="180409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105</xdr:row>
      <xdr:rowOff>27305</xdr:rowOff>
    </xdr:from>
    <xdr:to>
      <xdr:col>76</xdr:col>
      <xdr:colOff>165100</xdr:colOff>
      <xdr:row>105</xdr:row>
      <xdr:rowOff>128905</xdr:rowOff>
    </xdr:to>
    <xdr:sp macro="" textlink="">
      <xdr:nvSpPr>
        <xdr:cNvPr id="772" name="フローチャート: 判断 771">
          <a:extLst>
            <a:ext uri="{FF2B5EF4-FFF2-40B4-BE49-F238E27FC236}">
              <a16:creationId xmlns:a16="http://schemas.microsoft.com/office/drawing/2014/main" id="{00000000-0008-0000-0100-000004030000}"/>
            </a:ext>
          </a:extLst>
        </xdr:cNvPr>
        <xdr:cNvSpPr/>
      </xdr:nvSpPr>
      <xdr:spPr>
        <a:xfrm>
          <a:off x="14541500" y="180295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153036</xdr:rowOff>
    </xdr:from>
    <xdr:to>
      <xdr:col>72</xdr:col>
      <xdr:colOff>38100</xdr:colOff>
      <xdr:row>105</xdr:row>
      <xdr:rowOff>83186</xdr:rowOff>
    </xdr:to>
    <xdr:sp macro="" textlink="">
      <xdr:nvSpPr>
        <xdr:cNvPr id="773" name="フローチャート: 判断 772">
          <a:extLst>
            <a:ext uri="{FF2B5EF4-FFF2-40B4-BE49-F238E27FC236}">
              <a16:creationId xmlns:a16="http://schemas.microsoft.com/office/drawing/2014/main" id="{00000000-0008-0000-0100-000005030000}"/>
            </a:ext>
          </a:extLst>
        </xdr:cNvPr>
        <xdr:cNvSpPr/>
      </xdr:nvSpPr>
      <xdr:spPr>
        <a:xfrm>
          <a:off x="13652500" y="17983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139700</xdr:rowOff>
    </xdr:from>
    <xdr:to>
      <xdr:col>67</xdr:col>
      <xdr:colOff>101600</xdr:colOff>
      <xdr:row>105</xdr:row>
      <xdr:rowOff>69850</xdr:rowOff>
    </xdr:to>
    <xdr:sp macro="" textlink="">
      <xdr:nvSpPr>
        <xdr:cNvPr id="774" name="フローチャート: 判断 773">
          <a:extLst>
            <a:ext uri="{FF2B5EF4-FFF2-40B4-BE49-F238E27FC236}">
              <a16:creationId xmlns:a16="http://schemas.microsoft.com/office/drawing/2014/main" id="{00000000-0008-0000-0100-000006030000}"/>
            </a:ext>
          </a:extLst>
        </xdr:cNvPr>
        <xdr:cNvSpPr/>
      </xdr:nvSpPr>
      <xdr:spPr>
        <a:xfrm>
          <a:off x="12763500" y="17970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75" name="テキスト ボックス 774">
          <a:extLst>
            <a:ext uri="{FF2B5EF4-FFF2-40B4-BE49-F238E27FC236}">
              <a16:creationId xmlns:a16="http://schemas.microsoft.com/office/drawing/2014/main" id="{00000000-0008-0000-0100-000007030000}"/>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76" name="テキスト ボックス 775">
          <a:extLst>
            <a:ext uri="{FF2B5EF4-FFF2-40B4-BE49-F238E27FC236}">
              <a16:creationId xmlns:a16="http://schemas.microsoft.com/office/drawing/2014/main" id="{00000000-0008-0000-0100-000008030000}"/>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77" name="テキスト ボックス 776">
          <a:extLst>
            <a:ext uri="{FF2B5EF4-FFF2-40B4-BE49-F238E27FC236}">
              <a16:creationId xmlns:a16="http://schemas.microsoft.com/office/drawing/2014/main" id="{00000000-0008-0000-0100-000009030000}"/>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78" name="テキスト ボックス 777">
          <a:extLst>
            <a:ext uri="{FF2B5EF4-FFF2-40B4-BE49-F238E27FC236}">
              <a16:creationId xmlns:a16="http://schemas.microsoft.com/office/drawing/2014/main" id="{00000000-0008-0000-0100-00000A030000}"/>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79" name="テキスト ボックス 778">
          <a:extLst>
            <a:ext uri="{FF2B5EF4-FFF2-40B4-BE49-F238E27FC236}">
              <a16:creationId xmlns:a16="http://schemas.microsoft.com/office/drawing/2014/main" id="{00000000-0008-0000-0100-00000B030000}"/>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106</xdr:row>
      <xdr:rowOff>53975</xdr:rowOff>
    </xdr:from>
    <xdr:to>
      <xdr:col>85</xdr:col>
      <xdr:colOff>177800</xdr:colOff>
      <xdr:row>106</xdr:row>
      <xdr:rowOff>155575</xdr:rowOff>
    </xdr:to>
    <xdr:sp macro="" textlink="">
      <xdr:nvSpPr>
        <xdr:cNvPr id="780" name="楕円 779">
          <a:extLst>
            <a:ext uri="{FF2B5EF4-FFF2-40B4-BE49-F238E27FC236}">
              <a16:creationId xmlns:a16="http://schemas.microsoft.com/office/drawing/2014/main" id="{00000000-0008-0000-0100-00000C030000}"/>
            </a:ext>
          </a:extLst>
        </xdr:cNvPr>
        <xdr:cNvSpPr/>
      </xdr:nvSpPr>
      <xdr:spPr>
        <a:xfrm>
          <a:off x="16268700" y="182276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106</xdr:row>
      <xdr:rowOff>32402</xdr:rowOff>
    </xdr:from>
    <xdr:ext cx="405111" cy="259045"/>
    <xdr:sp macro="" textlink="">
      <xdr:nvSpPr>
        <xdr:cNvPr id="781" name="【公民館】&#10;有形固定資産減価償却率該当値テキスト">
          <a:extLst>
            <a:ext uri="{FF2B5EF4-FFF2-40B4-BE49-F238E27FC236}">
              <a16:creationId xmlns:a16="http://schemas.microsoft.com/office/drawing/2014/main" id="{00000000-0008-0000-0100-00000D030000}"/>
            </a:ext>
          </a:extLst>
        </xdr:cNvPr>
        <xdr:cNvSpPr txBox="1"/>
      </xdr:nvSpPr>
      <xdr:spPr>
        <a:xfrm>
          <a:off x="16357600" y="182061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106</xdr:row>
      <xdr:rowOff>4445</xdr:rowOff>
    </xdr:from>
    <xdr:to>
      <xdr:col>81</xdr:col>
      <xdr:colOff>101600</xdr:colOff>
      <xdr:row>106</xdr:row>
      <xdr:rowOff>106045</xdr:rowOff>
    </xdr:to>
    <xdr:sp macro="" textlink="">
      <xdr:nvSpPr>
        <xdr:cNvPr id="782" name="楕円 781">
          <a:extLst>
            <a:ext uri="{FF2B5EF4-FFF2-40B4-BE49-F238E27FC236}">
              <a16:creationId xmlns:a16="http://schemas.microsoft.com/office/drawing/2014/main" id="{00000000-0008-0000-0100-00000E030000}"/>
            </a:ext>
          </a:extLst>
        </xdr:cNvPr>
        <xdr:cNvSpPr/>
      </xdr:nvSpPr>
      <xdr:spPr>
        <a:xfrm>
          <a:off x="15430500" y="18178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106</xdr:row>
      <xdr:rowOff>55245</xdr:rowOff>
    </xdr:from>
    <xdr:to>
      <xdr:col>85</xdr:col>
      <xdr:colOff>127000</xdr:colOff>
      <xdr:row>106</xdr:row>
      <xdr:rowOff>104775</xdr:rowOff>
    </xdr:to>
    <xdr:cxnSp macro="">
      <xdr:nvCxnSpPr>
        <xdr:cNvPr id="783" name="直線コネクタ 782">
          <a:extLst>
            <a:ext uri="{FF2B5EF4-FFF2-40B4-BE49-F238E27FC236}">
              <a16:creationId xmlns:a16="http://schemas.microsoft.com/office/drawing/2014/main" id="{00000000-0008-0000-0100-00000F030000}"/>
            </a:ext>
          </a:extLst>
        </xdr:cNvPr>
        <xdr:cNvCxnSpPr/>
      </xdr:nvCxnSpPr>
      <xdr:spPr>
        <a:xfrm>
          <a:off x="15481300" y="18228945"/>
          <a:ext cx="838200" cy="495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105</xdr:row>
      <xdr:rowOff>114936</xdr:rowOff>
    </xdr:from>
    <xdr:to>
      <xdr:col>76</xdr:col>
      <xdr:colOff>165100</xdr:colOff>
      <xdr:row>106</xdr:row>
      <xdr:rowOff>45086</xdr:rowOff>
    </xdr:to>
    <xdr:sp macro="" textlink="">
      <xdr:nvSpPr>
        <xdr:cNvPr id="784" name="楕円 783">
          <a:extLst>
            <a:ext uri="{FF2B5EF4-FFF2-40B4-BE49-F238E27FC236}">
              <a16:creationId xmlns:a16="http://schemas.microsoft.com/office/drawing/2014/main" id="{00000000-0008-0000-0100-000010030000}"/>
            </a:ext>
          </a:extLst>
        </xdr:cNvPr>
        <xdr:cNvSpPr/>
      </xdr:nvSpPr>
      <xdr:spPr>
        <a:xfrm>
          <a:off x="14541500" y="181171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105</xdr:row>
      <xdr:rowOff>165736</xdr:rowOff>
    </xdr:from>
    <xdr:to>
      <xdr:col>81</xdr:col>
      <xdr:colOff>50800</xdr:colOff>
      <xdr:row>106</xdr:row>
      <xdr:rowOff>55245</xdr:rowOff>
    </xdr:to>
    <xdr:cxnSp macro="">
      <xdr:nvCxnSpPr>
        <xdr:cNvPr id="785" name="直線コネクタ 784">
          <a:extLst>
            <a:ext uri="{FF2B5EF4-FFF2-40B4-BE49-F238E27FC236}">
              <a16:creationId xmlns:a16="http://schemas.microsoft.com/office/drawing/2014/main" id="{00000000-0008-0000-0100-000011030000}"/>
            </a:ext>
          </a:extLst>
        </xdr:cNvPr>
        <xdr:cNvCxnSpPr/>
      </xdr:nvCxnSpPr>
      <xdr:spPr>
        <a:xfrm>
          <a:off x="14592300" y="18167986"/>
          <a:ext cx="889000" cy="609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105</xdr:row>
      <xdr:rowOff>65405</xdr:rowOff>
    </xdr:from>
    <xdr:to>
      <xdr:col>72</xdr:col>
      <xdr:colOff>38100</xdr:colOff>
      <xdr:row>105</xdr:row>
      <xdr:rowOff>167005</xdr:rowOff>
    </xdr:to>
    <xdr:sp macro="" textlink="">
      <xdr:nvSpPr>
        <xdr:cNvPr id="786" name="楕円 785">
          <a:extLst>
            <a:ext uri="{FF2B5EF4-FFF2-40B4-BE49-F238E27FC236}">
              <a16:creationId xmlns:a16="http://schemas.microsoft.com/office/drawing/2014/main" id="{00000000-0008-0000-0100-000012030000}"/>
            </a:ext>
          </a:extLst>
        </xdr:cNvPr>
        <xdr:cNvSpPr/>
      </xdr:nvSpPr>
      <xdr:spPr>
        <a:xfrm>
          <a:off x="13652500" y="180676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105</xdr:row>
      <xdr:rowOff>116205</xdr:rowOff>
    </xdr:from>
    <xdr:to>
      <xdr:col>76</xdr:col>
      <xdr:colOff>114300</xdr:colOff>
      <xdr:row>105</xdr:row>
      <xdr:rowOff>165736</xdr:rowOff>
    </xdr:to>
    <xdr:cxnSp macro="">
      <xdr:nvCxnSpPr>
        <xdr:cNvPr id="787" name="直線コネクタ 786">
          <a:extLst>
            <a:ext uri="{FF2B5EF4-FFF2-40B4-BE49-F238E27FC236}">
              <a16:creationId xmlns:a16="http://schemas.microsoft.com/office/drawing/2014/main" id="{00000000-0008-0000-0100-000013030000}"/>
            </a:ext>
          </a:extLst>
        </xdr:cNvPr>
        <xdr:cNvCxnSpPr/>
      </xdr:nvCxnSpPr>
      <xdr:spPr>
        <a:xfrm>
          <a:off x="13703300" y="18118455"/>
          <a:ext cx="889000" cy="49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105</xdr:row>
      <xdr:rowOff>636</xdr:rowOff>
    </xdr:from>
    <xdr:to>
      <xdr:col>67</xdr:col>
      <xdr:colOff>101600</xdr:colOff>
      <xdr:row>105</xdr:row>
      <xdr:rowOff>102236</xdr:rowOff>
    </xdr:to>
    <xdr:sp macro="" textlink="">
      <xdr:nvSpPr>
        <xdr:cNvPr id="788" name="楕円 787">
          <a:extLst>
            <a:ext uri="{FF2B5EF4-FFF2-40B4-BE49-F238E27FC236}">
              <a16:creationId xmlns:a16="http://schemas.microsoft.com/office/drawing/2014/main" id="{00000000-0008-0000-0100-000014030000}"/>
            </a:ext>
          </a:extLst>
        </xdr:cNvPr>
        <xdr:cNvSpPr/>
      </xdr:nvSpPr>
      <xdr:spPr>
        <a:xfrm>
          <a:off x="12763500" y="180028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105</xdr:row>
      <xdr:rowOff>51436</xdr:rowOff>
    </xdr:from>
    <xdr:to>
      <xdr:col>71</xdr:col>
      <xdr:colOff>177800</xdr:colOff>
      <xdr:row>105</xdr:row>
      <xdr:rowOff>116205</xdr:rowOff>
    </xdr:to>
    <xdr:cxnSp macro="">
      <xdr:nvCxnSpPr>
        <xdr:cNvPr id="789" name="直線コネクタ 788">
          <a:extLst>
            <a:ext uri="{FF2B5EF4-FFF2-40B4-BE49-F238E27FC236}">
              <a16:creationId xmlns:a16="http://schemas.microsoft.com/office/drawing/2014/main" id="{00000000-0008-0000-0100-000015030000}"/>
            </a:ext>
          </a:extLst>
        </xdr:cNvPr>
        <xdr:cNvCxnSpPr/>
      </xdr:nvCxnSpPr>
      <xdr:spPr>
        <a:xfrm>
          <a:off x="12814300" y="18053686"/>
          <a:ext cx="889000" cy="647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103</xdr:row>
      <xdr:rowOff>156863</xdr:rowOff>
    </xdr:from>
    <xdr:ext cx="405111" cy="259045"/>
    <xdr:sp macro="" textlink="">
      <xdr:nvSpPr>
        <xdr:cNvPr id="790" name="n_1aveValue【公民館】&#10;有形固定資産減価償却率">
          <a:extLst>
            <a:ext uri="{FF2B5EF4-FFF2-40B4-BE49-F238E27FC236}">
              <a16:creationId xmlns:a16="http://schemas.microsoft.com/office/drawing/2014/main" id="{00000000-0008-0000-0100-000016030000}"/>
            </a:ext>
          </a:extLst>
        </xdr:cNvPr>
        <xdr:cNvSpPr txBox="1"/>
      </xdr:nvSpPr>
      <xdr:spPr>
        <a:xfrm>
          <a:off x="15266044" y="178162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145432</xdr:rowOff>
    </xdr:from>
    <xdr:ext cx="405111" cy="259045"/>
    <xdr:sp macro="" textlink="">
      <xdr:nvSpPr>
        <xdr:cNvPr id="791" name="n_2aveValue【公民館】&#10;有形固定資産減価償却率">
          <a:extLst>
            <a:ext uri="{FF2B5EF4-FFF2-40B4-BE49-F238E27FC236}">
              <a16:creationId xmlns:a16="http://schemas.microsoft.com/office/drawing/2014/main" id="{00000000-0008-0000-0100-000017030000}"/>
            </a:ext>
          </a:extLst>
        </xdr:cNvPr>
        <xdr:cNvSpPr txBox="1"/>
      </xdr:nvSpPr>
      <xdr:spPr>
        <a:xfrm>
          <a:off x="14389744" y="178047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99713</xdr:rowOff>
    </xdr:from>
    <xdr:ext cx="405111" cy="259045"/>
    <xdr:sp macro="" textlink="">
      <xdr:nvSpPr>
        <xdr:cNvPr id="792" name="n_3aveValue【公民館】&#10;有形固定資産減価償却率">
          <a:extLst>
            <a:ext uri="{FF2B5EF4-FFF2-40B4-BE49-F238E27FC236}">
              <a16:creationId xmlns:a16="http://schemas.microsoft.com/office/drawing/2014/main" id="{00000000-0008-0000-0100-000018030000}"/>
            </a:ext>
          </a:extLst>
        </xdr:cNvPr>
        <xdr:cNvSpPr txBox="1"/>
      </xdr:nvSpPr>
      <xdr:spPr>
        <a:xfrm>
          <a:off x="13500744" y="177590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103</xdr:row>
      <xdr:rowOff>86377</xdr:rowOff>
    </xdr:from>
    <xdr:ext cx="405111" cy="259045"/>
    <xdr:sp macro="" textlink="">
      <xdr:nvSpPr>
        <xdr:cNvPr id="793" name="n_4aveValue【公民館】&#10;有形固定資産減価償却率">
          <a:extLst>
            <a:ext uri="{FF2B5EF4-FFF2-40B4-BE49-F238E27FC236}">
              <a16:creationId xmlns:a16="http://schemas.microsoft.com/office/drawing/2014/main" id="{00000000-0008-0000-0100-000019030000}"/>
            </a:ext>
          </a:extLst>
        </xdr:cNvPr>
        <xdr:cNvSpPr txBox="1"/>
      </xdr:nvSpPr>
      <xdr:spPr>
        <a:xfrm>
          <a:off x="12611744" y="177457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106</xdr:row>
      <xdr:rowOff>97172</xdr:rowOff>
    </xdr:from>
    <xdr:ext cx="405111" cy="259045"/>
    <xdr:sp macro="" textlink="">
      <xdr:nvSpPr>
        <xdr:cNvPr id="794" name="n_1mainValue【公民館】&#10;有形固定資産減価償却率">
          <a:extLst>
            <a:ext uri="{FF2B5EF4-FFF2-40B4-BE49-F238E27FC236}">
              <a16:creationId xmlns:a16="http://schemas.microsoft.com/office/drawing/2014/main" id="{00000000-0008-0000-0100-00001A030000}"/>
            </a:ext>
          </a:extLst>
        </xdr:cNvPr>
        <xdr:cNvSpPr txBox="1"/>
      </xdr:nvSpPr>
      <xdr:spPr>
        <a:xfrm>
          <a:off x="15266044" y="182708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106</xdr:row>
      <xdr:rowOff>36213</xdr:rowOff>
    </xdr:from>
    <xdr:ext cx="405111" cy="259045"/>
    <xdr:sp macro="" textlink="">
      <xdr:nvSpPr>
        <xdr:cNvPr id="795" name="n_2mainValue【公民館】&#10;有形固定資産減価償却率">
          <a:extLst>
            <a:ext uri="{FF2B5EF4-FFF2-40B4-BE49-F238E27FC236}">
              <a16:creationId xmlns:a16="http://schemas.microsoft.com/office/drawing/2014/main" id="{00000000-0008-0000-0100-00001B030000}"/>
            </a:ext>
          </a:extLst>
        </xdr:cNvPr>
        <xdr:cNvSpPr txBox="1"/>
      </xdr:nvSpPr>
      <xdr:spPr>
        <a:xfrm>
          <a:off x="14389744" y="182099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105</xdr:row>
      <xdr:rowOff>158132</xdr:rowOff>
    </xdr:from>
    <xdr:ext cx="405111" cy="259045"/>
    <xdr:sp macro="" textlink="">
      <xdr:nvSpPr>
        <xdr:cNvPr id="796" name="n_3mainValue【公民館】&#10;有形固定資産減価償却率">
          <a:extLst>
            <a:ext uri="{FF2B5EF4-FFF2-40B4-BE49-F238E27FC236}">
              <a16:creationId xmlns:a16="http://schemas.microsoft.com/office/drawing/2014/main" id="{00000000-0008-0000-0100-00001C030000}"/>
            </a:ext>
          </a:extLst>
        </xdr:cNvPr>
        <xdr:cNvSpPr txBox="1"/>
      </xdr:nvSpPr>
      <xdr:spPr>
        <a:xfrm>
          <a:off x="13500744" y="181603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105</xdr:row>
      <xdr:rowOff>93363</xdr:rowOff>
    </xdr:from>
    <xdr:ext cx="405111" cy="259045"/>
    <xdr:sp macro="" textlink="">
      <xdr:nvSpPr>
        <xdr:cNvPr id="797" name="n_4mainValue【公民館】&#10;有形固定資産減価償却率">
          <a:extLst>
            <a:ext uri="{FF2B5EF4-FFF2-40B4-BE49-F238E27FC236}">
              <a16:creationId xmlns:a16="http://schemas.microsoft.com/office/drawing/2014/main" id="{00000000-0008-0000-0100-00001D030000}"/>
            </a:ext>
          </a:extLst>
        </xdr:cNvPr>
        <xdr:cNvSpPr txBox="1"/>
      </xdr:nvSpPr>
      <xdr:spPr>
        <a:xfrm>
          <a:off x="12611744" y="180956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98" name="正方形/長方形 797">
          <a:extLst>
            <a:ext uri="{FF2B5EF4-FFF2-40B4-BE49-F238E27FC236}">
              <a16:creationId xmlns:a16="http://schemas.microsoft.com/office/drawing/2014/main" id="{00000000-0008-0000-0100-00001E030000}"/>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99" name="正方形/長方形 798">
          <a:extLst>
            <a:ext uri="{FF2B5EF4-FFF2-40B4-BE49-F238E27FC236}">
              <a16:creationId xmlns:a16="http://schemas.microsoft.com/office/drawing/2014/main" id="{00000000-0008-0000-0100-00001F030000}"/>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800" name="正方形/長方形 799">
          <a:extLst>
            <a:ext uri="{FF2B5EF4-FFF2-40B4-BE49-F238E27FC236}">
              <a16:creationId xmlns:a16="http://schemas.microsoft.com/office/drawing/2014/main" id="{00000000-0008-0000-0100-000020030000}"/>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801" name="正方形/長方形 800">
          <a:extLst>
            <a:ext uri="{FF2B5EF4-FFF2-40B4-BE49-F238E27FC236}">
              <a16:creationId xmlns:a16="http://schemas.microsoft.com/office/drawing/2014/main" id="{00000000-0008-0000-0100-000021030000}"/>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802" name="正方形/長方形 801">
          <a:extLst>
            <a:ext uri="{FF2B5EF4-FFF2-40B4-BE49-F238E27FC236}">
              <a16:creationId xmlns:a16="http://schemas.microsoft.com/office/drawing/2014/main" id="{00000000-0008-0000-0100-000022030000}"/>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803" name="正方形/長方形 802">
          <a:extLst>
            <a:ext uri="{FF2B5EF4-FFF2-40B4-BE49-F238E27FC236}">
              <a16:creationId xmlns:a16="http://schemas.microsoft.com/office/drawing/2014/main" id="{00000000-0008-0000-0100-000023030000}"/>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804" name="正方形/長方形 803">
          <a:extLst>
            <a:ext uri="{FF2B5EF4-FFF2-40B4-BE49-F238E27FC236}">
              <a16:creationId xmlns:a16="http://schemas.microsoft.com/office/drawing/2014/main" id="{00000000-0008-0000-0100-000024030000}"/>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805" name="正方形/長方形 804">
          <a:extLst>
            <a:ext uri="{FF2B5EF4-FFF2-40B4-BE49-F238E27FC236}">
              <a16:creationId xmlns:a16="http://schemas.microsoft.com/office/drawing/2014/main" id="{00000000-0008-0000-0100-000025030000}"/>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806" name="テキスト ボックス 805">
          <a:extLst>
            <a:ext uri="{FF2B5EF4-FFF2-40B4-BE49-F238E27FC236}">
              <a16:creationId xmlns:a16="http://schemas.microsoft.com/office/drawing/2014/main" id="{00000000-0008-0000-0100-000026030000}"/>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807" name="直線コネクタ 806">
          <a:extLst>
            <a:ext uri="{FF2B5EF4-FFF2-40B4-BE49-F238E27FC236}">
              <a16:creationId xmlns:a16="http://schemas.microsoft.com/office/drawing/2014/main" id="{00000000-0008-0000-0100-000027030000}"/>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76200</xdr:rowOff>
    </xdr:from>
    <xdr:to>
      <xdr:col>120</xdr:col>
      <xdr:colOff>114300</xdr:colOff>
      <xdr:row>108</xdr:row>
      <xdr:rowOff>76200</xdr:rowOff>
    </xdr:to>
    <xdr:cxnSp macro="">
      <xdr:nvCxnSpPr>
        <xdr:cNvPr id="808" name="直線コネクタ 807">
          <a:extLst>
            <a:ext uri="{FF2B5EF4-FFF2-40B4-BE49-F238E27FC236}">
              <a16:creationId xmlns:a16="http://schemas.microsoft.com/office/drawing/2014/main" id="{00000000-0008-0000-0100-000028030000}"/>
            </a:ext>
          </a:extLst>
        </xdr:cNvPr>
        <xdr:cNvCxnSpPr/>
      </xdr:nvCxnSpPr>
      <xdr:spPr>
        <a:xfrm>
          <a:off x="18288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107</xdr:row>
      <xdr:rowOff>105427</xdr:rowOff>
    </xdr:from>
    <xdr:ext cx="467179" cy="259045"/>
    <xdr:sp macro="" textlink="">
      <xdr:nvSpPr>
        <xdr:cNvPr id="809" name="テキスト ボックス 808">
          <a:extLst>
            <a:ext uri="{FF2B5EF4-FFF2-40B4-BE49-F238E27FC236}">
              <a16:creationId xmlns:a16="http://schemas.microsoft.com/office/drawing/2014/main" id="{00000000-0008-0000-0100-000029030000}"/>
            </a:ext>
          </a:extLst>
        </xdr:cNvPr>
        <xdr:cNvSpPr txBox="1"/>
      </xdr:nvSpPr>
      <xdr:spPr>
        <a:xfrm>
          <a:off x="17820821" y="1845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133350</xdr:rowOff>
    </xdr:from>
    <xdr:to>
      <xdr:col>120</xdr:col>
      <xdr:colOff>114300</xdr:colOff>
      <xdr:row>105</xdr:row>
      <xdr:rowOff>133350</xdr:rowOff>
    </xdr:to>
    <xdr:cxnSp macro="">
      <xdr:nvCxnSpPr>
        <xdr:cNvPr id="810" name="直線コネクタ 809">
          <a:extLst>
            <a:ext uri="{FF2B5EF4-FFF2-40B4-BE49-F238E27FC236}">
              <a16:creationId xmlns:a16="http://schemas.microsoft.com/office/drawing/2014/main" id="{00000000-0008-0000-0100-00002A030000}"/>
            </a:ext>
          </a:extLst>
        </xdr:cNvPr>
        <xdr:cNvCxnSpPr/>
      </xdr:nvCxnSpPr>
      <xdr:spPr>
        <a:xfrm>
          <a:off x="18288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162577</xdr:rowOff>
    </xdr:from>
    <xdr:ext cx="467179" cy="259045"/>
    <xdr:sp macro="" textlink="">
      <xdr:nvSpPr>
        <xdr:cNvPr id="811" name="テキスト ボックス 810">
          <a:extLst>
            <a:ext uri="{FF2B5EF4-FFF2-40B4-BE49-F238E27FC236}">
              <a16:creationId xmlns:a16="http://schemas.microsoft.com/office/drawing/2014/main" id="{00000000-0008-0000-0100-00002B030000}"/>
            </a:ext>
          </a:extLst>
        </xdr:cNvPr>
        <xdr:cNvSpPr txBox="1"/>
      </xdr:nvSpPr>
      <xdr:spPr>
        <a:xfrm>
          <a:off x="17820821" y="1799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19050</xdr:rowOff>
    </xdr:from>
    <xdr:to>
      <xdr:col>120</xdr:col>
      <xdr:colOff>114300</xdr:colOff>
      <xdr:row>103</xdr:row>
      <xdr:rowOff>19050</xdr:rowOff>
    </xdr:to>
    <xdr:cxnSp macro="">
      <xdr:nvCxnSpPr>
        <xdr:cNvPr id="812" name="直線コネクタ 811">
          <a:extLst>
            <a:ext uri="{FF2B5EF4-FFF2-40B4-BE49-F238E27FC236}">
              <a16:creationId xmlns:a16="http://schemas.microsoft.com/office/drawing/2014/main" id="{00000000-0008-0000-0100-00002C030000}"/>
            </a:ext>
          </a:extLst>
        </xdr:cNvPr>
        <xdr:cNvCxnSpPr/>
      </xdr:nvCxnSpPr>
      <xdr:spPr>
        <a:xfrm>
          <a:off x="18288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48277</xdr:rowOff>
    </xdr:from>
    <xdr:ext cx="467179" cy="259045"/>
    <xdr:sp macro="" textlink="">
      <xdr:nvSpPr>
        <xdr:cNvPr id="813" name="テキスト ボックス 812">
          <a:extLst>
            <a:ext uri="{FF2B5EF4-FFF2-40B4-BE49-F238E27FC236}">
              <a16:creationId xmlns:a16="http://schemas.microsoft.com/office/drawing/2014/main" id="{00000000-0008-0000-0100-00002D030000}"/>
            </a:ext>
          </a:extLst>
        </xdr:cNvPr>
        <xdr:cNvSpPr txBox="1"/>
      </xdr:nvSpPr>
      <xdr:spPr>
        <a:xfrm>
          <a:off x="17820821" y="1753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76200</xdr:rowOff>
    </xdr:from>
    <xdr:to>
      <xdr:col>120</xdr:col>
      <xdr:colOff>114300</xdr:colOff>
      <xdr:row>100</xdr:row>
      <xdr:rowOff>76200</xdr:rowOff>
    </xdr:to>
    <xdr:cxnSp macro="">
      <xdr:nvCxnSpPr>
        <xdr:cNvPr id="814" name="直線コネクタ 813">
          <a:extLst>
            <a:ext uri="{FF2B5EF4-FFF2-40B4-BE49-F238E27FC236}">
              <a16:creationId xmlns:a16="http://schemas.microsoft.com/office/drawing/2014/main" id="{00000000-0008-0000-0100-00002E030000}"/>
            </a:ext>
          </a:extLst>
        </xdr:cNvPr>
        <xdr:cNvCxnSpPr/>
      </xdr:nvCxnSpPr>
      <xdr:spPr>
        <a:xfrm>
          <a:off x="18288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105427</xdr:rowOff>
    </xdr:from>
    <xdr:ext cx="467179" cy="259045"/>
    <xdr:sp macro="" textlink="">
      <xdr:nvSpPr>
        <xdr:cNvPr id="815" name="テキスト ボックス 814">
          <a:extLst>
            <a:ext uri="{FF2B5EF4-FFF2-40B4-BE49-F238E27FC236}">
              <a16:creationId xmlns:a16="http://schemas.microsoft.com/office/drawing/2014/main" id="{00000000-0008-0000-0100-00002F030000}"/>
            </a:ext>
          </a:extLst>
        </xdr:cNvPr>
        <xdr:cNvSpPr txBox="1"/>
      </xdr:nvSpPr>
      <xdr:spPr>
        <a:xfrm>
          <a:off x="17820821" y="1707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816" name="直線コネクタ 815">
          <a:extLst>
            <a:ext uri="{FF2B5EF4-FFF2-40B4-BE49-F238E27FC236}">
              <a16:creationId xmlns:a16="http://schemas.microsoft.com/office/drawing/2014/main" id="{00000000-0008-0000-0100-000030030000}"/>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817" name="テキスト ボックス 816">
          <a:extLst>
            <a:ext uri="{FF2B5EF4-FFF2-40B4-BE49-F238E27FC236}">
              <a16:creationId xmlns:a16="http://schemas.microsoft.com/office/drawing/2014/main" id="{00000000-0008-0000-0100-000031030000}"/>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818" name="【公民館】&#10;一人当たり面積グラフ枠">
          <a:extLst>
            <a:ext uri="{FF2B5EF4-FFF2-40B4-BE49-F238E27FC236}">
              <a16:creationId xmlns:a16="http://schemas.microsoft.com/office/drawing/2014/main" id="{00000000-0008-0000-0100-000032030000}"/>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99</xdr:row>
      <xdr:rowOff>160782</xdr:rowOff>
    </xdr:from>
    <xdr:to>
      <xdr:col>116</xdr:col>
      <xdr:colOff>62864</xdr:colOff>
      <xdr:row>108</xdr:row>
      <xdr:rowOff>32765</xdr:rowOff>
    </xdr:to>
    <xdr:cxnSp macro="">
      <xdr:nvCxnSpPr>
        <xdr:cNvPr id="819" name="直線コネクタ 818">
          <a:extLst>
            <a:ext uri="{FF2B5EF4-FFF2-40B4-BE49-F238E27FC236}">
              <a16:creationId xmlns:a16="http://schemas.microsoft.com/office/drawing/2014/main" id="{00000000-0008-0000-0100-000033030000}"/>
            </a:ext>
          </a:extLst>
        </xdr:cNvPr>
        <xdr:cNvCxnSpPr/>
      </xdr:nvCxnSpPr>
      <xdr:spPr>
        <a:xfrm flipV="1">
          <a:off x="22160864" y="17134332"/>
          <a:ext cx="0" cy="14150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36592</xdr:rowOff>
    </xdr:from>
    <xdr:ext cx="469744" cy="259045"/>
    <xdr:sp macro="" textlink="">
      <xdr:nvSpPr>
        <xdr:cNvPr id="820" name="【公民館】&#10;一人当たり面積最小値テキスト">
          <a:extLst>
            <a:ext uri="{FF2B5EF4-FFF2-40B4-BE49-F238E27FC236}">
              <a16:creationId xmlns:a16="http://schemas.microsoft.com/office/drawing/2014/main" id="{00000000-0008-0000-0100-000034030000}"/>
            </a:ext>
          </a:extLst>
        </xdr:cNvPr>
        <xdr:cNvSpPr txBox="1"/>
      </xdr:nvSpPr>
      <xdr:spPr>
        <a:xfrm>
          <a:off x="22199600" y="185531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32765</xdr:rowOff>
    </xdr:from>
    <xdr:to>
      <xdr:col>116</xdr:col>
      <xdr:colOff>152400</xdr:colOff>
      <xdr:row>108</xdr:row>
      <xdr:rowOff>32765</xdr:rowOff>
    </xdr:to>
    <xdr:cxnSp macro="">
      <xdr:nvCxnSpPr>
        <xdr:cNvPr id="821" name="直線コネクタ 820">
          <a:extLst>
            <a:ext uri="{FF2B5EF4-FFF2-40B4-BE49-F238E27FC236}">
              <a16:creationId xmlns:a16="http://schemas.microsoft.com/office/drawing/2014/main" id="{00000000-0008-0000-0100-000035030000}"/>
            </a:ext>
          </a:extLst>
        </xdr:cNvPr>
        <xdr:cNvCxnSpPr/>
      </xdr:nvCxnSpPr>
      <xdr:spPr>
        <a:xfrm>
          <a:off x="22072600" y="185493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107459</xdr:rowOff>
    </xdr:from>
    <xdr:ext cx="469744" cy="259045"/>
    <xdr:sp macro="" textlink="">
      <xdr:nvSpPr>
        <xdr:cNvPr id="822" name="【公民館】&#10;一人当たり面積最大値テキスト">
          <a:extLst>
            <a:ext uri="{FF2B5EF4-FFF2-40B4-BE49-F238E27FC236}">
              <a16:creationId xmlns:a16="http://schemas.microsoft.com/office/drawing/2014/main" id="{00000000-0008-0000-0100-000036030000}"/>
            </a:ext>
          </a:extLst>
        </xdr:cNvPr>
        <xdr:cNvSpPr txBox="1"/>
      </xdr:nvSpPr>
      <xdr:spPr>
        <a:xfrm>
          <a:off x="22199600" y="169095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160782</xdr:rowOff>
    </xdr:from>
    <xdr:to>
      <xdr:col>116</xdr:col>
      <xdr:colOff>152400</xdr:colOff>
      <xdr:row>99</xdr:row>
      <xdr:rowOff>160782</xdr:rowOff>
    </xdr:to>
    <xdr:cxnSp macro="">
      <xdr:nvCxnSpPr>
        <xdr:cNvPr id="823" name="直線コネクタ 822">
          <a:extLst>
            <a:ext uri="{FF2B5EF4-FFF2-40B4-BE49-F238E27FC236}">
              <a16:creationId xmlns:a16="http://schemas.microsoft.com/office/drawing/2014/main" id="{00000000-0008-0000-0100-000037030000}"/>
            </a:ext>
          </a:extLst>
        </xdr:cNvPr>
        <xdr:cNvCxnSpPr/>
      </xdr:nvCxnSpPr>
      <xdr:spPr>
        <a:xfrm>
          <a:off x="22072600" y="171343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104412</xdr:rowOff>
    </xdr:from>
    <xdr:ext cx="469744" cy="259045"/>
    <xdr:sp macro="" textlink="">
      <xdr:nvSpPr>
        <xdr:cNvPr id="824" name="【公民館】&#10;一人当たり面積平均値テキスト">
          <a:extLst>
            <a:ext uri="{FF2B5EF4-FFF2-40B4-BE49-F238E27FC236}">
              <a16:creationId xmlns:a16="http://schemas.microsoft.com/office/drawing/2014/main" id="{00000000-0008-0000-0100-000038030000}"/>
            </a:ext>
          </a:extLst>
        </xdr:cNvPr>
        <xdr:cNvSpPr txBox="1"/>
      </xdr:nvSpPr>
      <xdr:spPr>
        <a:xfrm>
          <a:off x="22199600" y="1810666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125985</xdr:rowOff>
    </xdr:from>
    <xdr:to>
      <xdr:col>116</xdr:col>
      <xdr:colOff>114300</xdr:colOff>
      <xdr:row>106</xdr:row>
      <xdr:rowOff>56135</xdr:rowOff>
    </xdr:to>
    <xdr:sp macro="" textlink="">
      <xdr:nvSpPr>
        <xdr:cNvPr id="825" name="フローチャート: 判断 824">
          <a:extLst>
            <a:ext uri="{FF2B5EF4-FFF2-40B4-BE49-F238E27FC236}">
              <a16:creationId xmlns:a16="http://schemas.microsoft.com/office/drawing/2014/main" id="{00000000-0008-0000-0100-000039030000}"/>
            </a:ext>
          </a:extLst>
        </xdr:cNvPr>
        <xdr:cNvSpPr/>
      </xdr:nvSpPr>
      <xdr:spPr>
        <a:xfrm>
          <a:off x="22110700" y="181282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116839</xdr:rowOff>
    </xdr:from>
    <xdr:to>
      <xdr:col>112</xdr:col>
      <xdr:colOff>38100</xdr:colOff>
      <xdr:row>106</xdr:row>
      <xdr:rowOff>46989</xdr:rowOff>
    </xdr:to>
    <xdr:sp macro="" textlink="">
      <xdr:nvSpPr>
        <xdr:cNvPr id="826" name="フローチャート: 判断 825">
          <a:extLst>
            <a:ext uri="{FF2B5EF4-FFF2-40B4-BE49-F238E27FC236}">
              <a16:creationId xmlns:a16="http://schemas.microsoft.com/office/drawing/2014/main" id="{00000000-0008-0000-0100-00003A030000}"/>
            </a:ext>
          </a:extLst>
        </xdr:cNvPr>
        <xdr:cNvSpPr/>
      </xdr:nvSpPr>
      <xdr:spPr>
        <a:xfrm>
          <a:off x="21272500" y="181190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125985</xdr:rowOff>
    </xdr:from>
    <xdr:to>
      <xdr:col>107</xdr:col>
      <xdr:colOff>101600</xdr:colOff>
      <xdr:row>106</xdr:row>
      <xdr:rowOff>56135</xdr:rowOff>
    </xdr:to>
    <xdr:sp macro="" textlink="">
      <xdr:nvSpPr>
        <xdr:cNvPr id="827" name="フローチャート: 判断 826">
          <a:extLst>
            <a:ext uri="{FF2B5EF4-FFF2-40B4-BE49-F238E27FC236}">
              <a16:creationId xmlns:a16="http://schemas.microsoft.com/office/drawing/2014/main" id="{00000000-0008-0000-0100-00003B030000}"/>
            </a:ext>
          </a:extLst>
        </xdr:cNvPr>
        <xdr:cNvSpPr/>
      </xdr:nvSpPr>
      <xdr:spPr>
        <a:xfrm>
          <a:off x="20383500" y="181282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132842</xdr:rowOff>
    </xdr:from>
    <xdr:to>
      <xdr:col>102</xdr:col>
      <xdr:colOff>165100</xdr:colOff>
      <xdr:row>106</xdr:row>
      <xdr:rowOff>62992</xdr:rowOff>
    </xdr:to>
    <xdr:sp macro="" textlink="">
      <xdr:nvSpPr>
        <xdr:cNvPr id="828" name="フローチャート: 判断 827">
          <a:extLst>
            <a:ext uri="{FF2B5EF4-FFF2-40B4-BE49-F238E27FC236}">
              <a16:creationId xmlns:a16="http://schemas.microsoft.com/office/drawing/2014/main" id="{00000000-0008-0000-0100-00003C030000}"/>
            </a:ext>
          </a:extLst>
        </xdr:cNvPr>
        <xdr:cNvSpPr/>
      </xdr:nvSpPr>
      <xdr:spPr>
        <a:xfrm>
          <a:off x="19494500" y="181350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105</xdr:row>
      <xdr:rowOff>96265</xdr:rowOff>
    </xdr:from>
    <xdr:to>
      <xdr:col>98</xdr:col>
      <xdr:colOff>38100</xdr:colOff>
      <xdr:row>106</xdr:row>
      <xdr:rowOff>26415</xdr:rowOff>
    </xdr:to>
    <xdr:sp macro="" textlink="">
      <xdr:nvSpPr>
        <xdr:cNvPr id="829" name="フローチャート: 判断 828">
          <a:extLst>
            <a:ext uri="{FF2B5EF4-FFF2-40B4-BE49-F238E27FC236}">
              <a16:creationId xmlns:a16="http://schemas.microsoft.com/office/drawing/2014/main" id="{00000000-0008-0000-0100-00003D030000}"/>
            </a:ext>
          </a:extLst>
        </xdr:cNvPr>
        <xdr:cNvSpPr/>
      </xdr:nvSpPr>
      <xdr:spPr>
        <a:xfrm>
          <a:off x="18605500" y="180985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830" name="テキスト ボックス 829">
          <a:extLst>
            <a:ext uri="{FF2B5EF4-FFF2-40B4-BE49-F238E27FC236}">
              <a16:creationId xmlns:a16="http://schemas.microsoft.com/office/drawing/2014/main" id="{00000000-0008-0000-0100-00003E030000}"/>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831" name="テキスト ボックス 830">
          <a:extLst>
            <a:ext uri="{FF2B5EF4-FFF2-40B4-BE49-F238E27FC236}">
              <a16:creationId xmlns:a16="http://schemas.microsoft.com/office/drawing/2014/main" id="{00000000-0008-0000-0100-00003F030000}"/>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832" name="テキスト ボックス 831">
          <a:extLst>
            <a:ext uri="{FF2B5EF4-FFF2-40B4-BE49-F238E27FC236}">
              <a16:creationId xmlns:a16="http://schemas.microsoft.com/office/drawing/2014/main" id="{00000000-0008-0000-0100-000040030000}"/>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833" name="テキスト ボックス 832">
          <a:extLst>
            <a:ext uri="{FF2B5EF4-FFF2-40B4-BE49-F238E27FC236}">
              <a16:creationId xmlns:a16="http://schemas.microsoft.com/office/drawing/2014/main" id="{00000000-0008-0000-0100-000041030000}"/>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834" name="テキスト ボックス 833">
          <a:extLst>
            <a:ext uri="{FF2B5EF4-FFF2-40B4-BE49-F238E27FC236}">
              <a16:creationId xmlns:a16="http://schemas.microsoft.com/office/drawing/2014/main" id="{00000000-0008-0000-0100-000042030000}"/>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52832</xdr:rowOff>
    </xdr:from>
    <xdr:to>
      <xdr:col>116</xdr:col>
      <xdr:colOff>114300</xdr:colOff>
      <xdr:row>105</xdr:row>
      <xdr:rowOff>154432</xdr:rowOff>
    </xdr:to>
    <xdr:sp macro="" textlink="">
      <xdr:nvSpPr>
        <xdr:cNvPr id="835" name="楕円 834">
          <a:extLst>
            <a:ext uri="{FF2B5EF4-FFF2-40B4-BE49-F238E27FC236}">
              <a16:creationId xmlns:a16="http://schemas.microsoft.com/office/drawing/2014/main" id="{00000000-0008-0000-0100-000043030000}"/>
            </a:ext>
          </a:extLst>
        </xdr:cNvPr>
        <xdr:cNvSpPr/>
      </xdr:nvSpPr>
      <xdr:spPr>
        <a:xfrm>
          <a:off x="22110700" y="180550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104</xdr:row>
      <xdr:rowOff>75709</xdr:rowOff>
    </xdr:from>
    <xdr:ext cx="469744" cy="259045"/>
    <xdr:sp macro="" textlink="">
      <xdr:nvSpPr>
        <xdr:cNvPr id="836" name="【公民館】&#10;一人当たり面積該当値テキスト">
          <a:extLst>
            <a:ext uri="{FF2B5EF4-FFF2-40B4-BE49-F238E27FC236}">
              <a16:creationId xmlns:a16="http://schemas.microsoft.com/office/drawing/2014/main" id="{00000000-0008-0000-0100-000044030000}"/>
            </a:ext>
          </a:extLst>
        </xdr:cNvPr>
        <xdr:cNvSpPr txBox="1"/>
      </xdr:nvSpPr>
      <xdr:spPr>
        <a:xfrm>
          <a:off x="22199600" y="179065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105</xdr:row>
      <xdr:rowOff>64263</xdr:rowOff>
    </xdr:from>
    <xdr:to>
      <xdr:col>112</xdr:col>
      <xdr:colOff>38100</xdr:colOff>
      <xdr:row>105</xdr:row>
      <xdr:rowOff>165863</xdr:rowOff>
    </xdr:to>
    <xdr:sp macro="" textlink="">
      <xdr:nvSpPr>
        <xdr:cNvPr id="837" name="楕円 836">
          <a:extLst>
            <a:ext uri="{FF2B5EF4-FFF2-40B4-BE49-F238E27FC236}">
              <a16:creationId xmlns:a16="http://schemas.microsoft.com/office/drawing/2014/main" id="{00000000-0008-0000-0100-000045030000}"/>
            </a:ext>
          </a:extLst>
        </xdr:cNvPr>
        <xdr:cNvSpPr/>
      </xdr:nvSpPr>
      <xdr:spPr>
        <a:xfrm>
          <a:off x="21272500" y="180665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105</xdr:row>
      <xdr:rowOff>103632</xdr:rowOff>
    </xdr:from>
    <xdr:to>
      <xdr:col>116</xdr:col>
      <xdr:colOff>63500</xdr:colOff>
      <xdr:row>105</xdr:row>
      <xdr:rowOff>115063</xdr:rowOff>
    </xdr:to>
    <xdr:cxnSp macro="">
      <xdr:nvCxnSpPr>
        <xdr:cNvPr id="838" name="直線コネクタ 837">
          <a:extLst>
            <a:ext uri="{FF2B5EF4-FFF2-40B4-BE49-F238E27FC236}">
              <a16:creationId xmlns:a16="http://schemas.microsoft.com/office/drawing/2014/main" id="{00000000-0008-0000-0100-000046030000}"/>
            </a:ext>
          </a:extLst>
        </xdr:cNvPr>
        <xdr:cNvCxnSpPr/>
      </xdr:nvCxnSpPr>
      <xdr:spPr>
        <a:xfrm flipV="1">
          <a:off x="21323300" y="18105882"/>
          <a:ext cx="838200" cy="11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105</xdr:row>
      <xdr:rowOff>71120</xdr:rowOff>
    </xdr:from>
    <xdr:to>
      <xdr:col>107</xdr:col>
      <xdr:colOff>101600</xdr:colOff>
      <xdr:row>106</xdr:row>
      <xdr:rowOff>1270</xdr:rowOff>
    </xdr:to>
    <xdr:sp macro="" textlink="">
      <xdr:nvSpPr>
        <xdr:cNvPr id="839" name="楕円 838">
          <a:extLst>
            <a:ext uri="{FF2B5EF4-FFF2-40B4-BE49-F238E27FC236}">
              <a16:creationId xmlns:a16="http://schemas.microsoft.com/office/drawing/2014/main" id="{00000000-0008-0000-0100-000047030000}"/>
            </a:ext>
          </a:extLst>
        </xdr:cNvPr>
        <xdr:cNvSpPr/>
      </xdr:nvSpPr>
      <xdr:spPr>
        <a:xfrm>
          <a:off x="20383500" y="18073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105</xdr:row>
      <xdr:rowOff>115063</xdr:rowOff>
    </xdr:from>
    <xdr:to>
      <xdr:col>111</xdr:col>
      <xdr:colOff>177800</xdr:colOff>
      <xdr:row>105</xdr:row>
      <xdr:rowOff>121920</xdr:rowOff>
    </xdr:to>
    <xdr:cxnSp macro="">
      <xdr:nvCxnSpPr>
        <xdr:cNvPr id="840" name="直線コネクタ 839">
          <a:extLst>
            <a:ext uri="{FF2B5EF4-FFF2-40B4-BE49-F238E27FC236}">
              <a16:creationId xmlns:a16="http://schemas.microsoft.com/office/drawing/2014/main" id="{00000000-0008-0000-0100-000048030000}"/>
            </a:ext>
          </a:extLst>
        </xdr:cNvPr>
        <xdr:cNvCxnSpPr/>
      </xdr:nvCxnSpPr>
      <xdr:spPr>
        <a:xfrm flipV="1">
          <a:off x="20434300" y="18117313"/>
          <a:ext cx="889000" cy="68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105</xdr:row>
      <xdr:rowOff>80263</xdr:rowOff>
    </xdr:from>
    <xdr:to>
      <xdr:col>102</xdr:col>
      <xdr:colOff>165100</xdr:colOff>
      <xdr:row>106</xdr:row>
      <xdr:rowOff>10413</xdr:rowOff>
    </xdr:to>
    <xdr:sp macro="" textlink="">
      <xdr:nvSpPr>
        <xdr:cNvPr id="841" name="楕円 840">
          <a:extLst>
            <a:ext uri="{FF2B5EF4-FFF2-40B4-BE49-F238E27FC236}">
              <a16:creationId xmlns:a16="http://schemas.microsoft.com/office/drawing/2014/main" id="{00000000-0008-0000-0100-000049030000}"/>
            </a:ext>
          </a:extLst>
        </xdr:cNvPr>
        <xdr:cNvSpPr/>
      </xdr:nvSpPr>
      <xdr:spPr>
        <a:xfrm>
          <a:off x="19494500" y="180825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105</xdr:row>
      <xdr:rowOff>121920</xdr:rowOff>
    </xdr:from>
    <xdr:to>
      <xdr:col>107</xdr:col>
      <xdr:colOff>50800</xdr:colOff>
      <xdr:row>105</xdr:row>
      <xdr:rowOff>131063</xdr:rowOff>
    </xdr:to>
    <xdr:cxnSp macro="">
      <xdr:nvCxnSpPr>
        <xdr:cNvPr id="842" name="直線コネクタ 841">
          <a:extLst>
            <a:ext uri="{FF2B5EF4-FFF2-40B4-BE49-F238E27FC236}">
              <a16:creationId xmlns:a16="http://schemas.microsoft.com/office/drawing/2014/main" id="{00000000-0008-0000-0100-00004A030000}"/>
            </a:ext>
          </a:extLst>
        </xdr:cNvPr>
        <xdr:cNvCxnSpPr/>
      </xdr:nvCxnSpPr>
      <xdr:spPr>
        <a:xfrm flipV="1">
          <a:off x="19545300" y="18124170"/>
          <a:ext cx="889000" cy="9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105</xdr:row>
      <xdr:rowOff>87122</xdr:rowOff>
    </xdr:from>
    <xdr:to>
      <xdr:col>98</xdr:col>
      <xdr:colOff>38100</xdr:colOff>
      <xdr:row>106</xdr:row>
      <xdr:rowOff>17272</xdr:rowOff>
    </xdr:to>
    <xdr:sp macro="" textlink="">
      <xdr:nvSpPr>
        <xdr:cNvPr id="843" name="楕円 842">
          <a:extLst>
            <a:ext uri="{FF2B5EF4-FFF2-40B4-BE49-F238E27FC236}">
              <a16:creationId xmlns:a16="http://schemas.microsoft.com/office/drawing/2014/main" id="{00000000-0008-0000-0100-00004B030000}"/>
            </a:ext>
          </a:extLst>
        </xdr:cNvPr>
        <xdr:cNvSpPr/>
      </xdr:nvSpPr>
      <xdr:spPr>
        <a:xfrm>
          <a:off x="18605500" y="180893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105</xdr:row>
      <xdr:rowOff>131063</xdr:rowOff>
    </xdr:from>
    <xdr:to>
      <xdr:col>102</xdr:col>
      <xdr:colOff>114300</xdr:colOff>
      <xdr:row>105</xdr:row>
      <xdr:rowOff>137922</xdr:rowOff>
    </xdr:to>
    <xdr:cxnSp macro="">
      <xdr:nvCxnSpPr>
        <xdr:cNvPr id="844" name="直線コネクタ 843">
          <a:extLst>
            <a:ext uri="{FF2B5EF4-FFF2-40B4-BE49-F238E27FC236}">
              <a16:creationId xmlns:a16="http://schemas.microsoft.com/office/drawing/2014/main" id="{00000000-0008-0000-0100-00004C030000}"/>
            </a:ext>
          </a:extLst>
        </xdr:cNvPr>
        <xdr:cNvCxnSpPr/>
      </xdr:nvCxnSpPr>
      <xdr:spPr>
        <a:xfrm flipV="1">
          <a:off x="18656300" y="18133313"/>
          <a:ext cx="889000" cy="6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106</xdr:row>
      <xdr:rowOff>38116</xdr:rowOff>
    </xdr:from>
    <xdr:ext cx="469744" cy="259045"/>
    <xdr:sp macro="" textlink="">
      <xdr:nvSpPr>
        <xdr:cNvPr id="845" name="n_1aveValue【公民館】&#10;一人当たり面積">
          <a:extLst>
            <a:ext uri="{FF2B5EF4-FFF2-40B4-BE49-F238E27FC236}">
              <a16:creationId xmlns:a16="http://schemas.microsoft.com/office/drawing/2014/main" id="{00000000-0008-0000-0100-00004D030000}"/>
            </a:ext>
          </a:extLst>
        </xdr:cNvPr>
        <xdr:cNvSpPr txBox="1"/>
      </xdr:nvSpPr>
      <xdr:spPr>
        <a:xfrm>
          <a:off x="21075727" y="182118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47262</xdr:rowOff>
    </xdr:from>
    <xdr:ext cx="469744" cy="259045"/>
    <xdr:sp macro="" textlink="">
      <xdr:nvSpPr>
        <xdr:cNvPr id="846" name="n_2aveValue【公民館】&#10;一人当たり面積">
          <a:extLst>
            <a:ext uri="{FF2B5EF4-FFF2-40B4-BE49-F238E27FC236}">
              <a16:creationId xmlns:a16="http://schemas.microsoft.com/office/drawing/2014/main" id="{00000000-0008-0000-0100-00004E030000}"/>
            </a:ext>
          </a:extLst>
        </xdr:cNvPr>
        <xdr:cNvSpPr txBox="1"/>
      </xdr:nvSpPr>
      <xdr:spPr>
        <a:xfrm>
          <a:off x="20199427" y="182209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106</xdr:row>
      <xdr:rowOff>54119</xdr:rowOff>
    </xdr:from>
    <xdr:ext cx="469744" cy="259045"/>
    <xdr:sp macro="" textlink="">
      <xdr:nvSpPr>
        <xdr:cNvPr id="847" name="n_3aveValue【公民館】&#10;一人当たり面積">
          <a:extLst>
            <a:ext uri="{FF2B5EF4-FFF2-40B4-BE49-F238E27FC236}">
              <a16:creationId xmlns:a16="http://schemas.microsoft.com/office/drawing/2014/main" id="{00000000-0008-0000-0100-00004F030000}"/>
            </a:ext>
          </a:extLst>
        </xdr:cNvPr>
        <xdr:cNvSpPr txBox="1"/>
      </xdr:nvSpPr>
      <xdr:spPr>
        <a:xfrm>
          <a:off x="19310427" y="182278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106</xdr:row>
      <xdr:rowOff>17542</xdr:rowOff>
    </xdr:from>
    <xdr:ext cx="469744" cy="259045"/>
    <xdr:sp macro="" textlink="">
      <xdr:nvSpPr>
        <xdr:cNvPr id="848" name="n_4aveValue【公民館】&#10;一人当たり面積">
          <a:extLst>
            <a:ext uri="{FF2B5EF4-FFF2-40B4-BE49-F238E27FC236}">
              <a16:creationId xmlns:a16="http://schemas.microsoft.com/office/drawing/2014/main" id="{00000000-0008-0000-0100-000050030000}"/>
            </a:ext>
          </a:extLst>
        </xdr:cNvPr>
        <xdr:cNvSpPr txBox="1"/>
      </xdr:nvSpPr>
      <xdr:spPr>
        <a:xfrm>
          <a:off x="18421427" y="181912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104</xdr:row>
      <xdr:rowOff>10940</xdr:rowOff>
    </xdr:from>
    <xdr:ext cx="469744" cy="259045"/>
    <xdr:sp macro="" textlink="">
      <xdr:nvSpPr>
        <xdr:cNvPr id="849" name="n_1mainValue【公民館】&#10;一人当たり面積">
          <a:extLst>
            <a:ext uri="{FF2B5EF4-FFF2-40B4-BE49-F238E27FC236}">
              <a16:creationId xmlns:a16="http://schemas.microsoft.com/office/drawing/2014/main" id="{00000000-0008-0000-0100-000051030000}"/>
            </a:ext>
          </a:extLst>
        </xdr:cNvPr>
        <xdr:cNvSpPr txBox="1"/>
      </xdr:nvSpPr>
      <xdr:spPr>
        <a:xfrm>
          <a:off x="21075727" y="178417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17797</xdr:rowOff>
    </xdr:from>
    <xdr:ext cx="469744" cy="259045"/>
    <xdr:sp macro="" textlink="">
      <xdr:nvSpPr>
        <xdr:cNvPr id="850" name="n_2mainValue【公民館】&#10;一人当たり面積">
          <a:extLst>
            <a:ext uri="{FF2B5EF4-FFF2-40B4-BE49-F238E27FC236}">
              <a16:creationId xmlns:a16="http://schemas.microsoft.com/office/drawing/2014/main" id="{00000000-0008-0000-0100-000052030000}"/>
            </a:ext>
          </a:extLst>
        </xdr:cNvPr>
        <xdr:cNvSpPr txBox="1"/>
      </xdr:nvSpPr>
      <xdr:spPr>
        <a:xfrm>
          <a:off x="20199427" y="178485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104</xdr:row>
      <xdr:rowOff>26940</xdr:rowOff>
    </xdr:from>
    <xdr:ext cx="469744" cy="259045"/>
    <xdr:sp macro="" textlink="">
      <xdr:nvSpPr>
        <xdr:cNvPr id="851" name="n_3mainValue【公民館】&#10;一人当たり面積">
          <a:extLst>
            <a:ext uri="{FF2B5EF4-FFF2-40B4-BE49-F238E27FC236}">
              <a16:creationId xmlns:a16="http://schemas.microsoft.com/office/drawing/2014/main" id="{00000000-0008-0000-0100-000053030000}"/>
            </a:ext>
          </a:extLst>
        </xdr:cNvPr>
        <xdr:cNvSpPr txBox="1"/>
      </xdr:nvSpPr>
      <xdr:spPr>
        <a:xfrm>
          <a:off x="19310427" y="178577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104</xdr:row>
      <xdr:rowOff>33799</xdr:rowOff>
    </xdr:from>
    <xdr:ext cx="469744" cy="259045"/>
    <xdr:sp macro="" textlink="">
      <xdr:nvSpPr>
        <xdr:cNvPr id="852" name="n_4mainValue【公民館】&#10;一人当たり面積">
          <a:extLst>
            <a:ext uri="{FF2B5EF4-FFF2-40B4-BE49-F238E27FC236}">
              <a16:creationId xmlns:a16="http://schemas.microsoft.com/office/drawing/2014/main" id="{00000000-0008-0000-0100-000054030000}"/>
            </a:ext>
          </a:extLst>
        </xdr:cNvPr>
        <xdr:cNvSpPr txBox="1"/>
      </xdr:nvSpPr>
      <xdr:spPr>
        <a:xfrm>
          <a:off x="18421427" y="178645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53" name="正方形/長方形 852">
          <a:extLst>
            <a:ext uri="{FF2B5EF4-FFF2-40B4-BE49-F238E27FC236}">
              <a16:creationId xmlns:a16="http://schemas.microsoft.com/office/drawing/2014/main" id="{00000000-0008-0000-0100-000055030000}"/>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54" name="正方形/長方形 853">
          <a:extLst>
            <a:ext uri="{FF2B5EF4-FFF2-40B4-BE49-F238E27FC236}">
              <a16:creationId xmlns:a16="http://schemas.microsoft.com/office/drawing/2014/main" id="{00000000-0008-0000-0100-000056030000}"/>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55" name="テキスト ボックス 854">
          <a:extLst>
            <a:ext uri="{FF2B5EF4-FFF2-40B4-BE49-F238E27FC236}">
              <a16:creationId xmlns:a16="http://schemas.microsoft.com/office/drawing/2014/main" id="{00000000-0008-0000-0100-000057030000}"/>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・類似団体と比較して、特に有形固定資産減価償却率が高くなっている施設は、認定こども園・幼稚園・保育所、公営住宅、児童館、公民館である。</a:t>
          </a:r>
          <a:endParaRPr lang="ja-JP" altLang="ja-JP" sz="1400">
            <a:effectLst/>
          </a:endParaRPr>
        </a:p>
        <a:p>
          <a:r>
            <a:rPr kumimoji="1" lang="ja-JP" altLang="ja-JP" sz="1100">
              <a:solidFill>
                <a:schemeClr val="dk1"/>
              </a:solidFill>
              <a:effectLst/>
              <a:latin typeface="+mn-lt"/>
              <a:ea typeface="+mn-ea"/>
              <a:cs typeface="+mn-cs"/>
            </a:rPr>
            <a:t>・保育園等については、未就学児童の人口減少や施設の老朽化などを踏まえ、</a:t>
          </a:r>
          <a:r>
            <a:rPr kumimoji="1" lang="ja-JP" altLang="en-US" sz="1100">
              <a:solidFill>
                <a:schemeClr val="dk1"/>
              </a:solidFill>
              <a:effectLst/>
              <a:latin typeface="+mn-lt"/>
              <a:ea typeface="+mn-ea"/>
              <a:cs typeface="+mn-cs"/>
            </a:rPr>
            <a:t>今後、</a:t>
          </a:r>
          <a:r>
            <a:rPr kumimoji="1" lang="ja-JP" altLang="ja-JP" sz="1100">
              <a:solidFill>
                <a:schemeClr val="dk1"/>
              </a:solidFill>
              <a:effectLst/>
              <a:latin typeface="+mn-lt"/>
              <a:ea typeface="+mn-ea"/>
              <a:cs typeface="+mn-cs"/>
            </a:rPr>
            <a:t>公立幼稚園及び保育園を統合し、公立の認定こども園を整備する計画である。</a:t>
          </a:r>
          <a:endParaRPr lang="ja-JP" altLang="ja-JP" sz="1400">
            <a:effectLst/>
          </a:endParaRPr>
        </a:p>
        <a:p>
          <a:r>
            <a:rPr kumimoji="1" lang="ja-JP" altLang="ja-JP" sz="1100">
              <a:solidFill>
                <a:schemeClr val="dk1"/>
              </a:solidFill>
              <a:effectLst/>
              <a:latin typeface="+mn-lt"/>
              <a:ea typeface="+mn-ea"/>
              <a:cs typeface="+mn-cs"/>
            </a:rPr>
            <a:t>・公営住宅については、公営住宅等長寿命化計画を令和２年度に策定し、老朽化が進んだ住宅については、予防保全的な観点から修繕や改善の計画を定め、計画的な移転・用途廃止等に取り組む。</a:t>
          </a:r>
          <a:endParaRPr lang="ja-JP" altLang="ja-JP" sz="1400">
            <a:effectLst/>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2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00000000-0008-0000-0200-000003000000}"/>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00000000-0008-0000-0200-000004000000}"/>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00000000-0008-0000-0200-000005000000}"/>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宮城県白石市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2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2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2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2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2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00000000-0008-0000-0200-00000B000000}"/>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31,229
30,959
286.48
20,021,468
19,088,323
536,302
9,811,674
10,858,996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2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2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2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3.7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2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2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200-000011000000}"/>
            </a:ext>
          </a:extLst>
        </xdr:cNvPr>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00000000-0008-0000-0200-000012000000}"/>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00000000-0008-0000-0200-000013000000}"/>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00000000-0008-0000-0200-000014000000}"/>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2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00000000-0008-0000-0200-000016000000}"/>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00000000-0008-0000-0200-000017000000}"/>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00000000-0008-0000-0200-000018000000}"/>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00000000-0008-0000-0200-000019000000}"/>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2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00000000-0008-0000-0200-00001B000000}"/>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2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00000000-0008-0000-0200-00001D000000}"/>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00000000-0008-0000-0200-00001E000000}"/>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00000000-0008-0000-0200-00001F000000}"/>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00000000-0008-0000-0200-000020000000}"/>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00000000-0008-0000-0200-000021000000}"/>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00000000-0008-0000-0200-000022000000}"/>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00000000-0008-0000-0200-000023000000}"/>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00000000-0008-0000-0200-000024000000}"/>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00000000-0008-0000-0200-000025000000}"/>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00000000-0008-0000-0200-000026000000}"/>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00000000-0008-0000-0200-000027000000}"/>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00000000-0008-0000-0200-000028000000}"/>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00000000-0008-0000-0200-000029000000}"/>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00000000-0008-0000-0200-00002A000000}"/>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00000000-0008-0000-0200-00002B000000}"/>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4" name="直線コネクタ 43">
          <a:extLst>
            <a:ext uri="{FF2B5EF4-FFF2-40B4-BE49-F238E27FC236}">
              <a16:creationId xmlns:a16="http://schemas.microsoft.com/office/drawing/2014/main" id="{00000000-0008-0000-0200-00002C000000}"/>
            </a:ext>
          </a:extLst>
        </xdr:cNvPr>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67327</xdr:rowOff>
    </xdr:from>
    <xdr:ext cx="467179" cy="259045"/>
    <xdr:sp macro="" textlink="">
      <xdr:nvSpPr>
        <xdr:cNvPr id="45" name="テキスト ボックス 44">
          <a:extLst>
            <a:ext uri="{FF2B5EF4-FFF2-40B4-BE49-F238E27FC236}">
              <a16:creationId xmlns:a16="http://schemas.microsoft.com/office/drawing/2014/main" id="{00000000-0008-0000-0200-00002D000000}"/>
            </a:ext>
          </a:extLst>
        </xdr:cNvPr>
        <xdr:cNvSpPr txBox="1"/>
      </xdr:nvSpPr>
      <xdr:spPr>
        <a:xfrm>
          <a:off x="294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a:extLst>
            <a:ext uri="{FF2B5EF4-FFF2-40B4-BE49-F238E27FC236}">
              <a16:creationId xmlns:a16="http://schemas.microsoft.com/office/drawing/2014/main" id="{00000000-0008-0000-0200-00002E000000}"/>
            </a:ext>
          </a:extLst>
        </xdr:cNvPr>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7" name="テキスト ボックス 46">
          <a:extLst>
            <a:ext uri="{FF2B5EF4-FFF2-40B4-BE49-F238E27FC236}">
              <a16:creationId xmlns:a16="http://schemas.microsoft.com/office/drawing/2014/main" id="{00000000-0008-0000-0200-00002F000000}"/>
            </a:ext>
          </a:extLst>
        </xdr:cNvPr>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8" name="直線コネクタ 47">
          <a:extLst>
            <a:ext uri="{FF2B5EF4-FFF2-40B4-BE49-F238E27FC236}">
              <a16:creationId xmlns:a16="http://schemas.microsoft.com/office/drawing/2014/main" id="{00000000-0008-0000-0200-000030000000}"/>
            </a:ext>
          </a:extLst>
        </xdr:cNvPr>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9" name="テキスト ボックス 48">
          <a:extLst>
            <a:ext uri="{FF2B5EF4-FFF2-40B4-BE49-F238E27FC236}">
              <a16:creationId xmlns:a16="http://schemas.microsoft.com/office/drawing/2014/main" id="{00000000-0008-0000-0200-000031000000}"/>
            </a:ext>
          </a:extLst>
        </xdr:cNvPr>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50" name="直線コネクタ 49">
          <a:extLst>
            <a:ext uri="{FF2B5EF4-FFF2-40B4-BE49-F238E27FC236}">
              <a16:creationId xmlns:a16="http://schemas.microsoft.com/office/drawing/2014/main" id="{00000000-0008-0000-0200-000032000000}"/>
            </a:ext>
          </a:extLst>
        </xdr:cNvPr>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1" name="テキスト ボックス 50">
          <a:extLst>
            <a:ext uri="{FF2B5EF4-FFF2-40B4-BE49-F238E27FC236}">
              <a16:creationId xmlns:a16="http://schemas.microsoft.com/office/drawing/2014/main" id="{00000000-0008-0000-0200-000033000000}"/>
            </a:ext>
          </a:extLst>
        </xdr:cNvPr>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2" name="直線コネクタ 51">
          <a:extLst>
            <a:ext uri="{FF2B5EF4-FFF2-40B4-BE49-F238E27FC236}">
              <a16:creationId xmlns:a16="http://schemas.microsoft.com/office/drawing/2014/main" id="{00000000-0008-0000-0200-000034000000}"/>
            </a:ext>
          </a:extLst>
        </xdr:cNvPr>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86377</xdr:rowOff>
    </xdr:from>
    <xdr:ext cx="338939" cy="259045"/>
    <xdr:sp macro="" textlink="">
      <xdr:nvSpPr>
        <xdr:cNvPr id="53" name="テキスト ボックス 52">
          <a:extLst>
            <a:ext uri="{FF2B5EF4-FFF2-40B4-BE49-F238E27FC236}">
              <a16:creationId xmlns:a16="http://schemas.microsoft.com/office/drawing/2014/main" id="{00000000-0008-0000-0200-000035000000}"/>
            </a:ext>
          </a:extLst>
        </xdr:cNvPr>
        <xdr:cNvSpPr txBox="1"/>
      </xdr:nvSpPr>
      <xdr:spPr>
        <a:xfrm>
          <a:off x="423061" y="5572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a:extLst>
            <a:ext uri="{FF2B5EF4-FFF2-40B4-BE49-F238E27FC236}">
              <a16:creationId xmlns:a16="http://schemas.microsoft.com/office/drawing/2014/main" id="{00000000-0008-0000-0200-000036000000}"/>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5" name="【図書館】&#10;有形固定資産減価償却率グラフ枠">
          <a:extLst>
            <a:ext uri="{FF2B5EF4-FFF2-40B4-BE49-F238E27FC236}">
              <a16:creationId xmlns:a16="http://schemas.microsoft.com/office/drawing/2014/main" id="{00000000-0008-0000-0200-000037000000}"/>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57150</xdr:rowOff>
    </xdr:from>
    <xdr:to>
      <xdr:col>24</xdr:col>
      <xdr:colOff>62865</xdr:colOff>
      <xdr:row>40</xdr:row>
      <xdr:rowOff>127000</xdr:rowOff>
    </xdr:to>
    <xdr:cxnSp macro="">
      <xdr:nvCxnSpPr>
        <xdr:cNvPr id="56" name="直線コネクタ 55">
          <a:extLst>
            <a:ext uri="{FF2B5EF4-FFF2-40B4-BE49-F238E27FC236}">
              <a16:creationId xmlns:a16="http://schemas.microsoft.com/office/drawing/2014/main" id="{00000000-0008-0000-0200-000038000000}"/>
            </a:ext>
          </a:extLst>
        </xdr:cNvPr>
        <xdr:cNvCxnSpPr/>
      </xdr:nvCxnSpPr>
      <xdr:spPr>
        <a:xfrm flipV="1">
          <a:off x="4634865" y="5715000"/>
          <a:ext cx="0" cy="1270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40</xdr:row>
      <xdr:rowOff>130827</xdr:rowOff>
    </xdr:from>
    <xdr:ext cx="469744" cy="259045"/>
    <xdr:sp macro="" textlink="">
      <xdr:nvSpPr>
        <xdr:cNvPr id="57" name="【図書館】&#10;有形固定資産減価償却率最小値テキスト">
          <a:extLst>
            <a:ext uri="{FF2B5EF4-FFF2-40B4-BE49-F238E27FC236}">
              <a16:creationId xmlns:a16="http://schemas.microsoft.com/office/drawing/2014/main" id="{00000000-0008-0000-0200-000039000000}"/>
            </a:ext>
          </a:extLst>
        </xdr:cNvPr>
        <xdr:cNvSpPr txBox="1"/>
      </xdr:nvSpPr>
      <xdr:spPr>
        <a:xfrm>
          <a:off x="4673600" y="6988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40</xdr:row>
      <xdr:rowOff>127000</xdr:rowOff>
    </xdr:from>
    <xdr:to>
      <xdr:col>24</xdr:col>
      <xdr:colOff>152400</xdr:colOff>
      <xdr:row>40</xdr:row>
      <xdr:rowOff>127000</xdr:rowOff>
    </xdr:to>
    <xdr:cxnSp macro="">
      <xdr:nvCxnSpPr>
        <xdr:cNvPr id="58" name="直線コネクタ 57">
          <a:extLst>
            <a:ext uri="{FF2B5EF4-FFF2-40B4-BE49-F238E27FC236}">
              <a16:creationId xmlns:a16="http://schemas.microsoft.com/office/drawing/2014/main" id="{00000000-0008-0000-0200-00003A000000}"/>
            </a:ext>
          </a:extLst>
        </xdr:cNvPr>
        <xdr:cNvCxnSpPr/>
      </xdr:nvCxnSpPr>
      <xdr:spPr>
        <a:xfrm>
          <a:off x="4546600" y="698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3827</xdr:rowOff>
    </xdr:from>
    <xdr:ext cx="340478" cy="259045"/>
    <xdr:sp macro="" textlink="">
      <xdr:nvSpPr>
        <xdr:cNvPr id="59" name="【図書館】&#10;有形固定資産減価償却率最大値テキスト">
          <a:extLst>
            <a:ext uri="{FF2B5EF4-FFF2-40B4-BE49-F238E27FC236}">
              <a16:creationId xmlns:a16="http://schemas.microsoft.com/office/drawing/2014/main" id="{00000000-0008-0000-0200-00003B000000}"/>
            </a:ext>
          </a:extLst>
        </xdr:cNvPr>
        <xdr:cNvSpPr txBox="1"/>
      </xdr:nvSpPr>
      <xdr:spPr>
        <a:xfrm>
          <a:off x="4673600" y="54902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57150</xdr:rowOff>
    </xdr:from>
    <xdr:to>
      <xdr:col>24</xdr:col>
      <xdr:colOff>152400</xdr:colOff>
      <xdr:row>33</xdr:row>
      <xdr:rowOff>57150</xdr:rowOff>
    </xdr:to>
    <xdr:cxnSp macro="">
      <xdr:nvCxnSpPr>
        <xdr:cNvPr id="60" name="直線コネクタ 59">
          <a:extLst>
            <a:ext uri="{FF2B5EF4-FFF2-40B4-BE49-F238E27FC236}">
              <a16:creationId xmlns:a16="http://schemas.microsoft.com/office/drawing/2014/main" id="{00000000-0008-0000-0200-00003C000000}"/>
            </a:ext>
          </a:extLst>
        </xdr:cNvPr>
        <xdr:cNvCxnSpPr/>
      </xdr:nvCxnSpPr>
      <xdr:spPr>
        <a:xfrm>
          <a:off x="4546600" y="571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35</xdr:row>
      <xdr:rowOff>102887</xdr:rowOff>
    </xdr:from>
    <xdr:ext cx="405111" cy="259045"/>
    <xdr:sp macro="" textlink="">
      <xdr:nvSpPr>
        <xdr:cNvPr id="61" name="【図書館】&#10;有形固定資産減価償却率平均値テキスト">
          <a:extLst>
            <a:ext uri="{FF2B5EF4-FFF2-40B4-BE49-F238E27FC236}">
              <a16:creationId xmlns:a16="http://schemas.microsoft.com/office/drawing/2014/main" id="{00000000-0008-0000-0200-00003D000000}"/>
            </a:ext>
          </a:extLst>
        </xdr:cNvPr>
        <xdr:cNvSpPr txBox="1"/>
      </xdr:nvSpPr>
      <xdr:spPr>
        <a:xfrm>
          <a:off x="4673600" y="610363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80010</xdr:rowOff>
    </xdr:from>
    <xdr:to>
      <xdr:col>24</xdr:col>
      <xdr:colOff>114300</xdr:colOff>
      <xdr:row>37</xdr:row>
      <xdr:rowOff>10160</xdr:rowOff>
    </xdr:to>
    <xdr:sp macro="" textlink="">
      <xdr:nvSpPr>
        <xdr:cNvPr id="62" name="フローチャート: 判断 61">
          <a:extLst>
            <a:ext uri="{FF2B5EF4-FFF2-40B4-BE49-F238E27FC236}">
              <a16:creationId xmlns:a16="http://schemas.microsoft.com/office/drawing/2014/main" id="{00000000-0008-0000-0200-00003E000000}"/>
            </a:ext>
          </a:extLst>
        </xdr:cNvPr>
        <xdr:cNvSpPr/>
      </xdr:nvSpPr>
      <xdr:spPr>
        <a:xfrm>
          <a:off x="4584700" y="6252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36</xdr:row>
      <xdr:rowOff>121920</xdr:rowOff>
    </xdr:from>
    <xdr:to>
      <xdr:col>20</xdr:col>
      <xdr:colOff>38100</xdr:colOff>
      <xdr:row>37</xdr:row>
      <xdr:rowOff>52070</xdr:rowOff>
    </xdr:to>
    <xdr:sp macro="" textlink="">
      <xdr:nvSpPr>
        <xdr:cNvPr id="63" name="フローチャート: 判断 62">
          <a:extLst>
            <a:ext uri="{FF2B5EF4-FFF2-40B4-BE49-F238E27FC236}">
              <a16:creationId xmlns:a16="http://schemas.microsoft.com/office/drawing/2014/main" id="{00000000-0008-0000-0200-00003F000000}"/>
            </a:ext>
          </a:extLst>
        </xdr:cNvPr>
        <xdr:cNvSpPr/>
      </xdr:nvSpPr>
      <xdr:spPr>
        <a:xfrm>
          <a:off x="3746500" y="6294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36</xdr:row>
      <xdr:rowOff>143510</xdr:rowOff>
    </xdr:from>
    <xdr:to>
      <xdr:col>15</xdr:col>
      <xdr:colOff>101600</xdr:colOff>
      <xdr:row>37</xdr:row>
      <xdr:rowOff>73660</xdr:rowOff>
    </xdr:to>
    <xdr:sp macro="" textlink="">
      <xdr:nvSpPr>
        <xdr:cNvPr id="64" name="フローチャート: 判断 63">
          <a:extLst>
            <a:ext uri="{FF2B5EF4-FFF2-40B4-BE49-F238E27FC236}">
              <a16:creationId xmlns:a16="http://schemas.microsoft.com/office/drawing/2014/main" id="{00000000-0008-0000-0200-000040000000}"/>
            </a:ext>
          </a:extLst>
        </xdr:cNvPr>
        <xdr:cNvSpPr/>
      </xdr:nvSpPr>
      <xdr:spPr>
        <a:xfrm>
          <a:off x="2857500" y="63157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36</xdr:row>
      <xdr:rowOff>125730</xdr:rowOff>
    </xdr:from>
    <xdr:to>
      <xdr:col>10</xdr:col>
      <xdr:colOff>165100</xdr:colOff>
      <xdr:row>37</xdr:row>
      <xdr:rowOff>55880</xdr:rowOff>
    </xdr:to>
    <xdr:sp macro="" textlink="">
      <xdr:nvSpPr>
        <xdr:cNvPr id="65" name="フローチャート: 判断 64">
          <a:extLst>
            <a:ext uri="{FF2B5EF4-FFF2-40B4-BE49-F238E27FC236}">
              <a16:creationId xmlns:a16="http://schemas.microsoft.com/office/drawing/2014/main" id="{00000000-0008-0000-0200-000041000000}"/>
            </a:ext>
          </a:extLst>
        </xdr:cNvPr>
        <xdr:cNvSpPr/>
      </xdr:nvSpPr>
      <xdr:spPr>
        <a:xfrm>
          <a:off x="1968500" y="6297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36</xdr:row>
      <xdr:rowOff>120650</xdr:rowOff>
    </xdr:from>
    <xdr:to>
      <xdr:col>6</xdr:col>
      <xdr:colOff>38100</xdr:colOff>
      <xdr:row>37</xdr:row>
      <xdr:rowOff>50800</xdr:rowOff>
    </xdr:to>
    <xdr:sp macro="" textlink="">
      <xdr:nvSpPr>
        <xdr:cNvPr id="66" name="フローチャート: 判断 65">
          <a:extLst>
            <a:ext uri="{FF2B5EF4-FFF2-40B4-BE49-F238E27FC236}">
              <a16:creationId xmlns:a16="http://schemas.microsoft.com/office/drawing/2014/main" id="{00000000-0008-0000-0200-000042000000}"/>
            </a:ext>
          </a:extLst>
        </xdr:cNvPr>
        <xdr:cNvSpPr/>
      </xdr:nvSpPr>
      <xdr:spPr>
        <a:xfrm>
          <a:off x="1079500" y="6292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7" name="テキスト ボックス 66">
          <a:extLst>
            <a:ext uri="{FF2B5EF4-FFF2-40B4-BE49-F238E27FC236}">
              <a16:creationId xmlns:a16="http://schemas.microsoft.com/office/drawing/2014/main" id="{00000000-0008-0000-0200-000043000000}"/>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00000000-0008-0000-0200-000044000000}"/>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00000000-0008-0000-0200-000045000000}"/>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00000000-0008-0000-0200-000046000000}"/>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00000000-0008-0000-0200-000047000000}"/>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39</xdr:row>
      <xdr:rowOff>127000</xdr:rowOff>
    </xdr:from>
    <xdr:to>
      <xdr:col>24</xdr:col>
      <xdr:colOff>114300</xdr:colOff>
      <xdr:row>40</xdr:row>
      <xdr:rowOff>57150</xdr:rowOff>
    </xdr:to>
    <xdr:sp macro="" textlink="">
      <xdr:nvSpPr>
        <xdr:cNvPr id="72" name="楕円 71">
          <a:extLst>
            <a:ext uri="{FF2B5EF4-FFF2-40B4-BE49-F238E27FC236}">
              <a16:creationId xmlns:a16="http://schemas.microsoft.com/office/drawing/2014/main" id="{00000000-0008-0000-0200-000048000000}"/>
            </a:ext>
          </a:extLst>
        </xdr:cNvPr>
        <xdr:cNvSpPr/>
      </xdr:nvSpPr>
      <xdr:spPr>
        <a:xfrm>
          <a:off x="4584700" y="6813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39</xdr:row>
      <xdr:rowOff>41927</xdr:rowOff>
    </xdr:from>
    <xdr:ext cx="405111" cy="259045"/>
    <xdr:sp macro="" textlink="">
      <xdr:nvSpPr>
        <xdr:cNvPr id="73" name="【図書館】&#10;有形固定資産減価償却率該当値テキスト">
          <a:extLst>
            <a:ext uri="{FF2B5EF4-FFF2-40B4-BE49-F238E27FC236}">
              <a16:creationId xmlns:a16="http://schemas.microsoft.com/office/drawing/2014/main" id="{00000000-0008-0000-0200-000049000000}"/>
            </a:ext>
          </a:extLst>
        </xdr:cNvPr>
        <xdr:cNvSpPr txBox="1"/>
      </xdr:nvSpPr>
      <xdr:spPr>
        <a:xfrm>
          <a:off x="4673600" y="67284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39</xdr:row>
      <xdr:rowOff>100330</xdr:rowOff>
    </xdr:from>
    <xdr:to>
      <xdr:col>20</xdr:col>
      <xdr:colOff>38100</xdr:colOff>
      <xdr:row>40</xdr:row>
      <xdr:rowOff>30480</xdr:rowOff>
    </xdr:to>
    <xdr:sp macro="" textlink="">
      <xdr:nvSpPr>
        <xdr:cNvPr id="74" name="楕円 73">
          <a:extLst>
            <a:ext uri="{FF2B5EF4-FFF2-40B4-BE49-F238E27FC236}">
              <a16:creationId xmlns:a16="http://schemas.microsoft.com/office/drawing/2014/main" id="{00000000-0008-0000-0200-00004A000000}"/>
            </a:ext>
          </a:extLst>
        </xdr:cNvPr>
        <xdr:cNvSpPr/>
      </xdr:nvSpPr>
      <xdr:spPr>
        <a:xfrm>
          <a:off x="3746500" y="6786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39</xdr:row>
      <xdr:rowOff>151130</xdr:rowOff>
    </xdr:from>
    <xdr:to>
      <xdr:col>24</xdr:col>
      <xdr:colOff>63500</xdr:colOff>
      <xdr:row>40</xdr:row>
      <xdr:rowOff>6350</xdr:rowOff>
    </xdr:to>
    <xdr:cxnSp macro="">
      <xdr:nvCxnSpPr>
        <xdr:cNvPr id="75" name="直線コネクタ 74">
          <a:extLst>
            <a:ext uri="{FF2B5EF4-FFF2-40B4-BE49-F238E27FC236}">
              <a16:creationId xmlns:a16="http://schemas.microsoft.com/office/drawing/2014/main" id="{00000000-0008-0000-0200-00004B000000}"/>
            </a:ext>
          </a:extLst>
        </xdr:cNvPr>
        <xdr:cNvCxnSpPr/>
      </xdr:nvCxnSpPr>
      <xdr:spPr>
        <a:xfrm>
          <a:off x="3797300" y="6837680"/>
          <a:ext cx="83820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39</xdr:row>
      <xdr:rowOff>83820</xdr:rowOff>
    </xdr:from>
    <xdr:to>
      <xdr:col>15</xdr:col>
      <xdr:colOff>101600</xdr:colOff>
      <xdr:row>40</xdr:row>
      <xdr:rowOff>13970</xdr:rowOff>
    </xdr:to>
    <xdr:sp macro="" textlink="">
      <xdr:nvSpPr>
        <xdr:cNvPr id="76" name="楕円 75">
          <a:extLst>
            <a:ext uri="{FF2B5EF4-FFF2-40B4-BE49-F238E27FC236}">
              <a16:creationId xmlns:a16="http://schemas.microsoft.com/office/drawing/2014/main" id="{00000000-0008-0000-0200-00004C000000}"/>
            </a:ext>
          </a:extLst>
        </xdr:cNvPr>
        <xdr:cNvSpPr/>
      </xdr:nvSpPr>
      <xdr:spPr>
        <a:xfrm>
          <a:off x="2857500" y="6770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39</xdr:row>
      <xdr:rowOff>134620</xdr:rowOff>
    </xdr:from>
    <xdr:to>
      <xdr:col>19</xdr:col>
      <xdr:colOff>177800</xdr:colOff>
      <xdr:row>39</xdr:row>
      <xdr:rowOff>151130</xdr:rowOff>
    </xdr:to>
    <xdr:cxnSp macro="">
      <xdr:nvCxnSpPr>
        <xdr:cNvPr id="77" name="直線コネクタ 76">
          <a:extLst>
            <a:ext uri="{FF2B5EF4-FFF2-40B4-BE49-F238E27FC236}">
              <a16:creationId xmlns:a16="http://schemas.microsoft.com/office/drawing/2014/main" id="{00000000-0008-0000-0200-00004D000000}"/>
            </a:ext>
          </a:extLst>
        </xdr:cNvPr>
        <xdr:cNvCxnSpPr/>
      </xdr:nvCxnSpPr>
      <xdr:spPr>
        <a:xfrm>
          <a:off x="2908300" y="6821170"/>
          <a:ext cx="889000" cy="165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39</xdr:row>
      <xdr:rowOff>57150</xdr:rowOff>
    </xdr:from>
    <xdr:to>
      <xdr:col>10</xdr:col>
      <xdr:colOff>165100</xdr:colOff>
      <xdr:row>39</xdr:row>
      <xdr:rowOff>158750</xdr:rowOff>
    </xdr:to>
    <xdr:sp macro="" textlink="">
      <xdr:nvSpPr>
        <xdr:cNvPr id="78" name="楕円 77">
          <a:extLst>
            <a:ext uri="{FF2B5EF4-FFF2-40B4-BE49-F238E27FC236}">
              <a16:creationId xmlns:a16="http://schemas.microsoft.com/office/drawing/2014/main" id="{00000000-0008-0000-0200-00004E000000}"/>
            </a:ext>
          </a:extLst>
        </xdr:cNvPr>
        <xdr:cNvSpPr/>
      </xdr:nvSpPr>
      <xdr:spPr>
        <a:xfrm>
          <a:off x="1968500" y="6743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39</xdr:row>
      <xdr:rowOff>107950</xdr:rowOff>
    </xdr:from>
    <xdr:to>
      <xdr:col>15</xdr:col>
      <xdr:colOff>50800</xdr:colOff>
      <xdr:row>39</xdr:row>
      <xdr:rowOff>134620</xdr:rowOff>
    </xdr:to>
    <xdr:cxnSp macro="">
      <xdr:nvCxnSpPr>
        <xdr:cNvPr id="79" name="直線コネクタ 78">
          <a:extLst>
            <a:ext uri="{FF2B5EF4-FFF2-40B4-BE49-F238E27FC236}">
              <a16:creationId xmlns:a16="http://schemas.microsoft.com/office/drawing/2014/main" id="{00000000-0008-0000-0200-00004F000000}"/>
            </a:ext>
          </a:extLst>
        </xdr:cNvPr>
        <xdr:cNvCxnSpPr/>
      </xdr:nvCxnSpPr>
      <xdr:spPr>
        <a:xfrm>
          <a:off x="2019300" y="6794500"/>
          <a:ext cx="88900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39</xdr:row>
      <xdr:rowOff>40640</xdr:rowOff>
    </xdr:from>
    <xdr:to>
      <xdr:col>6</xdr:col>
      <xdr:colOff>38100</xdr:colOff>
      <xdr:row>39</xdr:row>
      <xdr:rowOff>142240</xdr:rowOff>
    </xdr:to>
    <xdr:sp macro="" textlink="">
      <xdr:nvSpPr>
        <xdr:cNvPr id="80" name="楕円 79">
          <a:extLst>
            <a:ext uri="{FF2B5EF4-FFF2-40B4-BE49-F238E27FC236}">
              <a16:creationId xmlns:a16="http://schemas.microsoft.com/office/drawing/2014/main" id="{00000000-0008-0000-0200-000050000000}"/>
            </a:ext>
          </a:extLst>
        </xdr:cNvPr>
        <xdr:cNvSpPr/>
      </xdr:nvSpPr>
      <xdr:spPr>
        <a:xfrm>
          <a:off x="1079500" y="6727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39</xdr:row>
      <xdr:rowOff>91440</xdr:rowOff>
    </xdr:from>
    <xdr:to>
      <xdr:col>10</xdr:col>
      <xdr:colOff>114300</xdr:colOff>
      <xdr:row>39</xdr:row>
      <xdr:rowOff>107950</xdr:rowOff>
    </xdr:to>
    <xdr:cxnSp macro="">
      <xdr:nvCxnSpPr>
        <xdr:cNvPr id="81" name="直線コネクタ 80">
          <a:extLst>
            <a:ext uri="{FF2B5EF4-FFF2-40B4-BE49-F238E27FC236}">
              <a16:creationId xmlns:a16="http://schemas.microsoft.com/office/drawing/2014/main" id="{00000000-0008-0000-0200-000051000000}"/>
            </a:ext>
          </a:extLst>
        </xdr:cNvPr>
        <xdr:cNvCxnSpPr/>
      </xdr:nvCxnSpPr>
      <xdr:spPr>
        <a:xfrm>
          <a:off x="1130300" y="6777990"/>
          <a:ext cx="889000" cy="165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35</xdr:row>
      <xdr:rowOff>68597</xdr:rowOff>
    </xdr:from>
    <xdr:ext cx="405111" cy="259045"/>
    <xdr:sp macro="" textlink="">
      <xdr:nvSpPr>
        <xdr:cNvPr id="82" name="n_1aveValue【図書館】&#10;有形固定資産減価償却率">
          <a:extLst>
            <a:ext uri="{FF2B5EF4-FFF2-40B4-BE49-F238E27FC236}">
              <a16:creationId xmlns:a16="http://schemas.microsoft.com/office/drawing/2014/main" id="{00000000-0008-0000-0200-000052000000}"/>
            </a:ext>
          </a:extLst>
        </xdr:cNvPr>
        <xdr:cNvSpPr txBox="1"/>
      </xdr:nvSpPr>
      <xdr:spPr>
        <a:xfrm>
          <a:off x="3582044" y="60693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35</xdr:row>
      <xdr:rowOff>90187</xdr:rowOff>
    </xdr:from>
    <xdr:ext cx="405111" cy="259045"/>
    <xdr:sp macro="" textlink="">
      <xdr:nvSpPr>
        <xdr:cNvPr id="83" name="n_2aveValue【図書館】&#10;有形固定資産減価償却率">
          <a:extLst>
            <a:ext uri="{FF2B5EF4-FFF2-40B4-BE49-F238E27FC236}">
              <a16:creationId xmlns:a16="http://schemas.microsoft.com/office/drawing/2014/main" id="{00000000-0008-0000-0200-000053000000}"/>
            </a:ext>
          </a:extLst>
        </xdr:cNvPr>
        <xdr:cNvSpPr txBox="1"/>
      </xdr:nvSpPr>
      <xdr:spPr>
        <a:xfrm>
          <a:off x="2705744" y="60909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35</xdr:row>
      <xdr:rowOff>72407</xdr:rowOff>
    </xdr:from>
    <xdr:ext cx="405111" cy="259045"/>
    <xdr:sp macro="" textlink="">
      <xdr:nvSpPr>
        <xdr:cNvPr id="84" name="n_3aveValue【図書館】&#10;有形固定資産減価償却率">
          <a:extLst>
            <a:ext uri="{FF2B5EF4-FFF2-40B4-BE49-F238E27FC236}">
              <a16:creationId xmlns:a16="http://schemas.microsoft.com/office/drawing/2014/main" id="{00000000-0008-0000-0200-000054000000}"/>
            </a:ext>
          </a:extLst>
        </xdr:cNvPr>
        <xdr:cNvSpPr txBox="1"/>
      </xdr:nvSpPr>
      <xdr:spPr>
        <a:xfrm>
          <a:off x="1816744" y="60731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35</xdr:row>
      <xdr:rowOff>67327</xdr:rowOff>
    </xdr:from>
    <xdr:ext cx="405111" cy="259045"/>
    <xdr:sp macro="" textlink="">
      <xdr:nvSpPr>
        <xdr:cNvPr id="85" name="n_4aveValue【図書館】&#10;有形固定資産減価償却率">
          <a:extLst>
            <a:ext uri="{FF2B5EF4-FFF2-40B4-BE49-F238E27FC236}">
              <a16:creationId xmlns:a16="http://schemas.microsoft.com/office/drawing/2014/main" id="{00000000-0008-0000-0200-000055000000}"/>
            </a:ext>
          </a:extLst>
        </xdr:cNvPr>
        <xdr:cNvSpPr txBox="1"/>
      </xdr:nvSpPr>
      <xdr:spPr>
        <a:xfrm>
          <a:off x="927744" y="60680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40</xdr:row>
      <xdr:rowOff>21607</xdr:rowOff>
    </xdr:from>
    <xdr:ext cx="405111" cy="259045"/>
    <xdr:sp macro="" textlink="">
      <xdr:nvSpPr>
        <xdr:cNvPr id="86" name="n_1mainValue【図書館】&#10;有形固定資産減価償却率">
          <a:extLst>
            <a:ext uri="{FF2B5EF4-FFF2-40B4-BE49-F238E27FC236}">
              <a16:creationId xmlns:a16="http://schemas.microsoft.com/office/drawing/2014/main" id="{00000000-0008-0000-0200-000056000000}"/>
            </a:ext>
          </a:extLst>
        </xdr:cNvPr>
        <xdr:cNvSpPr txBox="1"/>
      </xdr:nvSpPr>
      <xdr:spPr>
        <a:xfrm>
          <a:off x="3582044" y="68796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40</xdr:row>
      <xdr:rowOff>5097</xdr:rowOff>
    </xdr:from>
    <xdr:ext cx="405111" cy="259045"/>
    <xdr:sp macro="" textlink="">
      <xdr:nvSpPr>
        <xdr:cNvPr id="87" name="n_2mainValue【図書館】&#10;有形固定資産減価償却率">
          <a:extLst>
            <a:ext uri="{FF2B5EF4-FFF2-40B4-BE49-F238E27FC236}">
              <a16:creationId xmlns:a16="http://schemas.microsoft.com/office/drawing/2014/main" id="{00000000-0008-0000-0200-000057000000}"/>
            </a:ext>
          </a:extLst>
        </xdr:cNvPr>
        <xdr:cNvSpPr txBox="1"/>
      </xdr:nvSpPr>
      <xdr:spPr>
        <a:xfrm>
          <a:off x="2705744" y="68630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39</xdr:row>
      <xdr:rowOff>149877</xdr:rowOff>
    </xdr:from>
    <xdr:ext cx="405111" cy="259045"/>
    <xdr:sp macro="" textlink="">
      <xdr:nvSpPr>
        <xdr:cNvPr id="88" name="n_3mainValue【図書館】&#10;有形固定資産減価償却率">
          <a:extLst>
            <a:ext uri="{FF2B5EF4-FFF2-40B4-BE49-F238E27FC236}">
              <a16:creationId xmlns:a16="http://schemas.microsoft.com/office/drawing/2014/main" id="{00000000-0008-0000-0200-000058000000}"/>
            </a:ext>
          </a:extLst>
        </xdr:cNvPr>
        <xdr:cNvSpPr txBox="1"/>
      </xdr:nvSpPr>
      <xdr:spPr>
        <a:xfrm>
          <a:off x="1816744" y="6836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39</xdr:row>
      <xdr:rowOff>133367</xdr:rowOff>
    </xdr:from>
    <xdr:ext cx="405111" cy="259045"/>
    <xdr:sp macro="" textlink="">
      <xdr:nvSpPr>
        <xdr:cNvPr id="89" name="n_4mainValue【図書館】&#10;有形固定資産減価償却率">
          <a:extLst>
            <a:ext uri="{FF2B5EF4-FFF2-40B4-BE49-F238E27FC236}">
              <a16:creationId xmlns:a16="http://schemas.microsoft.com/office/drawing/2014/main" id="{00000000-0008-0000-0200-000059000000}"/>
            </a:ext>
          </a:extLst>
        </xdr:cNvPr>
        <xdr:cNvSpPr txBox="1"/>
      </xdr:nvSpPr>
      <xdr:spPr>
        <a:xfrm>
          <a:off x="927744" y="68199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0" name="正方形/長方形 89">
          <a:extLst>
            <a:ext uri="{FF2B5EF4-FFF2-40B4-BE49-F238E27FC236}">
              <a16:creationId xmlns:a16="http://schemas.microsoft.com/office/drawing/2014/main" id="{00000000-0008-0000-0200-00005A000000}"/>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1" name="正方形/長方形 90">
          <a:extLst>
            <a:ext uri="{FF2B5EF4-FFF2-40B4-BE49-F238E27FC236}">
              <a16:creationId xmlns:a16="http://schemas.microsoft.com/office/drawing/2014/main" id="{00000000-0008-0000-0200-00005B000000}"/>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2" name="正方形/長方形 91">
          <a:extLst>
            <a:ext uri="{FF2B5EF4-FFF2-40B4-BE49-F238E27FC236}">
              <a16:creationId xmlns:a16="http://schemas.microsoft.com/office/drawing/2014/main" id="{00000000-0008-0000-0200-00005C000000}"/>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3" name="正方形/長方形 92">
          <a:extLst>
            <a:ext uri="{FF2B5EF4-FFF2-40B4-BE49-F238E27FC236}">
              <a16:creationId xmlns:a16="http://schemas.microsoft.com/office/drawing/2014/main" id="{00000000-0008-0000-0200-00005D000000}"/>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4" name="正方形/長方形 93">
          <a:extLst>
            <a:ext uri="{FF2B5EF4-FFF2-40B4-BE49-F238E27FC236}">
              <a16:creationId xmlns:a16="http://schemas.microsoft.com/office/drawing/2014/main" id="{00000000-0008-0000-0200-00005E000000}"/>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5" name="正方形/長方形 94">
          <a:extLst>
            <a:ext uri="{FF2B5EF4-FFF2-40B4-BE49-F238E27FC236}">
              <a16:creationId xmlns:a16="http://schemas.microsoft.com/office/drawing/2014/main" id="{00000000-0008-0000-0200-00005F000000}"/>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6" name="正方形/長方形 95">
          <a:extLst>
            <a:ext uri="{FF2B5EF4-FFF2-40B4-BE49-F238E27FC236}">
              <a16:creationId xmlns:a16="http://schemas.microsoft.com/office/drawing/2014/main" id="{00000000-0008-0000-0200-000060000000}"/>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7" name="正方形/長方形 96">
          <a:extLst>
            <a:ext uri="{FF2B5EF4-FFF2-40B4-BE49-F238E27FC236}">
              <a16:creationId xmlns:a16="http://schemas.microsoft.com/office/drawing/2014/main" id="{00000000-0008-0000-0200-000061000000}"/>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98" name="テキスト ボックス 97">
          <a:extLst>
            <a:ext uri="{FF2B5EF4-FFF2-40B4-BE49-F238E27FC236}">
              <a16:creationId xmlns:a16="http://schemas.microsoft.com/office/drawing/2014/main" id="{00000000-0008-0000-0200-000062000000}"/>
            </a:ext>
          </a:extLst>
        </xdr:cNvPr>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9" name="直線コネクタ 98">
          <a:extLst>
            <a:ext uri="{FF2B5EF4-FFF2-40B4-BE49-F238E27FC236}">
              <a16:creationId xmlns:a16="http://schemas.microsoft.com/office/drawing/2014/main" id="{00000000-0008-0000-0200-000063000000}"/>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100" name="直線コネクタ 99">
          <a:extLst>
            <a:ext uri="{FF2B5EF4-FFF2-40B4-BE49-F238E27FC236}">
              <a16:creationId xmlns:a16="http://schemas.microsoft.com/office/drawing/2014/main" id="{00000000-0008-0000-0200-000064000000}"/>
            </a:ext>
          </a:extLst>
        </xdr:cNvPr>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1" name="テキスト ボックス 100">
          <a:extLst>
            <a:ext uri="{FF2B5EF4-FFF2-40B4-BE49-F238E27FC236}">
              <a16:creationId xmlns:a16="http://schemas.microsoft.com/office/drawing/2014/main" id="{00000000-0008-0000-0200-000065000000}"/>
            </a:ext>
          </a:extLst>
        </xdr:cNvPr>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2" name="直線コネクタ 101">
          <a:extLst>
            <a:ext uri="{FF2B5EF4-FFF2-40B4-BE49-F238E27FC236}">
              <a16:creationId xmlns:a16="http://schemas.microsoft.com/office/drawing/2014/main" id="{00000000-0008-0000-0200-000066000000}"/>
            </a:ext>
          </a:extLst>
        </xdr:cNvPr>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39</xdr:row>
      <xdr:rowOff>29227</xdr:rowOff>
    </xdr:from>
    <xdr:ext cx="467179" cy="259045"/>
    <xdr:sp macro="" textlink="">
      <xdr:nvSpPr>
        <xdr:cNvPr id="103" name="テキスト ボックス 102">
          <a:extLst>
            <a:ext uri="{FF2B5EF4-FFF2-40B4-BE49-F238E27FC236}">
              <a16:creationId xmlns:a16="http://schemas.microsoft.com/office/drawing/2014/main" id="{00000000-0008-0000-0200-000067000000}"/>
            </a:ext>
          </a:extLst>
        </xdr:cNvPr>
        <xdr:cNvSpPr txBox="1"/>
      </xdr:nvSpPr>
      <xdr:spPr>
        <a:xfrm>
          <a:off x="6136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4" name="直線コネクタ 103">
          <a:extLst>
            <a:ext uri="{FF2B5EF4-FFF2-40B4-BE49-F238E27FC236}">
              <a16:creationId xmlns:a16="http://schemas.microsoft.com/office/drawing/2014/main" id="{00000000-0008-0000-0200-000068000000}"/>
            </a:ext>
          </a:extLst>
        </xdr:cNvPr>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162577</xdr:rowOff>
    </xdr:from>
    <xdr:ext cx="467179" cy="259045"/>
    <xdr:sp macro="" textlink="">
      <xdr:nvSpPr>
        <xdr:cNvPr id="105" name="テキスト ボックス 104">
          <a:extLst>
            <a:ext uri="{FF2B5EF4-FFF2-40B4-BE49-F238E27FC236}">
              <a16:creationId xmlns:a16="http://schemas.microsoft.com/office/drawing/2014/main" id="{00000000-0008-0000-0200-000069000000}"/>
            </a:ext>
          </a:extLst>
        </xdr:cNvPr>
        <xdr:cNvSpPr txBox="1"/>
      </xdr:nvSpPr>
      <xdr:spPr>
        <a:xfrm>
          <a:off x="6136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6" name="直線コネクタ 105">
          <a:extLst>
            <a:ext uri="{FF2B5EF4-FFF2-40B4-BE49-F238E27FC236}">
              <a16:creationId xmlns:a16="http://schemas.microsoft.com/office/drawing/2014/main" id="{00000000-0008-0000-0200-00006A000000}"/>
            </a:ext>
          </a:extLst>
        </xdr:cNvPr>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124477</xdr:rowOff>
    </xdr:from>
    <xdr:ext cx="467179" cy="259045"/>
    <xdr:sp macro="" textlink="">
      <xdr:nvSpPr>
        <xdr:cNvPr id="107" name="テキスト ボックス 106">
          <a:extLst>
            <a:ext uri="{FF2B5EF4-FFF2-40B4-BE49-F238E27FC236}">
              <a16:creationId xmlns:a16="http://schemas.microsoft.com/office/drawing/2014/main" id="{00000000-0008-0000-0200-00006B000000}"/>
            </a:ext>
          </a:extLst>
        </xdr:cNvPr>
        <xdr:cNvSpPr txBox="1"/>
      </xdr:nvSpPr>
      <xdr:spPr>
        <a:xfrm>
          <a:off x="6136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8" name="直線コネクタ 107">
          <a:extLst>
            <a:ext uri="{FF2B5EF4-FFF2-40B4-BE49-F238E27FC236}">
              <a16:creationId xmlns:a16="http://schemas.microsoft.com/office/drawing/2014/main" id="{00000000-0008-0000-0200-00006C000000}"/>
            </a:ext>
          </a:extLst>
        </xdr:cNvPr>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86377</xdr:rowOff>
    </xdr:from>
    <xdr:ext cx="467179" cy="259045"/>
    <xdr:sp macro="" textlink="">
      <xdr:nvSpPr>
        <xdr:cNvPr id="109" name="テキスト ボックス 108">
          <a:extLst>
            <a:ext uri="{FF2B5EF4-FFF2-40B4-BE49-F238E27FC236}">
              <a16:creationId xmlns:a16="http://schemas.microsoft.com/office/drawing/2014/main" id="{00000000-0008-0000-0200-00006D000000}"/>
            </a:ext>
          </a:extLst>
        </xdr:cNvPr>
        <xdr:cNvSpPr txBox="1"/>
      </xdr:nvSpPr>
      <xdr:spPr>
        <a:xfrm>
          <a:off x="6136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0" name="直線コネクタ 109">
          <a:extLst>
            <a:ext uri="{FF2B5EF4-FFF2-40B4-BE49-F238E27FC236}">
              <a16:creationId xmlns:a16="http://schemas.microsoft.com/office/drawing/2014/main" id="{00000000-0008-0000-0200-00006E000000}"/>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11" name="テキスト ボックス 110">
          <a:extLst>
            <a:ext uri="{FF2B5EF4-FFF2-40B4-BE49-F238E27FC236}">
              <a16:creationId xmlns:a16="http://schemas.microsoft.com/office/drawing/2014/main" id="{00000000-0008-0000-0200-00006F000000}"/>
            </a:ext>
          </a:extLst>
        </xdr:cNvPr>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2" name="【図書館】&#10;一人当たり面積グラフ枠">
          <a:extLst>
            <a:ext uri="{FF2B5EF4-FFF2-40B4-BE49-F238E27FC236}">
              <a16:creationId xmlns:a16="http://schemas.microsoft.com/office/drawing/2014/main" id="{00000000-0008-0000-0200-000070000000}"/>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91440</xdr:rowOff>
    </xdr:from>
    <xdr:to>
      <xdr:col>54</xdr:col>
      <xdr:colOff>189865</xdr:colOff>
      <xdr:row>41</xdr:row>
      <xdr:rowOff>87630</xdr:rowOff>
    </xdr:to>
    <xdr:cxnSp macro="">
      <xdr:nvCxnSpPr>
        <xdr:cNvPr id="113" name="直線コネクタ 112">
          <a:extLst>
            <a:ext uri="{FF2B5EF4-FFF2-40B4-BE49-F238E27FC236}">
              <a16:creationId xmlns:a16="http://schemas.microsoft.com/office/drawing/2014/main" id="{00000000-0008-0000-0200-000071000000}"/>
            </a:ext>
          </a:extLst>
        </xdr:cNvPr>
        <xdr:cNvCxnSpPr/>
      </xdr:nvCxnSpPr>
      <xdr:spPr>
        <a:xfrm flipV="1">
          <a:off x="10476865" y="5920740"/>
          <a:ext cx="0" cy="11963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91457</xdr:rowOff>
    </xdr:from>
    <xdr:ext cx="469744" cy="259045"/>
    <xdr:sp macro="" textlink="">
      <xdr:nvSpPr>
        <xdr:cNvPr id="114" name="【図書館】&#10;一人当たり面積最小値テキスト">
          <a:extLst>
            <a:ext uri="{FF2B5EF4-FFF2-40B4-BE49-F238E27FC236}">
              <a16:creationId xmlns:a16="http://schemas.microsoft.com/office/drawing/2014/main" id="{00000000-0008-0000-0200-000072000000}"/>
            </a:ext>
          </a:extLst>
        </xdr:cNvPr>
        <xdr:cNvSpPr txBox="1"/>
      </xdr:nvSpPr>
      <xdr:spPr>
        <a:xfrm>
          <a:off x="10515600" y="7120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87630</xdr:rowOff>
    </xdr:from>
    <xdr:to>
      <xdr:col>55</xdr:col>
      <xdr:colOff>88900</xdr:colOff>
      <xdr:row>41</xdr:row>
      <xdr:rowOff>87630</xdr:rowOff>
    </xdr:to>
    <xdr:cxnSp macro="">
      <xdr:nvCxnSpPr>
        <xdr:cNvPr id="115" name="直線コネクタ 114">
          <a:extLst>
            <a:ext uri="{FF2B5EF4-FFF2-40B4-BE49-F238E27FC236}">
              <a16:creationId xmlns:a16="http://schemas.microsoft.com/office/drawing/2014/main" id="{00000000-0008-0000-0200-000073000000}"/>
            </a:ext>
          </a:extLst>
        </xdr:cNvPr>
        <xdr:cNvCxnSpPr/>
      </xdr:nvCxnSpPr>
      <xdr:spPr>
        <a:xfrm>
          <a:off x="10388600" y="7117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33</xdr:row>
      <xdr:rowOff>38117</xdr:rowOff>
    </xdr:from>
    <xdr:ext cx="469744" cy="259045"/>
    <xdr:sp macro="" textlink="">
      <xdr:nvSpPr>
        <xdr:cNvPr id="116" name="【図書館】&#10;一人当たり面積最大値テキスト">
          <a:extLst>
            <a:ext uri="{FF2B5EF4-FFF2-40B4-BE49-F238E27FC236}">
              <a16:creationId xmlns:a16="http://schemas.microsoft.com/office/drawing/2014/main" id="{00000000-0008-0000-0200-000074000000}"/>
            </a:ext>
          </a:extLst>
        </xdr:cNvPr>
        <xdr:cNvSpPr txBox="1"/>
      </xdr:nvSpPr>
      <xdr:spPr>
        <a:xfrm>
          <a:off x="10515600" y="56959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91440</xdr:rowOff>
    </xdr:from>
    <xdr:to>
      <xdr:col>55</xdr:col>
      <xdr:colOff>88900</xdr:colOff>
      <xdr:row>34</xdr:row>
      <xdr:rowOff>91440</xdr:rowOff>
    </xdr:to>
    <xdr:cxnSp macro="">
      <xdr:nvCxnSpPr>
        <xdr:cNvPr id="117" name="直線コネクタ 116">
          <a:extLst>
            <a:ext uri="{FF2B5EF4-FFF2-40B4-BE49-F238E27FC236}">
              <a16:creationId xmlns:a16="http://schemas.microsoft.com/office/drawing/2014/main" id="{00000000-0008-0000-0200-000075000000}"/>
            </a:ext>
          </a:extLst>
        </xdr:cNvPr>
        <xdr:cNvCxnSpPr/>
      </xdr:nvCxnSpPr>
      <xdr:spPr>
        <a:xfrm>
          <a:off x="10388600" y="59207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37</xdr:row>
      <xdr:rowOff>162577</xdr:rowOff>
    </xdr:from>
    <xdr:ext cx="469744" cy="259045"/>
    <xdr:sp macro="" textlink="">
      <xdr:nvSpPr>
        <xdr:cNvPr id="118" name="【図書館】&#10;一人当たり面積平均値テキスト">
          <a:extLst>
            <a:ext uri="{FF2B5EF4-FFF2-40B4-BE49-F238E27FC236}">
              <a16:creationId xmlns:a16="http://schemas.microsoft.com/office/drawing/2014/main" id="{00000000-0008-0000-0200-000076000000}"/>
            </a:ext>
          </a:extLst>
        </xdr:cNvPr>
        <xdr:cNvSpPr txBox="1"/>
      </xdr:nvSpPr>
      <xdr:spPr>
        <a:xfrm>
          <a:off x="10515600" y="65062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139700</xdr:rowOff>
    </xdr:from>
    <xdr:to>
      <xdr:col>55</xdr:col>
      <xdr:colOff>50800</xdr:colOff>
      <xdr:row>39</xdr:row>
      <xdr:rowOff>69850</xdr:rowOff>
    </xdr:to>
    <xdr:sp macro="" textlink="">
      <xdr:nvSpPr>
        <xdr:cNvPr id="119" name="フローチャート: 判断 118">
          <a:extLst>
            <a:ext uri="{FF2B5EF4-FFF2-40B4-BE49-F238E27FC236}">
              <a16:creationId xmlns:a16="http://schemas.microsoft.com/office/drawing/2014/main" id="{00000000-0008-0000-0200-000077000000}"/>
            </a:ext>
          </a:extLst>
        </xdr:cNvPr>
        <xdr:cNvSpPr/>
      </xdr:nvSpPr>
      <xdr:spPr>
        <a:xfrm>
          <a:off x="10426700" y="665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38</xdr:row>
      <xdr:rowOff>154940</xdr:rowOff>
    </xdr:from>
    <xdr:to>
      <xdr:col>50</xdr:col>
      <xdr:colOff>165100</xdr:colOff>
      <xdr:row>39</xdr:row>
      <xdr:rowOff>85090</xdr:rowOff>
    </xdr:to>
    <xdr:sp macro="" textlink="">
      <xdr:nvSpPr>
        <xdr:cNvPr id="120" name="フローチャート: 判断 119">
          <a:extLst>
            <a:ext uri="{FF2B5EF4-FFF2-40B4-BE49-F238E27FC236}">
              <a16:creationId xmlns:a16="http://schemas.microsoft.com/office/drawing/2014/main" id="{00000000-0008-0000-0200-000078000000}"/>
            </a:ext>
          </a:extLst>
        </xdr:cNvPr>
        <xdr:cNvSpPr/>
      </xdr:nvSpPr>
      <xdr:spPr>
        <a:xfrm>
          <a:off x="9588500" y="6670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38</xdr:row>
      <xdr:rowOff>170180</xdr:rowOff>
    </xdr:from>
    <xdr:to>
      <xdr:col>46</xdr:col>
      <xdr:colOff>38100</xdr:colOff>
      <xdr:row>39</xdr:row>
      <xdr:rowOff>100330</xdr:rowOff>
    </xdr:to>
    <xdr:sp macro="" textlink="">
      <xdr:nvSpPr>
        <xdr:cNvPr id="121" name="フローチャート: 判断 120">
          <a:extLst>
            <a:ext uri="{FF2B5EF4-FFF2-40B4-BE49-F238E27FC236}">
              <a16:creationId xmlns:a16="http://schemas.microsoft.com/office/drawing/2014/main" id="{00000000-0008-0000-0200-000079000000}"/>
            </a:ext>
          </a:extLst>
        </xdr:cNvPr>
        <xdr:cNvSpPr/>
      </xdr:nvSpPr>
      <xdr:spPr>
        <a:xfrm>
          <a:off x="8699500" y="6685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39</xdr:row>
      <xdr:rowOff>36830</xdr:rowOff>
    </xdr:from>
    <xdr:to>
      <xdr:col>41</xdr:col>
      <xdr:colOff>101600</xdr:colOff>
      <xdr:row>39</xdr:row>
      <xdr:rowOff>138430</xdr:rowOff>
    </xdr:to>
    <xdr:sp macro="" textlink="">
      <xdr:nvSpPr>
        <xdr:cNvPr id="122" name="フローチャート: 判断 121">
          <a:extLst>
            <a:ext uri="{FF2B5EF4-FFF2-40B4-BE49-F238E27FC236}">
              <a16:creationId xmlns:a16="http://schemas.microsoft.com/office/drawing/2014/main" id="{00000000-0008-0000-0200-00007A000000}"/>
            </a:ext>
          </a:extLst>
        </xdr:cNvPr>
        <xdr:cNvSpPr/>
      </xdr:nvSpPr>
      <xdr:spPr>
        <a:xfrm>
          <a:off x="7810500" y="6723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39</xdr:row>
      <xdr:rowOff>44450</xdr:rowOff>
    </xdr:from>
    <xdr:to>
      <xdr:col>36</xdr:col>
      <xdr:colOff>165100</xdr:colOff>
      <xdr:row>39</xdr:row>
      <xdr:rowOff>146050</xdr:rowOff>
    </xdr:to>
    <xdr:sp macro="" textlink="">
      <xdr:nvSpPr>
        <xdr:cNvPr id="123" name="フローチャート: 判断 122">
          <a:extLst>
            <a:ext uri="{FF2B5EF4-FFF2-40B4-BE49-F238E27FC236}">
              <a16:creationId xmlns:a16="http://schemas.microsoft.com/office/drawing/2014/main" id="{00000000-0008-0000-0200-00007B000000}"/>
            </a:ext>
          </a:extLst>
        </xdr:cNvPr>
        <xdr:cNvSpPr/>
      </xdr:nvSpPr>
      <xdr:spPr>
        <a:xfrm>
          <a:off x="6921500" y="673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4" name="テキスト ボックス 123">
          <a:extLst>
            <a:ext uri="{FF2B5EF4-FFF2-40B4-BE49-F238E27FC236}">
              <a16:creationId xmlns:a16="http://schemas.microsoft.com/office/drawing/2014/main" id="{00000000-0008-0000-0200-00007C000000}"/>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5" name="テキスト ボックス 124">
          <a:extLst>
            <a:ext uri="{FF2B5EF4-FFF2-40B4-BE49-F238E27FC236}">
              <a16:creationId xmlns:a16="http://schemas.microsoft.com/office/drawing/2014/main" id="{00000000-0008-0000-0200-00007D000000}"/>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00000000-0008-0000-0200-00007E000000}"/>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00000000-0008-0000-0200-00007F000000}"/>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8" name="テキスト ボックス 127">
          <a:extLst>
            <a:ext uri="{FF2B5EF4-FFF2-40B4-BE49-F238E27FC236}">
              <a16:creationId xmlns:a16="http://schemas.microsoft.com/office/drawing/2014/main" id="{00000000-0008-0000-0200-000080000000}"/>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33020</xdr:rowOff>
    </xdr:from>
    <xdr:to>
      <xdr:col>55</xdr:col>
      <xdr:colOff>50800</xdr:colOff>
      <xdr:row>40</xdr:row>
      <xdr:rowOff>134620</xdr:rowOff>
    </xdr:to>
    <xdr:sp macro="" textlink="">
      <xdr:nvSpPr>
        <xdr:cNvPr id="129" name="楕円 128">
          <a:extLst>
            <a:ext uri="{FF2B5EF4-FFF2-40B4-BE49-F238E27FC236}">
              <a16:creationId xmlns:a16="http://schemas.microsoft.com/office/drawing/2014/main" id="{00000000-0008-0000-0200-000081000000}"/>
            </a:ext>
          </a:extLst>
        </xdr:cNvPr>
        <xdr:cNvSpPr/>
      </xdr:nvSpPr>
      <xdr:spPr>
        <a:xfrm>
          <a:off x="10426700" y="6891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40</xdr:row>
      <xdr:rowOff>11447</xdr:rowOff>
    </xdr:from>
    <xdr:ext cx="469744" cy="259045"/>
    <xdr:sp macro="" textlink="">
      <xdr:nvSpPr>
        <xdr:cNvPr id="130" name="【図書館】&#10;一人当たり面積該当値テキスト">
          <a:extLst>
            <a:ext uri="{FF2B5EF4-FFF2-40B4-BE49-F238E27FC236}">
              <a16:creationId xmlns:a16="http://schemas.microsoft.com/office/drawing/2014/main" id="{00000000-0008-0000-0200-000082000000}"/>
            </a:ext>
          </a:extLst>
        </xdr:cNvPr>
        <xdr:cNvSpPr txBox="1"/>
      </xdr:nvSpPr>
      <xdr:spPr>
        <a:xfrm>
          <a:off x="10515600" y="68694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40</xdr:row>
      <xdr:rowOff>33020</xdr:rowOff>
    </xdr:from>
    <xdr:to>
      <xdr:col>50</xdr:col>
      <xdr:colOff>165100</xdr:colOff>
      <xdr:row>40</xdr:row>
      <xdr:rowOff>134620</xdr:rowOff>
    </xdr:to>
    <xdr:sp macro="" textlink="">
      <xdr:nvSpPr>
        <xdr:cNvPr id="131" name="楕円 130">
          <a:extLst>
            <a:ext uri="{FF2B5EF4-FFF2-40B4-BE49-F238E27FC236}">
              <a16:creationId xmlns:a16="http://schemas.microsoft.com/office/drawing/2014/main" id="{00000000-0008-0000-0200-000083000000}"/>
            </a:ext>
          </a:extLst>
        </xdr:cNvPr>
        <xdr:cNvSpPr/>
      </xdr:nvSpPr>
      <xdr:spPr>
        <a:xfrm>
          <a:off x="9588500" y="6891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40</xdr:row>
      <xdr:rowOff>83820</xdr:rowOff>
    </xdr:from>
    <xdr:to>
      <xdr:col>55</xdr:col>
      <xdr:colOff>0</xdr:colOff>
      <xdr:row>40</xdr:row>
      <xdr:rowOff>83820</xdr:rowOff>
    </xdr:to>
    <xdr:cxnSp macro="">
      <xdr:nvCxnSpPr>
        <xdr:cNvPr id="132" name="直線コネクタ 131">
          <a:extLst>
            <a:ext uri="{FF2B5EF4-FFF2-40B4-BE49-F238E27FC236}">
              <a16:creationId xmlns:a16="http://schemas.microsoft.com/office/drawing/2014/main" id="{00000000-0008-0000-0200-000084000000}"/>
            </a:ext>
          </a:extLst>
        </xdr:cNvPr>
        <xdr:cNvCxnSpPr/>
      </xdr:nvCxnSpPr>
      <xdr:spPr>
        <a:xfrm>
          <a:off x="9639300" y="694182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40</xdr:row>
      <xdr:rowOff>40640</xdr:rowOff>
    </xdr:from>
    <xdr:to>
      <xdr:col>46</xdr:col>
      <xdr:colOff>38100</xdr:colOff>
      <xdr:row>40</xdr:row>
      <xdr:rowOff>142240</xdr:rowOff>
    </xdr:to>
    <xdr:sp macro="" textlink="">
      <xdr:nvSpPr>
        <xdr:cNvPr id="133" name="楕円 132">
          <a:extLst>
            <a:ext uri="{FF2B5EF4-FFF2-40B4-BE49-F238E27FC236}">
              <a16:creationId xmlns:a16="http://schemas.microsoft.com/office/drawing/2014/main" id="{00000000-0008-0000-0200-000085000000}"/>
            </a:ext>
          </a:extLst>
        </xdr:cNvPr>
        <xdr:cNvSpPr/>
      </xdr:nvSpPr>
      <xdr:spPr>
        <a:xfrm>
          <a:off x="8699500" y="6898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40</xdr:row>
      <xdr:rowOff>83820</xdr:rowOff>
    </xdr:from>
    <xdr:to>
      <xdr:col>50</xdr:col>
      <xdr:colOff>114300</xdr:colOff>
      <xdr:row>40</xdr:row>
      <xdr:rowOff>91440</xdr:rowOff>
    </xdr:to>
    <xdr:cxnSp macro="">
      <xdr:nvCxnSpPr>
        <xdr:cNvPr id="134" name="直線コネクタ 133">
          <a:extLst>
            <a:ext uri="{FF2B5EF4-FFF2-40B4-BE49-F238E27FC236}">
              <a16:creationId xmlns:a16="http://schemas.microsoft.com/office/drawing/2014/main" id="{00000000-0008-0000-0200-000086000000}"/>
            </a:ext>
          </a:extLst>
        </xdr:cNvPr>
        <xdr:cNvCxnSpPr/>
      </xdr:nvCxnSpPr>
      <xdr:spPr>
        <a:xfrm flipV="1">
          <a:off x="8750300" y="694182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40</xdr:row>
      <xdr:rowOff>48260</xdr:rowOff>
    </xdr:from>
    <xdr:to>
      <xdr:col>41</xdr:col>
      <xdr:colOff>101600</xdr:colOff>
      <xdr:row>40</xdr:row>
      <xdr:rowOff>149860</xdr:rowOff>
    </xdr:to>
    <xdr:sp macro="" textlink="">
      <xdr:nvSpPr>
        <xdr:cNvPr id="135" name="楕円 134">
          <a:extLst>
            <a:ext uri="{FF2B5EF4-FFF2-40B4-BE49-F238E27FC236}">
              <a16:creationId xmlns:a16="http://schemas.microsoft.com/office/drawing/2014/main" id="{00000000-0008-0000-0200-000087000000}"/>
            </a:ext>
          </a:extLst>
        </xdr:cNvPr>
        <xdr:cNvSpPr/>
      </xdr:nvSpPr>
      <xdr:spPr>
        <a:xfrm>
          <a:off x="7810500" y="6906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40</xdr:row>
      <xdr:rowOff>91440</xdr:rowOff>
    </xdr:from>
    <xdr:to>
      <xdr:col>45</xdr:col>
      <xdr:colOff>177800</xdr:colOff>
      <xdr:row>40</xdr:row>
      <xdr:rowOff>99060</xdr:rowOff>
    </xdr:to>
    <xdr:cxnSp macro="">
      <xdr:nvCxnSpPr>
        <xdr:cNvPr id="136" name="直線コネクタ 135">
          <a:extLst>
            <a:ext uri="{FF2B5EF4-FFF2-40B4-BE49-F238E27FC236}">
              <a16:creationId xmlns:a16="http://schemas.microsoft.com/office/drawing/2014/main" id="{00000000-0008-0000-0200-000088000000}"/>
            </a:ext>
          </a:extLst>
        </xdr:cNvPr>
        <xdr:cNvCxnSpPr/>
      </xdr:nvCxnSpPr>
      <xdr:spPr>
        <a:xfrm flipV="1">
          <a:off x="7861300" y="694944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40</xdr:row>
      <xdr:rowOff>48260</xdr:rowOff>
    </xdr:from>
    <xdr:to>
      <xdr:col>36</xdr:col>
      <xdr:colOff>165100</xdr:colOff>
      <xdr:row>40</xdr:row>
      <xdr:rowOff>149860</xdr:rowOff>
    </xdr:to>
    <xdr:sp macro="" textlink="">
      <xdr:nvSpPr>
        <xdr:cNvPr id="137" name="楕円 136">
          <a:extLst>
            <a:ext uri="{FF2B5EF4-FFF2-40B4-BE49-F238E27FC236}">
              <a16:creationId xmlns:a16="http://schemas.microsoft.com/office/drawing/2014/main" id="{00000000-0008-0000-0200-000089000000}"/>
            </a:ext>
          </a:extLst>
        </xdr:cNvPr>
        <xdr:cNvSpPr/>
      </xdr:nvSpPr>
      <xdr:spPr>
        <a:xfrm>
          <a:off x="6921500" y="6906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40</xdr:row>
      <xdr:rowOff>99060</xdr:rowOff>
    </xdr:from>
    <xdr:to>
      <xdr:col>41</xdr:col>
      <xdr:colOff>50800</xdr:colOff>
      <xdr:row>40</xdr:row>
      <xdr:rowOff>99060</xdr:rowOff>
    </xdr:to>
    <xdr:cxnSp macro="">
      <xdr:nvCxnSpPr>
        <xdr:cNvPr id="138" name="直線コネクタ 137">
          <a:extLst>
            <a:ext uri="{FF2B5EF4-FFF2-40B4-BE49-F238E27FC236}">
              <a16:creationId xmlns:a16="http://schemas.microsoft.com/office/drawing/2014/main" id="{00000000-0008-0000-0200-00008A000000}"/>
            </a:ext>
          </a:extLst>
        </xdr:cNvPr>
        <xdr:cNvCxnSpPr/>
      </xdr:nvCxnSpPr>
      <xdr:spPr>
        <a:xfrm>
          <a:off x="6972300" y="695706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37</xdr:row>
      <xdr:rowOff>101617</xdr:rowOff>
    </xdr:from>
    <xdr:ext cx="469744" cy="259045"/>
    <xdr:sp macro="" textlink="">
      <xdr:nvSpPr>
        <xdr:cNvPr id="139" name="n_1aveValue【図書館】&#10;一人当たり面積">
          <a:extLst>
            <a:ext uri="{FF2B5EF4-FFF2-40B4-BE49-F238E27FC236}">
              <a16:creationId xmlns:a16="http://schemas.microsoft.com/office/drawing/2014/main" id="{00000000-0008-0000-0200-00008B000000}"/>
            </a:ext>
          </a:extLst>
        </xdr:cNvPr>
        <xdr:cNvSpPr txBox="1"/>
      </xdr:nvSpPr>
      <xdr:spPr>
        <a:xfrm>
          <a:off x="9391727" y="64452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37</xdr:row>
      <xdr:rowOff>116857</xdr:rowOff>
    </xdr:from>
    <xdr:ext cx="469744" cy="259045"/>
    <xdr:sp macro="" textlink="">
      <xdr:nvSpPr>
        <xdr:cNvPr id="140" name="n_2aveValue【図書館】&#10;一人当たり面積">
          <a:extLst>
            <a:ext uri="{FF2B5EF4-FFF2-40B4-BE49-F238E27FC236}">
              <a16:creationId xmlns:a16="http://schemas.microsoft.com/office/drawing/2014/main" id="{00000000-0008-0000-0200-00008C000000}"/>
            </a:ext>
          </a:extLst>
        </xdr:cNvPr>
        <xdr:cNvSpPr txBox="1"/>
      </xdr:nvSpPr>
      <xdr:spPr>
        <a:xfrm>
          <a:off x="8515427" y="64605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37</xdr:row>
      <xdr:rowOff>154957</xdr:rowOff>
    </xdr:from>
    <xdr:ext cx="469744" cy="259045"/>
    <xdr:sp macro="" textlink="">
      <xdr:nvSpPr>
        <xdr:cNvPr id="141" name="n_3aveValue【図書館】&#10;一人当たり面積">
          <a:extLst>
            <a:ext uri="{FF2B5EF4-FFF2-40B4-BE49-F238E27FC236}">
              <a16:creationId xmlns:a16="http://schemas.microsoft.com/office/drawing/2014/main" id="{00000000-0008-0000-0200-00008D000000}"/>
            </a:ext>
          </a:extLst>
        </xdr:cNvPr>
        <xdr:cNvSpPr txBox="1"/>
      </xdr:nvSpPr>
      <xdr:spPr>
        <a:xfrm>
          <a:off x="7626427" y="64986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37</xdr:row>
      <xdr:rowOff>162577</xdr:rowOff>
    </xdr:from>
    <xdr:ext cx="469744" cy="259045"/>
    <xdr:sp macro="" textlink="">
      <xdr:nvSpPr>
        <xdr:cNvPr id="142" name="n_4aveValue【図書館】&#10;一人当たり面積">
          <a:extLst>
            <a:ext uri="{FF2B5EF4-FFF2-40B4-BE49-F238E27FC236}">
              <a16:creationId xmlns:a16="http://schemas.microsoft.com/office/drawing/2014/main" id="{00000000-0008-0000-0200-00008E000000}"/>
            </a:ext>
          </a:extLst>
        </xdr:cNvPr>
        <xdr:cNvSpPr txBox="1"/>
      </xdr:nvSpPr>
      <xdr:spPr>
        <a:xfrm>
          <a:off x="6737427" y="6506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40</xdr:row>
      <xdr:rowOff>125747</xdr:rowOff>
    </xdr:from>
    <xdr:ext cx="469744" cy="259045"/>
    <xdr:sp macro="" textlink="">
      <xdr:nvSpPr>
        <xdr:cNvPr id="143" name="n_1mainValue【図書館】&#10;一人当たり面積">
          <a:extLst>
            <a:ext uri="{FF2B5EF4-FFF2-40B4-BE49-F238E27FC236}">
              <a16:creationId xmlns:a16="http://schemas.microsoft.com/office/drawing/2014/main" id="{00000000-0008-0000-0200-00008F000000}"/>
            </a:ext>
          </a:extLst>
        </xdr:cNvPr>
        <xdr:cNvSpPr txBox="1"/>
      </xdr:nvSpPr>
      <xdr:spPr>
        <a:xfrm>
          <a:off x="9391727" y="69837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40</xdr:row>
      <xdr:rowOff>133367</xdr:rowOff>
    </xdr:from>
    <xdr:ext cx="469744" cy="259045"/>
    <xdr:sp macro="" textlink="">
      <xdr:nvSpPr>
        <xdr:cNvPr id="144" name="n_2mainValue【図書館】&#10;一人当たり面積">
          <a:extLst>
            <a:ext uri="{FF2B5EF4-FFF2-40B4-BE49-F238E27FC236}">
              <a16:creationId xmlns:a16="http://schemas.microsoft.com/office/drawing/2014/main" id="{00000000-0008-0000-0200-000090000000}"/>
            </a:ext>
          </a:extLst>
        </xdr:cNvPr>
        <xdr:cNvSpPr txBox="1"/>
      </xdr:nvSpPr>
      <xdr:spPr>
        <a:xfrm>
          <a:off x="8515427" y="69913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40</xdr:row>
      <xdr:rowOff>140987</xdr:rowOff>
    </xdr:from>
    <xdr:ext cx="469744" cy="259045"/>
    <xdr:sp macro="" textlink="">
      <xdr:nvSpPr>
        <xdr:cNvPr id="145" name="n_3mainValue【図書館】&#10;一人当たり面積">
          <a:extLst>
            <a:ext uri="{FF2B5EF4-FFF2-40B4-BE49-F238E27FC236}">
              <a16:creationId xmlns:a16="http://schemas.microsoft.com/office/drawing/2014/main" id="{00000000-0008-0000-0200-000091000000}"/>
            </a:ext>
          </a:extLst>
        </xdr:cNvPr>
        <xdr:cNvSpPr txBox="1"/>
      </xdr:nvSpPr>
      <xdr:spPr>
        <a:xfrm>
          <a:off x="7626427" y="69989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40</xdr:row>
      <xdr:rowOff>140987</xdr:rowOff>
    </xdr:from>
    <xdr:ext cx="469744" cy="259045"/>
    <xdr:sp macro="" textlink="">
      <xdr:nvSpPr>
        <xdr:cNvPr id="146" name="n_4mainValue【図書館】&#10;一人当たり面積">
          <a:extLst>
            <a:ext uri="{FF2B5EF4-FFF2-40B4-BE49-F238E27FC236}">
              <a16:creationId xmlns:a16="http://schemas.microsoft.com/office/drawing/2014/main" id="{00000000-0008-0000-0200-000092000000}"/>
            </a:ext>
          </a:extLst>
        </xdr:cNvPr>
        <xdr:cNvSpPr txBox="1"/>
      </xdr:nvSpPr>
      <xdr:spPr>
        <a:xfrm>
          <a:off x="6737427" y="69989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7" name="正方形/長方形 146">
          <a:extLst>
            <a:ext uri="{FF2B5EF4-FFF2-40B4-BE49-F238E27FC236}">
              <a16:creationId xmlns:a16="http://schemas.microsoft.com/office/drawing/2014/main" id="{00000000-0008-0000-0200-000093000000}"/>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8" name="正方形/長方形 147">
          <a:extLst>
            <a:ext uri="{FF2B5EF4-FFF2-40B4-BE49-F238E27FC236}">
              <a16:creationId xmlns:a16="http://schemas.microsoft.com/office/drawing/2014/main" id="{00000000-0008-0000-0200-000094000000}"/>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9" name="正方形/長方形 148">
          <a:extLst>
            <a:ext uri="{FF2B5EF4-FFF2-40B4-BE49-F238E27FC236}">
              <a16:creationId xmlns:a16="http://schemas.microsoft.com/office/drawing/2014/main" id="{00000000-0008-0000-0200-000095000000}"/>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0" name="正方形/長方形 149">
          <a:extLst>
            <a:ext uri="{FF2B5EF4-FFF2-40B4-BE49-F238E27FC236}">
              <a16:creationId xmlns:a16="http://schemas.microsoft.com/office/drawing/2014/main" id="{00000000-0008-0000-0200-000096000000}"/>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1" name="正方形/長方形 150">
          <a:extLst>
            <a:ext uri="{FF2B5EF4-FFF2-40B4-BE49-F238E27FC236}">
              <a16:creationId xmlns:a16="http://schemas.microsoft.com/office/drawing/2014/main" id="{00000000-0008-0000-0200-000097000000}"/>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2" name="正方形/長方形 151">
          <a:extLst>
            <a:ext uri="{FF2B5EF4-FFF2-40B4-BE49-F238E27FC236}">
              <a16:creationId xmlns:a16="http://schemas.microsoft.com/office/drawing/2014/main" id="{00000000-0008-0000-0200-000098000000}"/>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3" name="正方形/長方形 152">
          <a:extLst>
            <a:ext uri="{FF2B5EF4-FFF2-40B4-BE49-F238E27FC236}">
              <a16:creationId xmlns:a16="http://schemas.microsoft.com/office/drawing/2014/main" id="{00000000-0008-0000-0200-000099000000}"/>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4" name="正方形/長方形 153">
          <a:extLst>
            <a:ext uri="{FF2B5EF4-FFF2-40B4-BE49-F238E27FC236}">
              <a16:creationId xmlns:a16="http://schemas.microsoft.com/office/drawing/2014/main" id="{00000000-0008-0000-0200-00009A000000}"/>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5" name="テキスト ボックス 154">
          <a:extLst>
            <a:ext uri="{FF2B5EF4-FFF2-40B4-BE49-F238E27FC236}">
              <a16:creationId xmlns:a16="http://schemas.microsoft.com/office/drawing/2014/main" id="{00000000-0008-0000-0200-00009B000000}"/>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6" name="直線コネクタ 155">
          <a:extLst>
            <a:ext uri="{FF2B5EF4-FFF2-40B4-BE49-F238E27FC236}">
              <a16:creationId xmlns:a16="http://schemas.microsoft.com/office/drawing/2014/main" id="{00000000-0008-0000-0200-00009C000000}"/>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7" name="テキスト ボックス 156">
          <a:extLst>
            <a:ext uri="{FF2B5EF4-FFF2-40B4-BE49-F238E27FC236}">
              <a16:creationId xmlns:a16="http://schemas.microsoft.com/office/drawing/2014/main" id="{00000000-0008-0000-0200-00009D000000}"/>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58" name="直線コネクタ 157">
          <a:extLst>
            <a:ext uri="{FF2B5EF4-FFF2-40B4-BE49-F238E27FC236}">
              <a16:creationId xmlns:a16="http://schemas.microsoft.com/office/drawing/2014/main" id="{00000000-0008-0000-0200-00009E000000}"/>
            </a:ext>
          </a:extLst>
        </xdr:cNvPr>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105427</xdr:rowOff>
    </xdr:from>
    <xdr:ext cx="467179" cy="259045"/>
    <xdr:sp macro="" textlink="">
      <xdr:nvSpPr>
        <xdr:cNvPr id="159" name="テキスト ボックス 158">
          <a:extLst>
            <a:ext uri="{FF2B5EF4-FFF2-40B4-BE49-F238E27FC236}">
              <a16:creationId xmlns:a16="http://schemas.microsoft.com/office/drawing/2014/main" id="{00000000-0008-0000-0200-00009F000000}"/>
            </a:ext>
          </a:extLst>
        </xdr:cNvPr>
        <xdr:cNvSpPr txBox="1"/>
      </xdr:nvSpPr>
      <xdr:spPr>
        <a:xfrm>
          <a:off x="294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60" name="直線コネクタ 159">
          <a:extLst>
            <a:ext uri="{FF2B5EF4-FFF2-40B4-BE49-F238E27FC236}">
              <a16:creationId xmlns:a16="http://schemas.microsoft.com/office/drawing/2014/main" id="{00000000-0008-0000-0200-0000A0000000}"/>
            </a:ext>
          </a:extLst>
        </xdr:cNvPr>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61" name="テキスト ボックス 160">
          <a:extLst>
            <a:ext uri="{FF2B5EF4-FFF2-40B4-BE49-F238E27FC236}">
              <a16:creationId xmlns:a16="http://schemas.microsoft.com/office/drawing/2014/main" id="{00000000-0008-0000-0200-0000A1000000}"/>
            </a:ext>
          </a:extLst>
        </xdr:cNvPr>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62" name="直線コネクタ 161">
          <a:extLst>
            <a:ext uri="{FF2B5EF4-FFF2-40B4-BE49-F238E27FC236}">
              <a16:creationId xmlns:a16="http://schemas.microsoft.com/office/drawing/2014/main" id="{00000000-0008-0000-0200-0000A2000000}"/>
            </a:ext>
          </a:extLst>
        </xdr:cNvPr>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63" name="テキスト ボックス 162">
          <a:extLst>
            <a:ext uri="{FF2B5EF4-FFF2-40B4-BE49-F238E27FC236}">
              <a16:creationId xmlns:a16="http://schemas.microsoft.com/office/drawing/2014/main" id="{00000000-0008-0000-0200-0000A3000000}"/>
            </a:ext>
          </a:extLst>
        </xdr:cNvPr>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64" name="直線コネクタ 163">
          <a:extLst>
            <a:ext uri="{FF2B5EF4-FFF2-40B4-BE49-F238E27FC236}">
              <a16:creationId xmlns:a16="http://schemas.microsoft.com/office/drawing/2014/main" id="{00000000-0008-0000-0200-0000A4000000}"/>
            </a:ext>
          </a:extLst>
        </xdr:cNvPr>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65" name="テキスト ボックス 164">
          <a:extLst>
            <a:ext uri="{FF2B5EF4-FFF2-40B4-BE49-F238E27FC236}">
              <a16:creationId xmlns:a16="http://schemas.microsoft.com/office/drawing/2014/main" id="{00000000-0008-0000-0200-0000A5000000}"/>
            </a:ext>
          </a:extLst>
        </xdr:cNvPr>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66" name="直線コネクタ 165">
          <a:extLst>
            <a:ext uri="{FF2B5EF4-FFF2-40B4-BE49-F238E27FC236}">
              <a16:creationId xmlns:a16="http://schemas.microsoft.com/office/drawing/2014/main" id="{00000000-0008-0000-0200-0000A6000000}"/>
            </a:ext>
          </a:extLst>
        </xdr:cNvPr>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167" name="テキスト ボックス 166">
          <a:extLst>
            <a:ext uri="{FF2B5EF4-FFF2-40B4-BE49-F238E27FC236}">
              <a16:creationId xmlns:a16="http://schemas.microsoft.com/office/drawing/2014/main" id="{00000000-0008-0000-0200-0000A7000000}"/>
            </a:ext>
          </a:extLst>
        </xdr:cNvPr>
        <xdr:cNvSpPr txBox="1"/>
      </xdr:nvSpPr>
      <xdr:spPr>
        <a:xfrm>
          <a:off x="358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8" name="直線コネクタ 167">
          <a:extLst>
            <a:ext uri="{FF2B5EF4-FFF2-40B4-BE49-F238E27FC236}">
              <a16:creationId xmlns:a16="http://schemas.microsoft.com/office/drawing/2014/main" id="{00000000-0008-0000-0200-0000A8000000}"/>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52</xdr:row>
      <xdr:rowOff>86377</xdr:rowOff>
    </xdr:from>
    <xdr:ext cx="338939" cy="259045"/>
    <xdr:sp macro="" textlink="">
      <xdr:nvSpPr>
        <xdr:cNvPr id="169" name="テキスト ボックス 168">
          <a:extLst>
            <a:ext uri="{FF2B5EF4-FFF2-40B4-BE49-F238E27FC236}">
              <a16:creationId xmlns:a16="http://schemas.microsoft.com/office/drawing/2014/main" id="{00000000-0008-0000-0200-0000A9000000}"/>
            </a:ext>
          </a:extLst>
        </xdr:cNvPr>
        <xdr:cNvSpPr txBox="1"/>
      </xdr:nvSpPr>
      <xdr:spPr>
        <a:xfrm>
          <a:off x="423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70" name="【体育館・プール】&#10;有形固定資産減価償却率グラフ枠">
          <a:extLst>
            <a:ext uri="{FF2B5EF4-FFF2-40B4-BE49-F238E27FC236}">
              <a16:creationId xmlns:a16="http://schemas.microsoft.com/office/drawing/2014/main" id="{00000000-0008-0000-0200-0000AA000000}"/>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100965</xdr:rowOff>
    </xdr:from>
    <xdr:to>
      <xdr:col>24</xdr:col>
      <xdr:colOff>62865</xdr:colOff>
      <xdr:row>64</xdr:row>
      <xdr:rowOff>76200</xdr:rowOff>
    </xdr:to>
    <xdr:cxnSp macro="">
      <xdr:nvCxnSpPr>
        <xdr:cNvPr id="171" name="直線コネクタ 170">
          <a:extLst>
            <a:ext uri="{FF2B5EF4-FFF2-40B4-BE49-F238E27FC236}">
              <a16:creationId xmlns:a16="http://schemas.microsoft.com/office/drawing/2014/main" id="{00000000-0008-0000-0200-0000AB000000}"/>
            </a:ext>
          </a:extLst>
        </xdr:cNvPr>
        <xdr:cNvCxnSpPr/>
      </xdr:nvCxnSpPr>
      <xdr:spPr>
        <a:xfrm flipV="1">
          <a:off x="4634865" y="9702165"/>
          <a:ext cx="0" cy="13468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80027</xdr:rowOff>
    </xdr:from>
    <xdr:ext cx="469744" cy="259045"/>
    <xdr:sp macro="" textlink="">
      <xdr:nvSpPr>
        <xdr:cNvPr id="172" name="【体育館・プール】&#10;有形固定資産減価償却率最小値テキスト">
          <a:extLst>
            <a:ext uri="{FF2B5EF4-FFF2-40B4-BE49-F238E27FC236}">
              <a16:creationId xmlns:a16="http://schemas.microsoft.com/office/drawing/2014/main" id="{00000000-0008-0000-0200-0000AC000000}"/>
            </a:ext>
          </a:extLst>
        </xdr:cNvPr>
        <xdr:cNvSpPr txBox="1"/>
      </xdr:nvSpPr>
      <xdr:spPr>
        <a:xfrm>
          <a:off x="4673600" y="1105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76200</xdr:rowOff>
    </xdr:from>
    <xdr:to>
      <xdr:col>24</xdr:col>
      <xdr:colOff>152400</xdr:colOff>
      <xdr:row>64</xdr:row>
      <xdr:rowOff>76200</xdr:rowOff>
    </xdr:to>
    <xdr:cxnSp macro="">
      <xdr:nvCxnSpPr>
        <xdr:cNvPr id="173" name="直線コネクタ 172">
          <a:extLst>
            <a:ext uri="{FF2B5EF4-FFF2-40B4-BE49-F238E27FC236}">
              <a16:creationId xmlns:a16="http://schemas.microsoft.com/office/drawing/2014/main" id="{00000000-0008-0000-0200-0000AD000000}"/>
            </a:ext>
          </a:extLst>
        </xdr:cNvPr>
        <xdr:cNvCxnSpPr/>
      </xdr:nvCxnSpPr>
      <xdr:spPr>
        <a:xfrm>
          <a:off x="4546600" y="1104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55</xdr:row>
      <xdr:rowOff>47642</xdr:rowOff>
    </xdr:from>
    <xdr:ext cx="405111" cy="259045"/>
    <xdr:sp macro="" textlink="">
      <xdr:nvSpPr>
        <xdr:cNvPr id="174" name="【体育館・プール】&#10;有形固定資産減価償却率最大値テキスト">
          <a:extLst>
            <a:ext uri="{FF2B5EF4-FFF2-40B4-BE49-F238E27FC236}">
              <a16:creationId xmlns:a16="http://schemas.microsoft.com/office/drawing/2014/main" id="{00000000-0008-0000-0200-0000AE000000}"/>
            </a:ext>
          </a:extLst>
        </xdr:cNvPr>
        <xdr:cNvSpPr txBox="1"/>
      </xdr:nvSpPr>
      <xdr:spPr>
        <a:xfrm>
          <a:off x="4673600" y="94773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100965</xdr:rowOff>
    </xdr:from>
    <xdr:to>
      <xdr:col>24</xdr:col>
      <xdr:colOff>152400</xdr:colOff>
      <xdr:row>56</xdr:row>
      <xdr:rowOff>100965</xdr:rowOff>
    </xdr:to>
    <xdr:cxnSp macro="">
      <xdr:nvCxnSpPr>
        <xdr:cNvPr id="175" name="直線コネクタ 174">
          <a:extLst>
            <a:ext uri="{FF2B5EF4-FFF2-40B4-BE49-F238E27FC236}">
              <a16:creationId xmlns:a16="http://schemas.microsoft.com/office/drawing/2014/main" id="{00000000-0008-0000-0200-0000AF000000}"/>
            </a:ext>
          </a:extLst>
        </xdr:cNvPr>
        <xdr:cNvCxnSpPr/>
      </xdr:nvCxnSpPr>
      <xdr:spPr>
        <a:xfrm>
          <a:off x="4546600" y="97021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101617</xdr:rowOff>
    </xdr:from>
    <xdr:ext cx="405111" cy="259045"/>
    <xdr:sp macro="" textlink="">
      <xdr:nvSpPr>
        <xdr:cNvPr id="176" name="【体育館・プール】&#10;有形固定資産減価償却率平均値テキスト">
          <a:extLst>
            <a:ext uri="{FF2B5EF4-FFF2-40B4-BE49-F238E27FC236}">
              <a16:creationId xmlns:a16="http://schemas.microsoft.com/office/drawing/2014/main" id="{00000000-0008-0000-0200-0000B0000000}"/>
            </a:ext>
          </a:extLst>
        </xdr:cNvPr>
        <xdr:cNvSpPr txBox="1"/>
      </xdr:nvSpPr>
      <xdr:spPr>
        <a:xfrm>
          <a:off x="4673600" y="1021716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78740</xdr:rowOff>
    </xdr:from>
    <xdr:to>
      <xdr:col>24</xdr:col>
      <xdr:colOff>114300</xdr:colOff>
      <xdr:row>61</xdr:row>
      <xdr:rowOff>8890</xdr:rowOff>
    </xdr:to>
    <xdr:sp macro="" textlink="">
      <xdr:nvSpPr>
        <xdr:cNvPr id="177" name="フローチャート: 判断 176">
          <a:extLst>
            <a:ext uri="{FF2B5EF4-FFF2-40B4-BE49-F238E27FC236}">
              <a16:creationId xmlns:a16="http://schemas.microsoft.com/office/drawing/2014/main" id="{00000000-0008-0000-0200-0000B1000000}"/>
            </a:ext>
          </a:extLst>
        </xdr:cNvPr>
        <xdr:cNvSpPr/>
      </xdr:nvSpPr>
      <xdr:spPr>
        <a:xfrm>
          <a:off x="4584700" y="10365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88265</xdr:rowOff>
    </xdr:from>
    <xdr:to>
      <xdr:col>20</xdr:col>
      <xdr:colOff>38100</xdr:colOff>
      <xdr:row>61</xdr:row>
      <xdr:rowOff>18415</xdr:rowOff>
    </xdr:to>
    <xdr:sp macro="" textlink="">
      <xdr:nvSpPr>
        <xdr:cNvPr id="178" name="フローチャート: 判断 177">
          <a:extLst>
            <a:ext uri="{FF2B5EF4-FFF2-40B4-BE49-F238E27FC236}">
              <a16:creationId xmlns:a16="http://schemas.microsoft.com/office/drawing/2014/main" id="{00000000-0008-0000-0200-0000B2000000}"/>
            </a:ext>
          </a:extLst>
        </xdr:cNvPr>
        <xdr:cNvSpPr/>
      </xdr:nvSpPr>
      <xdr:spPr>
        <a:xfrm>
          <a:off x="3746500" y="10375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76835</xdr:rowOff>
    </xdr:from>
    <xdr:to>
      <xdr:col>15</xdr:col>
      <xdr:colOff>101600</xdr:colOff>
      <xdr:row>61</xdr:row>
      <xdr:rowOff>6985</xdr:rowOff>
    </xdr:to>
    <xdr:sp macro="" textlink="">
      <xdr:nvSpPr>
        <xdr:cNvPr id="179" name="フローチャート: 判断 178">
          <a:extLst>
            <a:ext uri="{FF2B5EF4-FFF2-40B4-BE49-F238E27FC236}">
              <a16:creationId xmlns:a16="http://schemas.microsoft.com/office/drawing/2014/main" id="{00000000-0008-0000-0200-0000B3000000}"/>
            </a:ext>
          </a:extLst>
        </xdr:cNvPr>
        <xdr:cNvSpPr/>
      </xdr:nvSpPr>
      <xdr:spPr>
        <a:xfrm>
          <a:off x="2857500" y="10363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55880</xdr:rowOff>
    </xdr:from>
    <xdr:to>
      <xdr:col>10</xdr:col>
      <xdr:colOff>165100</xdr:colOff>
      <xdr:row>60</xdr:row>
      <xdr:rowOff>157480</xdr:rowOff>
    </xdr:to>
    <xdr:sp macro="" textlink="">
      <xdr:nvSpPr>
        <xdr:cNvPr id="180" name="フローチャート: 判断 179">
          <a:extLst>
            <a:ext uri="{FF2B5EF4-FFF2-40B4-BE49-F238E27FC236}">
              <a16:creationId xmlns:a16="http://schemas.microsoft.com/office/drawing/2014/main" id="{00000000-0008-0000-0200-0000B4000000}"/>
            </a:ext>
          </a:extLst>
        </xdr:cNvPr>
        <xdr:cNvSpPr/>
      </xdr:nvSpPr>
      <xdr:spPr>
        <a:xfrm>
          <a:off x="1968500" y="10342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78740</xdr:rowOff>
    </xdr:from>
    <xdr:to>
      <xdr:col>6</xdr:col>
      <xdr:colOff>38100</xdr:colOff>
      <xdr:row>61</xdr:row>
      <xdr:rowOff>8890</xdr:rowOff>
    </xdr:to>
    <xdr:sp macro="" textlink="">
      <xdr:nvSpPr>
        <xdr:cNvPr id="181" name="フローチャート: 判断 180">
          <a:extLst>
            <a:ext uri="{FF2B5EF4-FFF2-40B4-BE49-F238E27FC236}">
              <a16:creationId xmlns:a16="http://schemas.microsoft.com/office/drawing/2014/main" id="{00000000-0008-0000-0200-0000B5000000}"/>
            </a:ext>
          </a:extLst>
        </xdr:cNvPr>
        <xdr:cNvSpPr/>
      </xdr:nvSpPr>
      <xdr:spPr>
        <a:xfrm>
          <a:off x="1079500" y="10365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2" name="テキスト ボックス 181">
          <a:extLst>
            <a:ext uri="{FF2B5EF4-FFF2-40B4-BE49-F238E27FC236}">
              <a16:creationId xmlns:a16="http://schemas.microsoft.com/office/drawing/2014/main" id="{00000000-0008-0000-0200-0000B6000000}"/>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3" name="テキスト ボックス 182">
          <a:extLst>
            <a:ext uri="{FF2B5EF4-FFF2-40B4-BE49-F238E27FC236}">
              <a16:creationId xmlns:a16="http://schemas.microsoft.com/office/drawing/2014/main" id="{00000000-0008-0000-0200-0000B7000000}"/>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4" name="テキスト ボックス 183">
          <a:extLst>
            <a:ext uri="{FF2B5EF4-FFF2-40B4-BE49-F238E27FC236}">
              <a16:creationId xmlns:a16="http://schemas.microsoft.com/office/drawing/2014/main" id="{00000000-0008-0000-0200-0000B8000000}"/>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00000000-0008-0000-0200-0000B9000000}"/>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00000000-0008-0000-0200-0000BA000000}"/>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153035</xdr:rowOff>
    </xdr:from>
    <xdr:to>
      <xdr:col>24</xdr:col>
      <xdr:colOff>114300</xdr:colOff>
      <xdr:row>61</xdr:row>
      <xdr:rowOff>83185</xdr:rowOff>
    </xdr:to>
    <xdr:sp macro="" textlink="">
      <xdr:nvSpPr>
        <xdr:cNvPr id="187" name="楕円 186">
          <a:extLst>
            <a:ext uri="{FF2B5EF4-FFF2-40B4-BE49-F238E27FC236}">
              <a16:creationId xmlns:a16="http://schemas.microsoft.com/office/drawing/2014/main" id="{00000000-0008-0000-0200-0000BB000000}"/>
            </a:ext>
          </a:extLst>
        </xdr:cNvPr>
        <xdr:cNvSpPr/>
      </xdr:nvSpPr>
      <xdr:spPr>
        <a:xfrm>
          <a:off x="4584700" y="104400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60</xdr:row>
      <xdr:rowOff>131462</xdr:rowOff>
    </xdr:from>
    <xdr:ext cx="405111" cy="259045"/>
    <xdr:sp macro="" textlink="">
      <xdr:nvSpPr>
        <xdr:cNvPr id="188" name="【体育館・プール】&#10;有形固定資産減価償却率該当値テキスト">
          <a:extLst>
            <a:ext uri="{FF2B5EF4-FFF2-40B4-BE49-F238E27FC236}">
              <a16:creationId xmlns:a16="http://schemas.microsoft.com/office/drawing/2014/main" id="{00000000-0008-0000-0200-0000BC000000}"/>
            </a:ext>
          </a:extLst>
        </xdr:cNvPr>
        <xdr:cNvSpPr txBox="1"/>
      </xdr:nvSpPr>
      <xdr:spPr>
        <a:xfrm>
          <a:off x="4673600" y="104184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60</xdr:row>
      <xdr:rowOff>111125</xdr:rowOff>
    </xdr:from>
    <xdr:to>
      <xdr:col>20</xdr:col>
      <xdr:colOff>38100</xdr:colOff>
      <xdr:row>61</xdr:row>
      <xdr:rowOff>41275</xdr:rowOff>
    </xdr:to>
    <xdr:sp macro="" textlink="">
      <xdr:nvSpPr>
        <xdr:cNvPr id="189" name="楕円 188">
          <a:extLst>
            <a:ext uri="{FF2B5EF4-FFF2-40B4-BE49-F238E27FC236}">
              <a16:creationId xmlns:a16="http://schemas.microsoft.com/office/drawing/2014/main" id="{00000000-0008-0000-0200-0000BD000000}"/>
            </a:ext>
          </a:extLst>
        </xdr:cNvPr>
        <xdr:cNvSpPr/>
      </xdr:nvSpPr>
      <xdr:spPr>
        <a:xfrm>
          <a:off x="3746500" y="10398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60</xdr:row>
      <xdr:rowOff>161925</xdr:rowOff>
    </xdr:from>
    <xdr:to>
      <xdr:col>24</xdr:col>
      <xdr:colOff>63500</xdr:colOff>
      <xdr:row>61</xdr:row>
      <xdr:rowOff>32385</xdr:rowOff>
    </xdr:to>
    <xdr:cxnSp macro="">
      <xdr:nvCxnSpPr>
        <xdr:cNvPr id="190" name="直線コネクタ 189">
          <a:extLst>
            <a:ext uri="{FF2B5EF4-FFF2-40B4-BE49-F238E27FC236}">
              <a16:creationId xmlns:a16="http://schemas.microsoft.com/office/drawing/2014/main" id="{00000000-0008-0000-0200-0000BE000000}"/>
            </a:ext>
          </a:extLst>
        </xdr:cNvPr>
        <xdr:cNvCxnSpPr/>
      </xdr:nvCxnSpPr>
      <xdr:spPr>
        <a:xfrm>
          <a:off x="3797300" y="10448925"/>
          <a:ext cx="8382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60</xdr:row>
      <xdr:rowOff>44450</xdr:rowOff>
    </xdr:from>
    <xdr:to>
      <xdr:col>15</xdr:col>
      <xdr:colOff>101600</xdr:colOff>
      <xdr:row>60</xdr:row>
      <xdr:rowOff>146050</xdr:rowOff>
    </xdr:to>
    <xdr:sp macro="" textlink="">
      <xdr:nvSpPr>
        <xdr:cNvPr id="191" name="楕円 190">
          <a:extLst>
            <a:ext uri="{FF2B5EF4-FFF2-40B4-BE49-F238E27FC236}">
              <a16:creationId xmlns:a16="http://schemas.microsoft.com/office/drawing/2014/main" id="{00000000-0008-0000-0200-0000BF000000}"/>
            </a:ext>
          </a:extLst>
        </xdr:cNvPr>
        <xdr:cNvSpPr/>
      </xdr:nvSpPr>
      <xdr:spPr>
        <a:xfrm>
          <a:off x="2857500" y="10331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60</xdr:row>
      <xdr:rowOff>95250</xdr:rowOff>
    </xdr:from>
    <xdr:to>
      <xdr:col>19</xdr:col>
      <xdr:colOff>177800</xdr:colOff>
      <xdr:row>60</xdr:row>
      <xdr:rowOff>161925</xdr:rowOff>
    </xdr:to>
    <xdr:cxnSp macro="">
      <xdr:nvCxnSpPr>
        <xdr:cNvPr id="192" name="直線コネクタ 191">
          <a:extLst>
            <a:ext uri="{FF2B5EF4-FFF2-40B4-BE49-F238E27FC236}">
              <a16:creationId xmlns:a16="http://schemas.microsoft.com/office/drawing/2014/main" id="{00000000-0008-0000-0200-0000C0000000}"/>
            </a:ext>
          </a:extLst>
        </xdr:cNvPr>
        <xdr:cNvCxnSpPr/>
      </xdr:nvCxnSpPr>
      <xdr:spPr>
        <a:xfrm>
          <a:off x="2908300" y="10382250"/>
          <a:ext cx="889000" cy="666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60</xdr:row>
      <xdr:rowOff>86360</xdr:rowOff>
    </xdr:from>
    <xdr:to>
      <xdr:col>10</xdr:col>
      <xdr:colOff>165100</xdr:colOff>
      <xdr:row>61</xdr:row>
      <xdr:rowOff>16510</xdr:rowOff>
    </xdr:to>
    <xdr:sp macro="" textlink="">
      <xdr:nvSpPr>
        <xdr:cNvPr id="193" name="楕円 192">
          <a:extLst>
            <a:ext uri="{FF2B5EF4-FFF2-40B4-BE49-F238E27FC236}">
              <a16:creationId xmlns:a16="http://schemas.microsoft.com/office/drawing/2014/main" id="{00000000-0008-0000-0200-0000C1000000}"/>
            </a:ext>
          </a:extLst>
        </xdr:cNvPr>
        <xdr:cNvSpPr/>
      </xdr:nvSpPr>
      <xdr:spPr>
        <a:xfrm>
          <a:off x="1968500" y="10373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60</xdr:row>
      <xdr:rowOff>95250</xdr:rowOff>
    </xdr:from>
    <xdr:to>
      <xdr:col>15</xdr:col>
      <xdr:colOff>50800</xdr:colOff>
      <xdr:row>60</xdr:row>
      <xdr:rowOff>137160</xdr:rowOff>
    </xdr:to>
    <xdr:cxnSp macro="">
      <xdr:nvCxnSpPr>
        <xdr:cNvPr id="194" name="直線コネクタ 193">
          <a:extLst>
            <a:ext uri="{FF2B5EF4-FFF2-40B4-BE49-F238E27FC236}">
              <a16:creationId xmlns:a16="http://schemas.microsoft.com/office/drawing/2014/main" id="{00000000-0008-0000-0200-0000C2000000}"/>
            </a:ext>
          </a:extLst>
        </xdr:cNvPr>
        <xdr:cNvCxnSpPr/>
      </xdr:nvCxnSpPr>
      <xdr:spPr>
        <a:xfrm flipV="1">
          <a:off x="2019300" y="10382250"/>
          <a:ext cx="8890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60</xdr:row>
      <xdr:rowOff>105410</xdr:rowOff>
    </xdr:from>
    <xdr:to>
      <xdr:col>6</xdr:col>
      <xdr:colOff>38100</xdr:colOff>
      <xdr:row>61</xdr:row>
      <xdr:rowOff>35560</xdr:rowOff>
    </xdr:to>
    <xdr:sp macro="" textlink="">
      <xdr:nvSpPr>
        <xdr:cNvPr id="195" name="楕円 194">
          <a:extLst>
            <a:ext uri="{FF2B5EF4-FFF2-40B4-BE49-F238E27FC236}">
              <a16:creationId xmlns:a16="http://schemas.microsoft.com/office/drawing/2014/main" id="{00000000-0008-0000-0200-0000C3000000}"/>
            </a:ext>
          </a:extLst>
        </xdr:cNvPr>
        <xdr:cNvSpPr/>
      </xdr:nvSpPr>
      <xdr:spPr>
        <a:xfrm>
          <a:off x="1079500" y="10392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60</xdr:row>
      <xdr:rowOff>137160</xdr:rowOff>
    </xdr:from>
    <xdr:to>
      <xdr:col>10</xdr:col>
      <xdr:colOff>114300</xdr:colOff>
      <xdr:row>60</xdr:row>
      <xdr:rowOff>156210</xdr:rowOff>
    </xdr:to>
    <xdr:cxnSp macro="">
      <xdr:nvCxnSpPr>
        <xdr:cNvPr id="196" name="直線コネクタ 195">
          <a:extLst>
            <a:ext uri="{FF2B5EF4-FFF2-40B4-BE49-F238E27FC236}">
              <a16:creationId xmlns:a16="http://schemas.microsoft.com/office/drawing/2014/main" id="{00000000-0008-0000-0200-0000C4000000}"/>
            </a:ext>
          </a:extLst>
        </xdr:cNvPr>
        <xdr:cNvCxnSpPr/>
      </xdr:nvCxnSpPr>
      <xdr:spPr>
        <a:xfrm flipV="1">
          <a:off x="1130300" y="1042416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59</xdr:row>
      <xdr:rowOff>34942</xdr:rowOff>
    </xdr:from>
    <xdr:ext cx="405111" cy="259045"/>
    <xdr:sp macro="" textlink="">
      <xdr:nvSpPr>
        <xdr:cNvPr id="197" name="n_1aveValue【体育館・プール】&#10;有形固定資産減価償却率">
          <a:extLst>
            <a:ext uri="{FF2B5EF4-FFF2-40B4-BE49-F238E27FC236}">
              <a16:creationId xmlns:a16="http://schemas.microsoft.com/office/drawing/2014/main" id="{00000000-0008-0000-0200-0000C5000000}"/>
            </a:ext>
          </a:extLst>
        </xdr:cNvPr>
        <xdr:cNvSpPr txBox="1"/>
      </xdr:nvSpPr>
      <xdr:spPr>
        <a:xfrm>
          <a:off x="3582044" y="101504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60</xdr:row>
      <xdr:rowOff>169562</xdr:rowOff>
    </xdr:from>
    <xdr:ext cx="405111" cy="259045"/>
    <xdr:sp macro="" textlink="">
      <xdr:nvSpPr>
        <xdr:cNvPr id="198" name="n_2aveValue【体育館・プール】&#10;有形固定資産減価償却率">
          <a:extLst>
            <a:ext uri="{FF2B5EF4-FFF2-40B4-BE49-F238E27FC236}">
              <a16:creationId xmlns:a16="http://schemas.microsoft.com/office/drawing/2014/main" id="{00000000-0008-0000-0200-0000C6000000}"/>
            </a:ext>
          </a:extLst>
        </xdr:cNvPr>
        <xdr:cNvSpPr txBox="1"/>
      </xdr:nvSpPr>
      <xdr:spPr>
        <a:xfrm>
          <a:off x="2705744" y="104565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2557</xdr:rowOff>
    </xdr:from>
    <xdr:ext cx="405111" cy="259045"/>
    <xdr:sp macro="" textlink="">
      <xdr:nvSpPr>
        <xdr:cNvPr id="199" name="n_3aveValue【体育館・プール】&#10;有形固定資産減価償却率">
          <a:extLst>
            <a:ext uri="{FF2B5EF4-FFF2-40B4-BE49-F238E27FC236}">
              <a16:creationId xmlns:a16="http://schemas.microsoft.com/office/drawing/2014/main" id="{00000000-0008-0000-0200-0000C7000000}"/>
            </a:ext>
          </a:extLst>
        </xdr:cNvPr>
        <xdr:cNvSpPr txBox="1"/>
      </xdr:nvSpPr>
      <xdr:spPr>
        <a:xfrm>
          <a:off x="1816744" y="101181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59</xdr:row>
      <xdr:rowOff>25417</xdr:rowOff>
    </xdr:from>
    <xdr:ext cx="405111" cy="259045"/>
    <xdr:sp macro="" textlink="">
      <xdr:nvSpPr>
        <xdr:cNvPr id="200" name="n_4aveValue【体育館・プール】&#10;有形固定資産減価償却率">
          <a:extLst>
            <a:ext uri="{FF2B5EF4-FFF2-40B4-BE49-F238E27FC236}">
              <a16:creationId xmlns:a16="http://schemas.microsoft.com/office/drawing/2014/main" id="{00000000-0008-0000-0200-0000C8000000}"/>
            </a:ext>
          </a:extLst>
        </xdr:cNvPr>
        <xdr:cNvSpPr txBox="1"/>
      </xdr:nvSpPr>
      <xdr:spPr>
        <a:xfrm>
          <a:off x="927744" y="101409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61</xdr:row>
      <xdr:rowOff>32402</xdr:rowOff>
    </xdr:from>
    <xdr:ext cx="405111" cy="259045"/>
    <xdr:sp macro="" textlink="">
      <xdr:nvSpPr>
        <xdr:cNvPr id="201" name="n_1mainValue【体育館・プール】&#10;有形固定資産減価償却率">
          <a:extLst>
            <a:ext uri="{FF2B5EF4-FFF2-40B4-BE49-F238E27FC236}">
              <a16:creationId xmlns:a16="http://schemas.microsoft.com/office/drawing/2014/main" id="{00000000-0008-0000-0200-0000C9000000}"/>
            </a:ext>
          </a:extLst>
        </xdr:cNvPr>
        <xdr:cNvSpPr txBox="1"/>
      </xdr:nvSpPr>
      <xdr:spPr>
        <a:xfrm>
          <a:off x="3582044" y="104908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162577</xdr:rowOff>
    </xdr:from>
    <xdr:ext cx="405111" cy="259045"/>
    <xdr:sp macro="" textlink="">
      <xdr:nvSpPr>
        <xdr:cNvPr id="202" name="n_2mainValue【体育館・プール】&#10;有形固定資産減価償却率">
          <a:extLst>
            <a:ext uri="{FF2B5EF4-FFF2-40B4-BE49-F238E27FC236}">
              <a16:creationId xmlns:a16="http://schemas.microsoft.com/office/drawing/2014/main" id="{00000000-0008-0000-0200-0000CA000000}"/>
            </a:ext>
          </a:extLst>
        </xdr:cNvPr>
        <xdr:cNvSpPr txBox="1"/>
      </xdr:nvSpPr>
      <xdr:spPr>
        <a:xfrm>
          <a:off x="2705744" y="101066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61</xdr:row>
      <xdr:rowOff>7637</xdr:rowOff>
    </xdr:from>
    <xdr:ext cx="405111" cy="259045"/>
    <xdr:sp macro="" textlink="">
      <xdr:nvSpPr>
        <xdr:cNvPr id="203" name="n_3mainValue【体育館・プール】&#10;有形固定資産減価償却率">
          <a:extLst>
            <a:ext uri="{FF2B5EF4-FFF2-40B4-BE49-F238E27FC236}">
              <a16:creationId xmlns:a16="http://schemas.microsoft.com/office/drawing/2014/main" id="{00000000-0008-0000-0200-0000CB000000}"/>
            </a:ext>
          </a:extLst>
        </xdr:cNvPr>
        <xdr:cNvSpPr txBox="1"/>
      </xdr:nvSpPr>
      <xdr:spPr>
        <a:xfrm>
          <a:off x="1816744" y="104660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61</xdr:row>
      <xdr:rowOff>26687</xdr:rowOff>
    </xdr:from>
    <xdr:ext cx="405111" cy="259045"/>
    <xdr:sp macro="" textlink="">
      <xdr:nvSpPr>
        <xdr:cNvPr id="204" name="n_4mainValue【体育館・プール】&#10;有形固定資産減価償却率">
          <a:extLst>
            <a:ext uri="{FF2B5EF4-FFF2-40B4-BE49-F238E27FC236}">
              <a16:creationId xmlns:a16="http://schemas.microsoft.com/office/drawing/2014/main" id="{00000000-0008-0000-0200-0000CC000000}"/>
            </a:ext>
          </a:extLst>
        </xdr:cNvPr>
        <xdr:cNvSpPr txBox="1"/>
      </xdr:nvSpPr>
      <xdr:spPr>
        <a:xfrm>
          <a:off x="927744" y="104851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5" name="正方形/長方形 204">
          <a:extLst>
            <a:ext uri="{FF2B5EF4-FFF2-40B4-BE49-F238E27FC236}">
              <a16:creationId xmlns:a16="http://schemas.microsoft.com/office/drawing/2014/main" id="{00000000-0008-0000-0200-0000CD000000}"/>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6" name="正方形/長方形 205">
          <a:extLst>
            <a:ext uri="{FF2B5EF4-FFF2-40B4-BE49-F238E27FC236}">
              <a16:creationId xmlns:a16="http://schemas.microsoft.com/office/drawing/2014/main" id="{00000000-0008-0000-0200-0000CE000000}"/>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7" name="正方形/長方形 206">
          <a:extLst>
            <a:ext uri="{FF2B5EF4-FFF2-40B4-BE49-F238E27FC236}">
              <a16:creationId xmlns:a16="http://schemas.microsoft.com/office/drawing/2014/main" id="{00000000-0008-0000-0200-0000CF000000}"/>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8" name="正方形/長方形 207">
          <a:extLst>
            <a:ext uri="{FF2B5EF4-FFF2-40B4-BE49-F238E27FC236}">
              <a16:creationId xmlns:a16="http://schemas.microsoft.com/office/drawing/2014/main" id="{00000000-0008-0000-0200-0000D0000000}"/>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9" name="正方形/長方形 208">
          <a:extLst>
            <a:ext uri="{FF2B5EF4-FFF2-40B4-BE49-F238E27FC236}">
              <a16:creationId xmlns:a16="http://schemas.microsoft.com/office/drawing/2014/main" id="{00000000-0008-0000-0200-0000D1000000}"/>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0" name="正方形/長方形 209">
          <a:extLst>
            <a:ext uri="{FF2B5EF4-FFF2-40B4-BE49-F238E27FC236}">
              <a16:creationId xmlns:a16="http://schemas.microsoft.com/office/drawing/2014/main" id="{00000000-0008-0000-0200-0000D2000000}"/>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1" name="正方形/長方形 210">
          <a:extLst>
            <a:ext uri="{FF2B5EF4-FFF2-40B4-BE49-F238E27FC236}">
              <a16:creationId xmlns:a16="http://schemas.microsoft.com/office/drawing/2014/main" id="{00000000-0008-0000-0200-0000D3000000}"/>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2" name="正方形/長方形 211">
          <a:extLst>
            <a:ext uri="{FF2B5EF4-FFF2-40B4-BE49-F238E27FC236}">
              <a16:creationId xmlns:a16="http://schemas.microsoft.com/office/drawing/2014/main" id="{00000000-0008-0000-0200-0000D4000000}"/>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3" name="テキスト ボックス 212">
          <a:extLst>
            <a:ext uri="{FF2B5EF4-FFF2-40B4-BE49-F238E27FC236}">
              <a16:creationId xmlns:a16="http://schemas.microsoft.com/office/drawing/2014/main" id="{00000000-0008-0000-0200-0000D5000000}"/>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4" name="直線コネクタ 213">
          <a:extLst>
            <a:ext uri="{FF2B5EF4-FFF2-40B4-BE49-F238E27FC236}">
              <a16:creationId xmlns:a16="http://schemas.microsoft.com/office/drawing/2014/main" id="{00000000-0008-0000-0200-0000D6000000}"/>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5" name="直線コネクタ 214">
          <a:extLst>
            <a:ext uri="{FF2B5EF4-FFF2-40B4-BE49-F238E27FC236}">
              <a16:creationId xmlns:a16="http://schemas.microsoft.com/office/drawing/2014/main" id="{00000000-0008-0000-0200-0000D7000000}"/>
            </a:ext>
          </a:extLst>
        </xdr:cNvPr>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105427</xdr:rowOff>
    </xdr:from>
    <xdr:ext cx="467179" cy="259045"/>
    <xdr:sp macro="" textlink="">
      <xdr:nvSpPr>
        <xdr:cNvPr id="216" name="テキスト ボックス 215">
          <a:extLst>
            <a:ext uri="{FF2B5EF4-FFF2-40B4-BE49-F238E27FC236}">
              <a16:creationId xmlns:a16="http://schemas.microsoft.com/office/drawing/2014/main" id="{00000000-0008-0000-0200-0000D8000000}"/>
            </a:ext>
          </a:extLst>
        </xdr:cNvPr>
        <xdr:cNvSpPr txBox="1"/>
      </xdr:nvSpPr>
      <xdr:spPr>
        <a:xfrm>
          <a:off x="6136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17" name="直線コネクタ 216">
          <a:extLst>
            <a:ext uri="{FF2B5EF4-FFF2-40B4-BE49-F238E27FC236}">
              <a16:creationId xmlns:a16="http://schemas.microsoft.com/office/drawing/2014/main" id="{00000000-0008-0000-0200-0000D9000000}"/>
            </a:ext>
          </a:extLst>
        </xdr:cNvPr>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61</xdr:row>
      <xdr:rowOff>67327</xdr:rowOff>
    </xdr:from>
    <xdr:ext cx="467179" cy="259045"/>
    <xdr:sp macro="" textlink="">
      <xdr:nvSpPr>
        <xdr:cNvPr id="218" name="テキスト ボックス 217">
          <a:extLst>
            <a:ext uri="{FF2B5EF4-FFF2-40B4-BE49-F238E27FC236}">
              <a16:creationId xmlns:a16="http://schemas.microsoft.com/office/drawing/2014/main" id="{00000000-0008-0000-0200-0000DA000000}"/>
            </a:ext>
          </a:extLst>
        </xdr:cNvPr>
        <xdr:cNvSpPr txBox="1"/>
      </xdr:nvSpPr>
      <xdr:spPr>
        <a:xfrm>
          <a:off x="6136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19" name="直線コネクタ 218">
          <a:extLst>
            <a:ext uri="{FF2B5EF4-FFF2-40B4-BE49-F238E27FC236}">
              <a16:creationId xmlns:a16="http://schemas.microsoft.com/office/drawing/2014/main" id="{00000000-0008-0000-0200-0000DB000000}"/>
            </a:ext>
          </a:extLst>
        </xdr:cNvPr>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220" name="テキスト ボックス 219">
          <a:extLst>
            <a:ext uri="{FF2B5EF4-FFF2-40B4-BE49-F238E27FC236}">
              <a16:creationId xmlns:a16="http://schemas.microsoft.com/office/drawing/2014/main" id="{00000000-0008-0000-0200-0000DC000000}"/>
            </a:ext>
          </a:extLst>
        </xdr:cNvPr>
        <xdr:cNvSpPr txBox="1"/>
      </xdr:nvSpPr>
      <xdr:spPr>
        <a:xfrm>
          <a:off x="6136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1" name="直線コネクタ 220">
          <a:extLst>
            <a:ext uri="{FF2B5EF4-FFF2-40B4-BE49-F238E27FC236}">
              <a16:creationId xmlns:a16="http://schemas.microsoft.com/office/drawing/2014/main" id="{00000000-0008-0000-0200-0000DD000000}"/>
            </a:ext>
          </a:extLst>
        </xdr:cNvPr>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162577</xdr:rowOff>
    </xdr:from>
    <xdr:ext cx="467179" cy="259045"/>
    <xdr:sp macro="" textlink="">
      <xdr:nvSpPr>
        <xdr:cNvPr id="222" name="テキスト ボックス 221">
          <a:extLst>
            <a:ext uri="{FF2B5EF4-FFF2-40B4-BE49-F238E27FC236}">
              <a16:creationId xmlns:a16="http://schemas.microsoft.com/office/drawing/2014/main" id="{00000000-0008-0000-0200-0000DE000000}"/>
            </a:ext>
          </a:extLst>
        </xdr:cNvPr>
        <xdr:cNvSpPr txBox="1"/>
      </xdr:nvSpPr>
      <xdr:spPr>
        <a:xfrm>
          <a:off x="6136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3" name="直線コネクタ 222">
          <a:extLst>
            <a:ext uri="{FF2B5EF4-FFF2-40B4-BE49-F238E27FC236}">
              <a16:creationId xmlns:a16="http://schemas.microsoft.com/office/drawing/2014/main" id="{00000000-0008-0000-0200-0000DF000000}"/>
            </a:ext>
          </a:extLst>
        </xdr:cNvPr>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124477</xdr:rowOff>
    </xdr:from>
    <xdr:ext cx="467179" cy="259045"/>
    <xdr:sp macro="" textlink="">
      <xdr:nvSpPr>
        <xdr:cNvPr id="224" name="テキスト ボックス 223">
          <a:extLst>
            <a:ext uri="{FF2B5EF4-FFF2-40B4-BE49-F238E27FC236}">
              <a16:creationId xmlns:a16="http://schemas.microsoft.com/office/drawing/2014/main" id="{00000000-0008-0000-0200-0000E0000000}"/>
            </a:ext>
          </a:extLst>
        </xdr:cNvPr>
        <xdr:cNvSpPr txBox="1"/>
      </xdr:nvSpPr>
      <xdr:spPr>
        <a:xfrm>
          <a:off x="6136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5" name="直線コネクタ 224">
          <a:extLst>
            <a:ext uri="{FF2B5EF4-FFF2-40B4-BE49-F238E27FC236}">
              <a16:creationId xmlns:a16="http://schemas.microsoft.com/office/drawing/2014/main" id="{00000000-0008-0000-0200-0000E1000000}"/>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26" name="テキスト ボックス 225">
          <a:extLst>
            <a:ext uri="{FF2B5EF4-FFF2-40B4-BE49-F238E27FC236}">
              <a16:creationId xmlns:a16="http://schemas.microsoft.com/office/drawing/2014/main" id="{00000000-0008-0000-0200-0000E2000000}"/>
            </a:ext>
          </a:extLst>
        </xdr:cNvPr>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7" name="【体育館・プール】&#10;一人当たり面積グラフ枠">
          <a:extLst>
            <a:ext uri="{FF2B5EF4-FFF2-40B4-BE49-F238E27FC236}">
              <a16:creationId xmlns:a16="http://schemas.microsoft.com/office/drawing/2014/main" id="{00000000-0008-0000-0200-0000E3000000}"/>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53340</xdr:rowOff>
    </xdr:from>
    <xdr:to>
      <xdr:col>54</xdr:col>
      <xdr:colOff>189865</xdr:colOff>
      <xdr:row>64</xdr:row>
      <xdr:rowOff>52070</xdr:rowOff>
    </xdr:to>
    <xdr:cxnSp macro="">
      <xdr:nvCxnSpPr>
        <xdr:cNvPr id="228" name="直線コネクタ 227">
          <a:extLst>
            <a:ext uri="{FF2B5EF4-FFF2-40B4-BE49-F238E27FC236}">
              <a16:creationId xmlns:a16="http://schemas.microsoft.com/office/drawing/2014/main" id="{00000000-0008-0000-0200-0000E4000000}"/>
            </a:ext>
          </a:extLst>
        </xdr:cNvPr>
        <xdr:cNvCxnSpPr/>
      </xdr:nvCxnSpPr>
      <xdr:spPr>
        <a:xfrm flipV="1">
          <a:off x="10476865" y="9654540"/>
          <a:ext cx="0" cy="13703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55897</xdr:rowOff>
    </xdr:from>
    <xdr:ext cx="469744" cy="259045"/>
    <xdr:sp macro="" textlink="">
      <xdr:nvSpPr>
        <xdr:cNvPr id="229" name="【体育館・プール】&#10;一人当たり面積最小値テキスト">
          <a:extLst>
            <a:ext uri="{FF2B5EF4-FFF2-40B4-BE49-F238E27FC236}">
              <a16:creationId xmlns:a16="http://schemas.microsoft.com/office/drawing/2014/main" id="{00000000-0008-0000-0200-0000E5000000}"/>
            </a:ext>
          </a:extLst>
        </xdr:cNvPr>
        <xdr:cNvSpPr txBox="1"/>
      </xdr:nvSpPr>
      <xdr:spPr>
        <a:xfrm>
          <a:off x="10515600" y="110286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52070</xdr:rowOff>
    </xdr:from>
    <xdr:to>
      <xdr:col>55</xdr:col>
      <xdr:colOff>88900</xdr:colOff>
      <xdr:row>64</xdr:row>
      <xdr:rowOff>52070</xdr:rowOff>
    </xdr:to>
    <xdr:cxnSp macro="">
      <xdr:nvCxnSpPr>
        <xdr:cNvPr id="230" name="直線コネクタ 229">
          <a:extLst>
            <a:ext uri="{FF2B5EF4-FFF2-40B4-BE49-F238E27FC236}">
              <a16:creationId xmlns:a16="http://schemas.microsoft.com/office/drawing/2014/main" id="{00000000-0008-0000-0200-0000E6000000}"/>
            </a:ext>
          </a:extLst>
        </xdr:cNvPr>
        <xdr:cNvCxnSpPr/>
      </xdr:nvCxnSpPr>
      <xdr:spPr>
        <a:xfrm>
          <a:off x="10388600" y="110248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17</xdr:rowOff>
    </xdr:from>
    <xdr:ext cx="469744" cy="259045"/>
    <xdr:sp macro="" textlink="">
      <xdr:nvSpPr>
        <xdr:cNvPr id="231" name="【体育館・プール】&#10;一人当たり面積最大値テキスト">
          <a:extLst>
            <a:ext uri="{FF2B5EF4-FFF2-40B4-BE49-F238E27FC236}">
              <a16:creationId xmlns:a16="http://schemas.microsoft.com/office/drawing/2014/main" id="{00000000-0008-0000-0200-0000E7000000}"/>
            </a:ext>
          </a:extLst>
        </xdr:cNvPr>
        <xdr:cNvSpPr txBox="1"/>
      </xdr:nvSpPr>
      <xdr:spPr>
        <a:xfrm>
          <a:off x="10515600" y="94297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53340</xdr:rowOff>
    </xdr:from>
    <xdr:to>
      <xdr:col>55</xdr:col>
      <xdr:colOff>88900</xdr:colOff>
      <xdr:row>56</xdr:row>
      <xdr:rowOff>53340</xdr:rowOff>
    </xdr:to>
    <xdr:cxnSp macro="">
      <xdr:nvCxnSpPr>
        <xdr:cNvPr id="232" name="直線コネクタ 231">
          <a:extLst>
            <a:ext uri="{FF2B5EF4-FFF2-40B4-BE49-F238E27FC236}">
              <a16:creationId xmlns:a16="http://schemas.microsoft.com/office/drawing/2014/main" id="{00000000-0008-0000-0200-0000E8000000}"/>
            </a:ext>
          </a:extLst>
        </xdr:cNvPr>
        <xdr:cNvCxnSpPr/>
      </xdr:nvCxnSpPr>
      <xdr:spPr>
        <a:xfrm>
          <a:off x="10388600" y="96545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128287</xdr:rowOff>
    </xdr:from>
    <xdr:ext cx="469744" cy="259045"/>
    <xdr:sp macro="" textlink="">
      <xdr:nvSpPr>
        <xdr:cNvPr id="233" name="【体育館・プール】&#10;一人当たり面積平均値テキスト">
          <a:extLst>
            <a:ext uri="{FF2B5EF4-FFF2-40B4-BE49-F238E27FC236}">
              <a16:creationId xmlns:a16="http://schemas.microsoft.com/office/drawing/2014/main" id="{00000000-0008-0000-0200-0000E9000000}"/>
            </a:ext>
          </a:extLst>
        </xdr:cNvPr>
        <xdr:cNvSpPr txBox="1"/>
      </xdr:nvSpPr>
      <xdr:spPr>
        <a:xfrm>
          <a:off x="10515600" y="1058673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149860</xdr:rowOff>
    </xdr:from>
    <xdr:to>
      <xdr:col>55</xdr:col>
      <xdr:colOff>50800</xdr:colOff>
      <xdr:row>62</xdr:row>
      <xdr:rowOff>80010</xdr:rowOff>
    </xdr:to>
    <xdr:sp macro="" textlink="">
      <xdr:nvSpPr>
        <xdr:cNvPr id="234" name="フローチャート: 判断 233">
          <a:extLst>
            <a:ext uri="{FF2B5EF4-FFF2-40B4-BE49-F238E27FC236}">
              <a16:creationId xmlns:a16="http://schemas.microsoft.com/office/drawing/2014/main" id="{00000000-0008-0000-0200-0000EA000000}"/>
            </a:ext>
          </a:extLst>
        </xdr:cNvPr>
        <xdr:cNvSpPr/>
      </xdr:nvSpPr>
      <xdr:spPr>
        <a:xfrm>
          <a:off x="10426700" y="10608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153670</xdr:rowOff>
    </xdr:from>
    <xdr:to>
      <xdr:col>50</xdr:col>
      <xdr:colOff>165100</xdr:colOff>
      <xdr:row>62</xdr:row>
      <xdr:rowOff>83820</xdr:rowOff>
    </xdr:to>
    <xdr:sp macro="" textlink="">
      <xdr:nvSpPr>
        <xdr:cNvPr id="235" name="フローチャート: 判断 234">
          <a:extLst>
            <a:ext uri="{FF2B5EF4-FFF2-40B4-BE49-F238E27FC236}">
              <a16:creationId xmlns:a16="http://schemas.microsoft.com/office/drawing/2014/main" id="{00000000-0008-0000-0200-0000EB000000}"/>
            </a:ext>
          </a:extLst>
        </xdr:cNvPr>
        <xdr:cNvSpPr/>
      </xdr:nvSpPr>
      <xdr:spPr>
        <a:xfrm>
          <a:off x="9588500" y="10612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148590</xdr:rowOff>
    </xdr:from>
    <xdr:to>
      <xdr:col>46</xdr:col>
      <xdr:colOff>38100</xdr:colOff>
      <xdr:row>62</xdr:row>
      <xdr:rowOff>78740</xdr:rowOff>
    </xdr:to>
    <xdr:sp macro="" textlink="">
      <xdr:nvSpPr>
        <xdr:cNvPr id="236" name="フローチャート: 判断 235">
          <a:extLst>
            <a:ext uri="{FF2B5EF4-FFF2-40B4-BE49-F238E27FC236}">
              <a16:creationId xmlns:a16="http://schemas.microsoft.com/office/drawing/2014/main" id="{00000000-0008-0000-0200-0000EC000000}"/>
            </a:ext>
          </a:extLst>
        </xdr:cNvPr>
        <xdr:cNvSpPr/>
      </xdr:nvSpPr>
      <xdr:spPr>
        <a:xfrm>
          <a:off x="8699500" y="10607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61</xdr:row>
      <xdr:rowOff>157480</xdr:rowOff>
    </xdr:from>
    <xdr:to>
      <xdr:col>41</xdr:col>
      <xdr:colOff>101600</xdr:colOff>
      <xdr:row>62</xdr:row>
      <xdr:rowOff>87630</xdr:rowOff>
    </xdr:to>
    <xdr:sp macro="" textlink="">
      <xdr:nvSpPr>
        <xdr:cNvPr id="237" name="フローチャート: 判断 236">
          <a:extLst>
            <a:ext uri="{FF2B5EF4-FFF2-40B4-BE49-F238E27FC236}">
              <a16:creationId xmlns:a16="http://schemas.microsoft.com/office/drawing/2014/main" id="{00000000-0008-0000-0200-0000ED000000}"/>
            </a:ext>
          </a:extLst>
        </xdr:cNvPr>
        <xdr:cNvSpPr/>
      </xdr:nvSpPr>
      <xdr:spPr>
        <a:xfrm>
          <a:off x="7810500" y="10615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1270</xdr:rowOff>
    </xdr:from>
    <xdr:to>
      <xdr:col>36</xdr:col>
      <xdr:colOff>165100</xdr:colOff>
      <xdr:row>62</xdr:row>
      <xdr:rowOff>102870</xdr:rowOff>
    </xdr:to>
    <xdr:sp macro="" textlink="">
      <xdr:nvSpPr>
        <xdr:cNvPr id="238" name="フローチャート: 判断 237">
          <a:extLst>
            <a:ext uri="{FF2B5EF4-FFF2-40B4-BE49-F238E27FC236}">
              <a16:creationId xmlns:a16="http://schemas.microsoft.com/office/drawing/2014/main" id="{00000000-0008-0000-0200-0000EE000000}"/>
            </a:ext>
          </a:extLst>
        </xdr:cNvPr>
        <xdr:cNvSpPr/>
      </xdr:nvSpPr>
      <xdr:spPr>
        <a:xfrm>
          <a:off x="6921500" y="10631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39" name="テキスト ボックス 238">
          <a:extLst>
            <a:ext uri="{FF2B5EF4-FFF2-40B4-BE49-F238E27FC236}">
              <a16:creationId xmlns:a16="http://schemas.microsoft.com/office/drawing/2014/main" id="{00000000-0008-0000-0200-0000EF000000}"/>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0" name="テキスト ボックス 239">
          <a:extLst>
            <a:ext uri="{FF2B5EF4-FFF2-40B4-BE49-F238E27FC236}">
              <a16:creationId xmlns:a16="http://schemas.microsoft.com/office/drawing/2014/main" id="{00000000-0008-0000-0200-0000F0000000}"/>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1" name="テキスト ボックス 240">
          <a:extLst>
            <a:ext uri="{FF2B5EF4-FFF2-40B4-BE49-F238E27FC236}">
              <a16:creationId xmlns:a16="http://schemas.microsoft.com/office/drawing/2014/main" id="{00000000-0008-0000-0200-0000F1000000}"/>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2" name="テキスト ボックス 241">
          <a:extLst>
            <a:ext uri="{FF2B5EF4-FFF2-40B4-BE49-F238E27FC236}">
              <a16:creationId xmlns:a16="http://schemas.microsoft.com/office/drawing/2014/main" id="{00000000-0008-0000-0200-0000F2000000}"/>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id="{00000000-0008-0000-0200-0000F3000000}"/>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128270</xdr:rowOff>
    </xdr:from>
    <xdr:to>
      <xdr:col>55</xdr:col>
      <xdr:colOff>50800</xdr:colOff>
      <xdr:row>59</xdr:row>
      <xdr:rowOff>58420</xdr:rowOff>
    </xdr:to>
    <xdr:sp macro="" textlink="">
      <xdr:nvSpPr>
        <xdr:cNvPr id="244" name="楕円 243">
          <a:extLst>
            <a:ext uri="{FF2B5EF4-FFF2-40B4-BE49-F238E27FC236}">
              <a16:creationId xmlns:a16="http://schemas.microsoft.com/office/drawing/2014/main" id="{00000000-0008-0000-0200-0000F4000000}"/>
            </a:ext>
          </a:extLst>
        </xdr:cNvPr>
        <xdr:cNvSpPr/>
      </xdr:nvSpPr>
      <xdr:spPr>
        <a:xfrm>
          <a:off x="10426700" y="10072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57</xdr:row>
      <xdr:rowOff>151147</xdr:rowOff>
    </xdr:from>
    <xdr:ext cx="469744" cy="259045"/>
    <xdr:sp macro="" textlink="">
      <xdr:nvSpPr>
        <xdr:cNvPr id="245" name="【体育館・プール】&#10;一人当たり面積該当値テキスト">
          <a:extLst>
            <a:ext uri="{FF2B5EF4-FFF2-40B4-BE49-F238E27FC236}">
              <a16:creationId xmlns:a16="http://schemas.microsoft.com/office/drawing/2014/main" id="{00000000-0008-0000-0200-0000F5000000}"/>
            </a:ext>
          </a:extLst>
        </xdr:cNvPr>
        <xdr:cNvSpPr txBox="1"/>
      </xdr:nvSpPr>
      <xdr:spPr>
        <a:xfrm>
          <a:off x="10515600" y="99237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0.729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149860</xdr:rowOff>
    </xdr:from>
    <xdr:to>
      <xdr:col>50</xdr:col>
      <xdr:colOff>165100</xdr:colOff>
      <xdr:row>59</xdr:row>
      <xdr:rowOff>80010</xdr:rowOff>
    </xdr:to>
    <xdr:sp macro="" textlink="">
      <xdr:nvSpPr>
        <xdr:cNvPr id="246" name="楕円 245">
          <a:extLst>
            <a:ext uri="{FF2B5EF4-FFF2-40B4-BE49-F238E27FC236}">
              <a16:creationId xmlns:a16="http://schemas.microsoft.com/office/drawing/2014/main" id="{00000000-0008-0000-0200-0000F6000000}"/>
            </a:ext>
          </a:extLst>
        </xdr:cNvPr>
        <xdr:cNvSpPr/>
      </xdr:nvSpPr>
      <xdr:spPr>
        <a:xfrm>
          <a:off x="9588500" y="10093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59</xdr:row>
      <xdr:rowOff>7620</xdr:rowOff>
    </xdr:from>
    <xdr:to>
      <xdr:col>55</xdr:col>
      <xdr:colOff>0</xdr:colOff>
      <xdr:row>59</xdr:row>
      <xdr:rowOff>29210</xdr:rowOff>
    </xdr:to>
    <xdr:cxnSp macro="">
      <xdr:nvCxnSpPr>
        <xdr:cNvPr id="247" name="直線コネクタ 246">
          <a:extLst>
            <a:ext uri="{FF2B5EF4-FFF2-40B4-BE49-F238E27FC236}">
              <a16:creationId xmlns:a16="http://schemas.microsoft.com/office/drawing/2014/main" id="{00000000-0008-0000-0200-0000F7000000}"/>
            </a:ext>
          </a:extLst>
        </xdr:cNvPr>
        <xdr:cNvCxnSpPr/>
      </xdr:nvCxnSpPr>
      <xdr:spPr>
        <a:xfrm flipV="1">
          <a:off x="9639300" y="10123170"/>
          <a:ext cx="838200" cy="215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30480</xdr:rowOff>
    </xdr:from>
    <xdr:to>
      <xdr:col>46</xdr:col>
      <xdr:colOff>38100</xdr:colOff>
      <xdr:row>58</xdr:row>
      <xdr:rowOff>132080</xdr:rowOff>
    </xdr:to>
    <xdr:sp macro="" textlink="">
      <xdr:nvSpPr>
        <xdr:cNvPr id="248" name="楕円 247">
          <a:extLst>
            <a:ext uri="{FF2B5EF4-FFF2-40B4-BE49-F238E27FC236}">
              <a16:creationId xmlns:a16="http://schemas.microsoft.com/office/drawing/2014/main" id="{00000000-0008-0000-0200-0000F8000000}"/>
            </a:ext>
          </a:extLst>
        </xdr:cNvPr>
        <xdr:cNvSpPr/>
      </xdr:nvSpPr>
      <xdr:spPr>
        <a:xfrm>
          <a:off x="8699500" y="9974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81280</xdr:rowOff>
    </xdr:from>
    <xdr:to>
      <xdr:col>50</xdr:col>
      <xdr:colOff>114300</xdr:colOff>
      <xdr:row>59</xdr:row>
      <xdr:rowOff>29210</xdr:rowOff>
    </xdr:to>
    <xdr:cxnSp macro="">
      <xdr:nvCxnSpPr>
        <xdr:cNvPr id="249" name="直線コネクタ 248">
          <a:extLst>
            <a:ext uri="{FF2B5EF4-FFF2-40B4-BE49-F238E27FC236}">
              <a16:creationId xmlns:a16="http://schemas.microsoft.com/office/drawing/2014/main" id="{00000000-0008-0000-0200-0000F9000000}"/>
            </a:ext>
          </a:extLst>
        </xdr:cNvPr>
        <xdr:cNvCxnSpPr/>
      </xdr:nvCxnSpPr>
      <xdr:spPr>
        <a:xfrm>
          <a:off x="8750300" y="10025380"/>
          <a:ext cx="889000" cy="1193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59</xdr:row>
      <xdr:rowOff>0</xdr:rowOff>
    </xdr:from>
    <xdr:to>
      <xdr:col>41</xdr:col>
      <xdr:colOff>101600</xdr:colOff>
      <xdr:row>59</xdr:row>
      <xdr:rowOff>101600</xdr:rowOff>
    </xdr:to>
    <xdr:sp macro="" textlink="">
      <xdr:nvSpPr>
        <xdr:cNvPr id="250" name="楕円 249">
          <a:extLst>
            <a:ext uri="{FF2B5EF4-FFF2-40B4-BE49-F238E27FC236}">
              <a16:creationId xmlns:a16="http://schemas.microsoft.com/office/drawing/2014/main" id="{00000000-0008-0000-0200-0000FA000000}"/>
            </a:ext>
          </a:extLst>
        </xdr:cNvPr>
        <xdr:cNvSpPr/>
      </xdr:nvSpPr>
      <xdr:spPr>
        <a:xfrm>
          <a:off x="7810500" y="10115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58</xdr:row>
      <xdr:rowOff>81280</xdr:rowOff>
    </xdr:from>
    <xdr:to>
      <xdr:col>45</xdr:col>
      <xdr:colOff>177800</xdr:colOff>
      <xdr:row>59</xdr:row>
      <xdr:rowOff>50800</xdr:rowOff>
    </xdr:to>
    <xdr:cxnSp macro="">
      <xdr:nvCxnSpPr>
        <xdr:cNvPr id="251" name="直線コネクタ 250">
          <a:extLst>
            <a:ext uri="{FF2B5EF4-FFF2-40B4-BE49-F238E27FC236}">
              <a16:creationId xmlns:a16="http://schemas.microsoft.com/office/drawing/2014/main" id="{00000000-0008-0000-0200-0000FB000000}"/>
            </a:ext>
          </a:extLst>
        </xdr:cNvPr>
        <xdr:cNvCxnSpPr/>
      </xdr:nvCxnSpPr>
      <xdr:spPr>
        <a:xfrm flipV="1">
          <a:off x="7861300" y="10025380"/>
          <a:ext cx="889000" cy="1409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59</xdr:row>
      <xdr:rowOff>16510</xdr:rowOff>
    </xdr:from>
    <xdr:to>
      <xdr:col>36</xdr:col>
      <xdr:colOff>165100</xdr:colOff>
      <xdr:row>59</xdr:row>
      <xdr:rowOff>118110</xdr:rowOff>
    </xdr:to>
    <xdr:sp macro="" textlink="">
      <xdr:nvSpPr>
        <xdr:cNvPr id="252" name="楕円 251">
          <a:extLst>
            <a:ext uri="{FF2B5EF4-FFF2-40B4-BE49-F238E27FC236}">
              <a16:creationId xmlns:a16="http://schemas.microsoft.com/office/drawing/2014/main" id="{00000000-0008-0000-0200-0000FC000000}"/>
            </a:ext>
          </a:extLst>
        </xdr:cNvPr>
        <xdr:cNvSpPr/>
      </xdr:nvSpPr>
      <xdr:spPr>
        <a:xfrm>
          <a:off x="6921500" y="10132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59</xdr:row>
      <xdr:rowOff>50800</xdr:rowOff>
    </xdr:from>
    <xdr:to>
      <xdr:col>41</xdr:col>
      <xdr:colOff>50800</xdr:colOff>
      <xdr:row>59</xdr:row>
      <xdr:rowOff>67310</xdr:rowOff>
    </xdr:to>
    <xdr:cxnSp macro="">
      <xdr:nvCxnSpPr>
        <xdr:cNvPr id="253" name="直線コネクタ 252">
          <a:extLst>
            <a:ext uri="{FF2B5EF4-FFF2-40B4-BE49-F238E27FC236}">
              <a16:creationId xmlns:a16="http://schemas.microsoft.com/office/drawing/2014/main" id="{00000000-0008-0000-0200-0000FD000000}"/>
            </a:ext>
          </a:extLst>
        </xdr:cNvPr>
        <xdr:cNvCxnSpPr/>
      </xdr:nvCxnSpPr>
      <xdr:spPr>
        <a:xfrm flipV="1">
          <a:off x="6972300" y="10166350"/>
          <a:ext cx="889000" cy="165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62</xdr:row>
      <xdr:rowOff>74947</xdr:rowOff>
    </xdr:from>
    <xdr:ext cx="469744" cy="259045"/>
    <xdr:sp macro="" textlink="">
      <xdr:nvSpPr>
        <xdr:cNvPr id="254" name="n_1aveValue【体育館・プール】&#10;一人当たり面積">
          <a:extLst>
            <a:ext uri="{FF2B5EF4-FFF2-40B4-BE49-F238E27FC236}">
              <a16:creationId xmlns:a16="http://schemas.microsoft.com/office/drawing/2014/main" id="{00000000-0008-0000-0200-0000FE000000}"/>
            </a:ext>
          </a:extLst>
        </xdr:cNvPr>
        <xdr:cNvSpPr txBox="1"/>
      </xdr:nvSpPr>
      <xdr:spPr>
        <a:xfrm>
          <a:off x="9391727" y="107048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62</xdr:row>
      <xdr:rowOff>69867</xdr:rowOff>
    </xdr:from>
    <xdr:ext cx="469744" cy="259045"/>
    <xdr:sp macro="" textlink="">
      <xdr:nvSpPr>
        <xdr:cNvPr id="255" name="n_2aveValue【体育館・プール】&#10;一人当たり面積">
          <a:extLst>
            <a:ext uri="{FF2B5EF4-FFF2-40B4-BE49-F238E27FC236}">
              <a16:creationId xmlns:a16="http://schemas.microsoft.com/office/drawing/2014/main" id="{00000000-0008-0000-0200-0000FF000000}"/>
            </a:ext>
          </a:extLst>
        </xdr:cNvPr>
        <xdr:cNvSpPr txBox="1"/>
      </xdr:nvSpPr>
      <xdr:spPr>
        <a:xfrm>
          <a:off x="8515427" y="106997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62</xdr:row>
      <xdr:rowOff>78757</xdr:rowOff>
    </xdr:from>
    <xdr:ext cx="469744" cy="259045"/>
    <xdr:sp macro="" textlink="">
      <xdr:nvSpPr>
        <xdr:cNvPr id="256" name="n_3aveValue【体育館・プール】&#10;一人当たり面積">
          <a:extLst>
            <a:ext uri="{FF2B5EF4-FFF2-40B4-BE49-F238E27FC236}">
              <a16:creationId xmlns:a16="http://schemas.microsoft.com/office/drawing/2014/main" id="{00000000-0008-0000-0200-000000010000}"/>
            </a:ext>
          </a:extLst>
        </xdr:cNvPr>
        <xdr:cNvSpPr txBox="1"/>
      </xdr:nvSpPr>
      <xdr:spPr>
        <a:xfrm>
          <a:off x="7626427" y="107086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62</xdr:row>
      <xdr:rowOff>93997</xdr:rowOff>
    </xdr:from>
    <xdr:ext cx="469744" cy="259045"/>
    <xdr:sp macro="" textlink="">
      <xdr:nvSpPr>
        <xdr:cNvPr id="257" name="n_4aveValue【体育館・プール】&#10;一人当たり面積">
          <a:extLst>
            <a:ext uri="{FF2B5EF4-FFF2-40B4-BE49-F238E27FC236}">
              <a16:creationId xmlns:a16="http://schemas.microsoft.com/office/drawing/2014/main" id="{00000000-0008-0000-0200-000001010000}"/>
            </a:ext>
          </a:extLst>
        </xdr:cNvPr>
        <xdr:cNvSpPr txBox="1"/>
      </xdr:nvSpPr>
      <xdr:spPr>
        <a:xfrm>
          <a:off x="6737427" y="107238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57</xdr:row>
      <xdr:rowOff>96537</xdr:rowOff>
    </xdr:from>
    <xdr:ext cx="469744" cy="259045"/>
    <xdr:sp macro="" textlink="">
      <xdr:nvSpPr>
        <xdr:cNvPr id="258" name="n_1mainValue【体育館・プール】&#10;一人当たり面積">
          <a:extLst>
            <a:ext uri="{FF2B5EF4-FFF2-40B4-BE49-F238E27FC236}">
              <a16:creationId xmlns:a16="http://schemas.microsoft.com/office/drawing/2014/main" id="{00000000-0008-0000-0200-000002010000}"/>
            </a:ext>
          </a:extLst>
        </xdr:cNvPr>
        <xdr:cNvSpPr txBox="1"/>
      </xdr:nvSpPr>
      <xdr:spPr>
        <a:xfrm>
          <a:off x="9391727" y="98691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56</xdr:row>
      <xdr:rowOff>148607</xdr:rowOff>
    </xdr:from>
    <xdr:ext cx="469744" cy="259045"/>
    <xdr:sp macro="" textlink="">
      <xdr:nvSpPr>
        <xdr:cNvPr id="259" name="n_2mainValue【体育館・プール】&#10;一人当たり面積">
          <a:extLst>
            <a:ext uri="{FF2B5EF4-FFF2-40B4-BE49-F238E27FC236}">
              <a16:creationId xmlns:a16="http://schemas.microsoft.com/office/drawing/2014/main" id="{00000000-0008-0000-0200-000003010000}"/>
            </a:ext>
          </a:extLst>
        </xdr:cNvPr>
        <xdr:cNvSpPr txBox="1"/>
      </xdr:nvSpPr>
      <xdr:spPr>
        <a:xfrm>
          <a:off x="8515427" y="97498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57</xdr:row>
      <xdr:rowOff>118127</xdr:rowOff>
    </xdr:from>
    <xdr:ext cx="469744" cy="259045"/>
    <xdr:sp macro="" textlink="">
      <xdr:nvSpPr>
        <xdr:cNvPr id="260" name="n_3mainValue【体育館・プール】&#10;一人当たり面積">
          <a:extLst>
            <a:ext uri="{FF2B5EF4-FFF2-40B4-BE49-F238E27FC236}">
              <a16:creationId xmlns:a16="http://schemas.microsoft.com/office/drawing/2014/main" id="{00000000-0008-0000-0200-000004010000}"/>
            </a:ext>
          </a:extLst>
        </xdr:cNvPr>
        <xdr:cNvSpPr txBox="1"/>
      </xdr:nvSpPr>
      <xdr:spPr>
        <a:xfrm>
          <a:off x="7626427" y="98907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57</xdr:row>
      <xdr:rowOff>134637</xdr:rowOff>
    </xdr:from>
    <xdr:ext cx="469744" cy="259045"/>
    <xdr:sp macro="" textlink="">
      <xdr:nvSpPr>
        <xdr:cNvPr id="261" name="n_4mainValue【体育館・プール】&#10;一人当たり面積">
          <a:extLst>
            <a:ext uri="{FF2B5EF4-FFF2-40B4-BE49-F238E27FC236}">
              <a16:creationId xmlns:a16="http://schemas.microsoft.com/office/drawing/2014/main" id="{00000000-0008-0000-0200-000005010000}"/>
            </a:ext>
          </a:extLst>
        </xdr:cNvPr>
        <xdr:cNvSpPr txBox="1"/>
      </xdr:nvSpPr>
      <xdr:spPr>
        <a:xfrm>
          <a:off x="6737427" y="99072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2" name="正方形/長方形 261">
          <a:extLst>
            <a:ext uri="{FF2B5EF4-FFF2-40B4-BE49-F238E27FC236}">
              <a16:creationId xmlns:a16="http://schemas.microsoft.com/office/drawing/2014/main" id="{00000000-0008-0000-0200-000006010000}"/>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3" name="正方形/長方形 262">
          <a:extLst>
            <a:ext uri="{FF2B5EF4-FFF2-40B4-BE49-F238E27FC236}">
              <a16:creationId xmlns:a16="http://schemas.microsoft.com/office/drawing/2014/main" id="{00000000-0008-0000-0200-000007010000}"/>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4" name="正方形/長方形 263">
          <a:extLst>
            <a:ext uri="{FF2B5EF4-FFF2-40B4-BE49-F238E27FC236}">
              <a16:creationId xmlns:a16="http://schemas.microsoft.com/office/drawing/2014/main" id="{00000000-0008-0000-0200-000008010000}"/>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5" name="正方形/長方形 264">
          <a:extLst>
            <a:ext uri="{FF2B5EF4-FFF2-40B4-BE49-F238E27FC236}">
              <a16:creationId xmlns:a16="http://schemas.microsoft.com/office/drawing/2014/main" id="{00000000-0008-0000-0200-000009010000}"/>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6" name="正方形/長方形 265">
          <a:extLst>
            <a:ext uri="{FF2B5EF4-FFF2-40B4-BE49-F238E27FC236}">
              <a16:creationId xmlns:a16="http://schemas.microsoft.com/office/drawing/2014/main" id="{00000000-0008-0000-0200-00000A010000}"/>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7" name="正方形/長方形 266">
          <a:extLst>
            <a:ext uri="{FF2B5EF4-FFF2-40B4-BE49-F238E27FC236}">
              <a16:creationId xmlns:a16="http://schemas.microsoft.com/office/drawing/2014/main" id="{00000000-0008-0000-0200-00000B010000}"/>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8" name="正方形/長方形 267">
          <a:extLst>
            <a:ext uri="{FF2B5EF4-FFF2-40B4-BE49-F238E27FC236}">
              <a16:creationId xmlns:a16="http://schemas.microsoft.com/office/drawing/2014/main" id="{00000000-0008-0000-0200-00000C010000}"/>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69" name="正方形/長方形 268">
          <a:extLst>
            <a:ext uri="{FF2B5EF4-FFF2-40B4-BE49-F238E27FC236}">
              <a16:creationId xmlns:a16="http://schemas.microsoft.com/office/drawing/2014/main" id="{00000000-0008-0000-0200-00000D010000}"/>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0" name="テキスト ボックス 269">
          <a:extLst>
            <a:ext uri="{FF2B5EF4-FFF2-40B4-BE49-F238E27FC236}">
              <a16:creationId xmlns:a16="http://schemas.microsoft.com/office/drawing/2014/main" id="{00000000-0008-0000-0200-00000E010000}"/>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1" name="直線コネクタ 270">
          <a:extLst>
            <a:ext uri="{FF2B5EF4-FFF2-40B4-BE49-F238E27FC236}">
              <a16:creationId xmlns:a16="http://schemas.microsoft.com/office/drawing/2014/main" id="{00000000-0008-0000-0200-00000F010000}"/>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2" name="テキスト ボックス 271">
          <a:extLst>
            <a:ext uri="{FF2B5EF4-FFF2-40B4-BE49-F238E27FC236}">
              <a16:creationId xmlns:a16="http://schemas.microsoft.com/office/drawing/2014/main" id="{00000000-0008-0000-0200-000010010000}"/>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73" name="直線コネクタ 272">
          <a:extLst>
            <a:ext uri="{FF2B5EF4-FFF2-40B4-BE49-F238E27FC236}">
              <a16:creationId xmlns:a16="http://schemas.microsoft.com/office/drawing/2014/main" id="{00000000-0008-0000-0200-000011010000}"/>
            </a:ext>
          </a:extLst>
        </xdr:cNvPr>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74" name="テキスト ボックス 273">
          <a:extLst>
            <a:ext uri="{FF2B5EF4-FFF2-40B4-BE49-F238E27FC236}">
              <a16:creationId xmlns:a16="http://schemas.microsoft.com/office/drawing/2014/main" id="{00000000-0008-0000-0200-000012010000}"/>
            </a:ext>
          </a:extLst>
        </xdr:cNvPr>
        <xdr:cNvSpPr txBox="1"/>
      </xdr:nvSpPr>
      <xdr:spPr>
        <a:xfrm>
          <a:off x="294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75" name="直線コネクタ 274">
          <a:extLst>
            <a:ext uri="{FF2B5EF4-FFF2-40B4-BE49-F238E27FC236}">
              <a16:creationId xmlns:a16="http://schemas.microsoft.com/office/drawing/2014/main" id="{00000000-0008-0000-0200-000013010000}"/>
            </a:ext>
          </a:extLst>
        </xdr:cNvPr>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76" name="テキスト ボックス 275">
          <a:extLst>
            <a:ext uri="{FF2B5EF4-FFF2-40B4-BE49-F238E27FC236}">
              <a16:creationId xmlns:a16="http://schemas.microsoft.com/office/drawing/2014/main" id="{00000000-0008-0000-0200-000014010000}"/>
            </a:ext>
          </a:extLst>
        </xdr:cNvPr>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77" name="直線コネクタ 276">
          <a:extLst>
            <a:ext uri="{FF2B5EF4-FFF2-40B4-BE49-F238E27FC236}">
              <a16:creationId xmlns:a16="http://schemas.microsoft.com/office/drawing/2014/main" id="{00000000-0008-0000-0200-000015010000}"/>
            </a:ext>
          </a:extLst>
        </xdr:cNvPr>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78" name="テキスト ボックス 277">
          <a:extLst>
            <a:ext uri="{FF2B5EF4-FFF2-40B4-BE49-F238E27FC236}">
              <a16:creationId xmlns:a16="http://schemas.microsoft.com/office/drawing/2014/main" id="{00000000-0008-0000-0200-000016010000}"/>
            </a:ext>
          </a:extLst>
        </xdr:cNvPr>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79" name="直線コネクタ 278">
          <a:extLst>
            <a:ext uri="{FF2B5EF4-FFF2-40B4-BE49-F238E27FC236}">
              <a16:creationId xmlns:a16="http://schemas.microsoft.com/office/drawing/2014/main" id="{00000000-0008-0000-0200-000017010000}"/>
            </a:ext>
          </a:extLst>
        </xdr:cNvPr>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80" name="テキスト ボックス 279">
          <a:extLst>
            <a:ext uri="{FF2B5EF4-FFF2-40B4-BE49-F238E27FC236}">
              <a16:creationId xmlns:a16="http://schemas.microsoft.com/office/drawing/2014/main" id="{00000000-0008-0000-0200-000018010000}"/>
            </a:ext>
          </a:extLst>
        </xdr:cNvPr>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81" name="直線コネクタ 280">
          <a:extLst>
            <a:ext uri="{FF2B5EF4-FFF2-40B4-BE49-F238E27FC236}">
              <a16:creationId xmlns:a16="http://schemas.microsoft.com/office/drawing/2014/main" id="{00000000-0008-0000-0200-000019010000}"/>
            </a:ext>
          </a:extLst>
        </xdr:cNvPr>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82" name="テキスト ボックス 281">
          <a:extLst>
            <a:ext uri="{FF2B5EF4-FFF2-40B4-BE49-F238E27FC236}">
              <a16:creationId xmlns:a16="http://schemas.microsoft.com/office/drawing/2014/main" id="{00000000-0008-0000-0200-00001A010000}"/>
            </a:ext>
          </a:extLst>
        </xdr:cNvPr>
        <xdr:cNvSpPr txBox="1"/>
      </xdr:nvSpPr>
      <xdr:spPr>
        <a:xfrm>
          <a:off x="358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3" name="直線コネクタ 282">
          <a:extLst>
            <a:ext uri="{FF2B5EF4-FFF2-40B4-BE49-F238E27FC236}">
              <a16:creationId xmlns:a16="http://schemas.microsoft.com/office/drawing/2014/main" id="{00000000-0008-0000-0200-00001B010000}"/>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284" name="テキスト ボックス 283">
          <a:extLst>
            <a:ext uri="{FF2B5EF4-FFF2-40B4-BE49-F238E27FC236}">
              <a16:creationId xmlns:a16="http://schemas.microsoft.com/office/drawing/2014/main" id="{00000000-0008-0000-0200-00001C010000}"/>
            </a:ext>
          </a:extLst>
        </xdr:cNvPr>
        <xdr:cNvSpPr txBox="1"/>
      </xdr:nvSpPr>
      <xdr:spPr>
        <a:xfrm>
          <a:off x="423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5" name="【福祉施設】&#10;有形固定資産減価償却率グラフ枠">
          <a:extLst>
            <a:ext uri="{FF2B5EF4-FFF2-40B4-BE49-F238E27FC236}">
              <a16:creationId xmlns:a16="http://schemas.microsoft.com/office/drawing/2014/main" id="{00000000-0008-0000-0200-00001D010000}"/>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160020</xdr:rowOff>
    </xdr:from>
    <xdr:to>
      <xdr:col>24</xdr:col>
      <xdr:colOff>62865</xdr:colOff>
      <xdr:row>86</xdr:row>
      <xdr:rowOff>104775</xdr:rowOff>
    </xdr:to>
    <xdr:cxnSp macro="">
      <xdr:nvCxnSpPr>
        <xdr:cNvPr id="286" name="直線コネクタ 285">
          <a:extLst>
            <a:ext uri="{FF2B5EF4-FFF2-40B4-BE49-F238E27FC236}">
              <a16:creationId xmlns:a16="http://schemas.microsoft.com/office/drawing/2014/main" id="{00000000-0008-0000-0200-00001E010000}"/>
            </a:ext>
          </a:extLst>
        </xdr:cNvPr>
        <xdr:cNvCxnSpPr/>
      </xdr:nvCxnSpPr>
      <xdr:spPr>
        <a:xfrm flipV="1">
          <a:off x="4634865" y="13361670"/>
          <a:ext cx="0" cy="14878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108602</xdr:rowOff>
    </xdr:from>
    <xdr:ext cx="405111" cy="259045"/>
    <xdr:sp macro="" textlink="">
      <xdr:nvSpPr>
        <xdr:cNvPr id="287" name="【福祉施設】&#10;有形固定資産減価償却率最小値テキスト">
          <a:extLst>
            <a:ext uri="{FF2B5EF4-FFF2-40B4-BE49-F238E27FC236}">
              <a16:creationId xmlns:a16="http://schemas.microsoft.com/office/drawing/2014/main" id="{00000000-0008-0000-0200-00001F010000}"/>
            </a:ext>
          </a:extLst>
        </xdr:cNvPr>
        <xdr:cNvSpPr txBox="1"/>
      </xdr:nvSpPr>
      <xdr:spPr>
        <a:xfrm>
          <a:off x="4673600" y="148533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104775</xdr:rowOff>
    </xdr:from>
    <xdr:to>
      <xdr:col>24</xdr:col>
      <xdr:colOff>152400</xdr:colOff>
      <xdr:row>86</xdr:row>
      <xdr:rowOff>104775</xdr:rowOff>
    </xdr:to>
    <xdr:cxnSp macro="">
      <xdr:nvCxnSpPr>
        <xdr:cNvPr id="288" name="直線コネクタ 287">
          <a:extLst>
            <a:ext uri="{FF2B5EF4-FFF2-40B4-BE49-F238E27FC236}">
              <a16:creationId xmlns:a16="http://schemas.microsoft.com/office/drawing/2014/main" id="{00000000-0008-0000-0200-000020010000}"/>
            </a:ext>
          </a:extLst>
        </xdr:cNvPr>
        <xdr:cNvCxnSpPr/>
      </xdr:nvCxnSpPr>
      <xdr:spPr>
        <a:xfrm>
          <a:off x="4546600" y="148494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106697</xdr:rowOff>
    </xdr:from>
    <xdr:ext cx="405111" cy="259045"/>
    <xdr:sp macro="" textlink="">
      <xdr:nvSpPr>
        <xdr:cNvPr id="289" name="【福祉施設】&#10;有形固定資産減価償却率最大値テキスト">
          <a:extLst>
            <a:ext uri="{FF2B5EF4-FFF2-40B4-BE49-F238E27FC236}">
              <a16:creationId xmlns:a16="http://schemas.microsoft.com/office/drawing/2014/main" id="{00000000-0008-0000-0200-000021010000}"/>
            </a:ext>
          </a:extLst>
        </xdr:cNvPr>
        <xdr:cNvSpPr txBox="1"/>
      </xdr:nvSpPr>
      <xdr:spPr>
        <a:xfrm>
          <a:off x="4673600" y="131368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160020</xdr:rowOff>
    </xdr:from>
    <xdr:to>
      <xdr:col>24</xdr:col>
      <xdr:colOff>152400</xdr:colOff>
      <xdr:row>77</xdr:row>
      <xdr:rowOff>160020</xdr:rowOff>
    </xdr:to>
    <xdr:cxnSp macro="">
      <xdr:nvCxnSpPr>
        <xdr:cNvPr id="290" name="直線コネクタ 289">
          <a:extLst>
            <a:ext uri="{FF2B5EF4-FFF2-40B4-BE49-F238E27FC236}">
              <a16:creationId xmlns:a16="http://schemas.microsoft.com/office/drawing/2014/main" id="{00000000-0008-0000-0200-000022010000}"/>
            </a:ext>
          </a:extLst>
        </xdr:cNvPr>
        <xdr:cNvCxnSpPr/>
      </xdr:nvCxnSpPr>
      <xdr:spPr>
        <a:xfrm>
          <a:off x="4546600" y="133616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80</xdr:row>
      <xdr:rowOff>145432</xdr:rowOff>
    </xdr:from>
    <xdr:ext cx="405111" cy="259045"/>
    <xdr:sp macro="" textlink="">
      <xdr:nvSpPr>
        <xdr:cNvPr id="291" name="【福祉施設】&#10;有形固定資産減価償却率平均値テキスト">
          <a:extLst>
            <a:ext uri="{FF2B5EF4-FFF2-40B4-BE49-F238E27FC236}">
              <a16:creationId xmlns:a16="http://schemas.microsoft.com/office/drawing/2014/main" id="{00000000-0008-0000-0200-000023010000}"/>
            </a:ext>
          </a:extLst>
        </xdr:cNvPr>
        <xdr:cNvSpPr txBox="1"/>
      </xdr:nvSpPr>
      <xdr:spPr>
        <a:xfrm>
          <a:off x="4673600" y="1386143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122555</xdr:rowOff>
    </xdr:from>
    <xdr:to>
      <xdr:col>24</xdr:col>
      <xdr:colOff>114300</xdr:colOff>
      <xdr:row>82</xdr:row>
      <xdr:rowOff>52705</xdr:rowOff>
    </xdr:to>
    <xdr:sp macro="" textlink="">
      <xdr:nvSpPr>
        <xdr:cNvPr id="292" name="フローチャート: 判断 291">
          <a:extLst>
            <a:ext uri="{FF2B5EF4-FFF2-40B4-BE49-F238E27FC236}">
              <a16:creationId xmlns:a16="http://schemas.microsoft.com/office/drawing/2014/main" id="{00000000-0008-0000-0200-000024010000}"/>
            </a:ext>
          </a:extLst>
        </xdr:cNvPr>
        <xdr:cNvSpPr/>
      </xdr:nvSpPr>
      <xdr:spPr>
        <a:xfrm>
          <a:off x="4584700" y="14010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81</xdr:row>
      <xdr:rowOff>107314</xdr:rowOff>
    </xdr:from>
    <xdr:to>
      <xdr:col>20</xdr:col>
      <xdr:colOff>38100</xdr:colOff>
      <xdr:row>82</xdr:row>
      <xdr:rowOff>37464</xdr:rowOff>
    </xdr:to>
    <xdr:sp macro="" textlink="">
      <xdr:nvSpPr>
        <xdr:cNvPr id="293" name="フローチャート: 判断 292">
          <a:extLst>
            <a:ext uri="{FF2B5EF4-FFF2-40B4-BE49-F238E27FC236}">
              <a16:creationId xmlns:a16="http://schemas.microsoft.com/office/drawing/2014/main" id="{00000000-0008-0000-0200-000025010000}"/>
            </a:ext>
          </a:extLst>
        </xdr:cNvPr>
        <xdr:cNvSpPr/>
      </xdr:nvSpPr>
      <xdr:spPr>
        <a:xfrm>
          <a:off x="3746500" y="139947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81</xdr:row>
      <xdr:rowOff>97789</xdr:rowOff>
    </xdr:from>
    <xdr:to>
      <xdr:col>15</xdr:col>
      <xdr:colOff>101600</xdr:colOff>
      <xdr:row>82</xdr:row>
      <xdr:rowOff>27939</xdr:rowOff>
    </xdr:to>
    <xdr:sp macro="" textlink="">
      <xdr:nvSpPr>
        <xdr:cNvPr id="294" name="フローチャート: 判断 293">
          <a:extLst>
            <a:ext uri="{FF2B5EF4-FFF2-40B4-BE49-F238E27FC236}">
              <a16:creationId xmlns:a16="http://schemas.microsoft.com/office/drawing/2014/main" id="{00000000-0008-0000-0200-000026010000}"/>
            </a:ext>
          </a:extLst>
        </xdr:cNvPr>
        <xdr:cNvSpPr/>
      </xdr:nvSpPr>
      <xdr:spPr>
        <a:xfrm>
          <a:off x="2857500" y="13985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81</xdr:row>
      <xdr:rowOff>103505</xdr:rowOff>
    </xdr:from>
    <xdr:to>
      <xdr:col>10</xdr:col>
      <xdr:colOff>165100</xdr:colOff>
      <xdr:row>82</xdr:row>
      <xdr:rowOff>33655</xdr:rowOff>
    </xdr:to>
    <xdr:sp macro="" textlink="">
      <xdr:nvSpPr>
        <xdr:cNvPr id="295" name="フローチャート: 判断 294">
          <a:extLst>
            <a:ext uri="{FF2B5EF4-FFF2-40B4-BE49-F238E27FC236}">
              <a16:creationId xmlns:a16="http://schemas.microsoft.com/office/drawing/2014/main" id="{00000000-0008-0000-0200-000027010000}"/>
            </a:ext>
          </a:extLst>
        </xdr:cNvPr>
        <xdr:cNvSpPr/>
      </xdr:nvSpPr>
      <xdr:spPr>
        <a:xfrm>
          <a:off x="1968500" y="13990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81</xdr:row>
      <xdr:rowOff>95886</xdr:rowOff>
    </xdr:from>
    <xdr:to>
      <xdr:col>6</xdr:col>
      <xdr:colOff>38100</xdr:colOff>
      <xdr:row>82</xdr:row>
      <xdr:rowOff>26036</xdr:rowOff>
    </xdr:to>
    <xdr:sp macro="" textlink="">
      <xdr:nvSpPr>
        <xdr:cNvPr id="296" name="フローチャート: 判断 295">
          <a:extLst>
            <a:ext uri="{FF2B5EF4-FFF2-40B4-BE49-F238E27FC236}">
              <a16:creationId xmlns:a16="http://schemas.microsoft.com/office/drawing/2014/main" id="{00000000-0008-0000-0200-000028010000}"/>
            </a:ext>
          </a:extLst>
        </xdr:cNvPr>
        <xdr:cNvSpPr/>
      </xdr:nvSpPr>
      <xdr:spPr>
        <a:xfrm>
          <a:off x="1079500" y="139833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7" name="テキスト ボックス 296">
          <a:extLst>
            <a:ext uri="{FF2B5EF4-FFF2-40B4-BE49-F238E27FC236}">
              <a16:creationId xmlns:a16="http://schemas.microsoft.com/office/drawing/2014/main" id="{00000000-0008-0000-0200-000029010000}"/>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98" name="テキスト ボックス 297">
          <a:extLst>
            <a:ext uri="{FF2B5EF4-FFF2-40B4-BE49-F238E27FC236}">
              <a16:creationId xmlns:a16="http://schemas.microsoft.com/office/drawing/2014/main" id="{00000000-0008-0000-0200-00002A010000}"/>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99" name="テキスト ボックス 298">
          <a:extLst>
            <a:ext uri="{FF2B5EF4-FFF2-40B4-BE49-F238E27FC236}">
              <a16:creationId xmlns:a16="http://schemas.microsoft.com/office/drawing/2014/main" id="{00000000-0008-0000-0200-00002B010000}"/>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0" name="テキスト ボックス 299">
          <a:extLst>
            <a:ext uri="{FF2B5EF4-FFF2-40B4-BE49-F238E27FC236}">
              <a16:creationId xmlns:a16="http://schemas.microsoft.com/office/drawing/2014/main" id="{00000000-0008-0000-0200-00002C010000}"/>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1" name="テキスト ボックス 300">
          <a:extLst>
            <a:ext uri="{FF2B5EF4-FFF2-40B4-BE49-F238E27FC236}">
              <a16:creationId xmlns:a16="http://schemas.microsoft.com/office/drawing/2014/main" id="{00000000-0008-0000-0200-00002D010000}"/>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151130</xdr:rowOff>
    </xdr:from>
    <xdr:to>
      <xdr:col>24</xdr:col>
      <xdr:colOff>114300</xdr:colOff>
      <xdr:row>83</xdr:row>
      <xdr:rowOff>81280</xdr:rowOff>
    </xdr:to>
    <xdr:sp macro="" textlink="">
      <xdr:nvSpPr>
        <xdr:cNvPr id="302" name="楕円 301">
          <a:extLst>
            <a:ext uri="{FF2B5EF4-FFF2-40B4-BE49-F238E27FC236}">
              <a16:creationId xmlns:a16="http://schemas.microsoft.com/office/drawing/2014/main" id="{00000000-0008-0000-0200-00002E010000}"/>
            </a:ext>
          </a:extLst>
        </xdr:cNvPr>
        <xdr:cNvSpPr/>
      </xdr:nvSpPr>
      <xdr:spPr>
        <a:xfrm>
          <a:off x="4584700" y="14210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82</xdr:row>
      <xdr:rowOff>129557</xdr:rowOff>
    </xdr:from>
    <xdr:ext cx="405111" cy="259045"/>
    <xdr:sp macro="" textlink="">
      <xdr:nvSpPr>
        <xdr:cNvPr id="303" name="【福祉施設】&#10;有形固定資産減価償却率該当値テキスト">
          <a:extLst>
            <a:ext uri="{FF2B5EF4-FFF2-40B4-BE49-F238E27FC236}">
              <a16:creationId xmlns:a16="http://schemas.microsoft.com/office/drawing/2014/main" id="{00000000-0008-0000-0200-00002F010000}"/>
            </a:ext>
          </a:extLst>
        </xdr:cNvPr>
        <xdr:cNvSpPr txBox="1"/>
      </xdr:nvSpPr>
      <xdr:spPr>
        <a:xfrm>
          <a:off x="4673600" y="141884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82</xdr:row>
      <xdr:rowOff>135889</xdr:rowOff>
    </xdr:from>
    <xdr:to>
      <xdr:col>20</xdr:col>
      <xdr:colOff>38100</xdr:colOff>
      <xdr:row>83</xdr:row>
      <xdr:rowOff>66039</xdr:rowOff>
    </xdr:to>
    <xdr:sp macro="" textlink="">
      <xdr:nvSpPr>
        <xdr:cNvPr id="304" name="楕円 303">
          <a:extLst>
            <a:ext uri="{FF2B5EF4-FFF2-40B4-BE49-F238E27FC236}">
              <a16:creationId xmlns:a16="http://schemas.microsoft.com/office/drawing/2014/main" id="{00000000-0008-0000-0200-000030010000}"/>
            </a:ext>
          </a:extLst>
        </xdr:cNvPr>
        <xdr:cNvSpPr/>
      </xdr:nvSpPr>
      <xdr:spPr>
        <a:xfrm>
          <a:off x="3746500" y="141947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83</xdr:row>
      <xdr:rowOff>15239</xdr:rowOff>
    </xdr:from>
    <xdr:to>
      <xdr:col>24</xdr:col>
      <xdr:colOff>63500</xdr:colOff>
      <xdr:row>83</xdr:row>
      <xdr:rowOff>30480</xdr:rowOff>
    </xdr:to>
    <xdr:cxnSp macro="">
      <xdr:nvCxnSpPr>
        <xdr:cNvPr id="305" name="直線コネクタ 304">
          <a:extLst>
            <a:ext uri="{FF2B5EF4-FFF2-40B4-BE49-F238E27FC236}">
              <a16:creationId xmlns:a16="http://schemas.microsoft.com/office/drawing/2014/main" id="{00000000-0008-0000-0200-000031010000}"/>
            </a:ext>
          </a:extLst>
        </xdr:cNvPr>
        <xdr:cNvCxnSpPr/>
      </xdr:nvCxnSpPr>
      <xdr:spPr>
        <a:xfrm>
          <a:off x="3797300" y="14245589"/>
          <a:ext cx="838200" cy="152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82</xdr:row>
      <xdr:rowOff>137795</xdr:rowOff>
    </xdr:from>
    <xdr:to>
      <xdr:col>15</xdr:col>
      <xdr:colOff>101600</xdr:colOff>
      <xdr:row>83</xdr:row>
      <xdr:rowOff>67945</xdr:rowOff>
    </xdr:to>
    <xdr:sp macro="" textlink="">
      <xdr:nvSpPr>
        <xdr:cNvPr id="306" name="楕円 305">
          <a:extLst>
            <a:ext uri="{FF2B5EF4-FFF2-40B4-BE49-F238E27FC236}">
              <a16:creationId xmlns:a16="http://schemas.microsoft.com/office/drawing/2014/main" id="{00000000-0008-0000-0200-000032010000}"/>
            </a:ext>
          </a:extLst>
        </xdr:cNvPr>
        <xdr:cNvSpPr/>
      </xdr:nvSpPr>
      <xdr:spPr>
        <a:xfrm>
          <a:off x="2857500" y="141966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83</xdr:row>
      <xdr:rowOff>15239</xdr:rowOff>
    </xdr:from>
    <xdr:to>
      <xdr:col>19</xdr:col>
      <xdr:colOff>177800</xdr:colOff>
      <xdr:row>83</xdr:row>
      <xdr:rowOff>17145</xdr:rowOff>
    </xdr:to>
    <xdr:cxnSp macro="">
      <xdr:nvCxnSpPr>
        <xdr:cNvPr id="307" name="直線コネクタ 306">
          <a:extLst>
            <a:ext uri="{FF2B5EF4-FFF2-40B4-BE49-F238E27FC236}">
              <a16:creationId xmlns:a16="http://schemas.microsoft.com/office/drawing/2014/main" id="{00000000-0008-0000-0200-000033010000}"/>
            </a:ext>
          </a:extLst>
        </xdr:cNvPr>
        <xdr:cNvCxnSpPr/>
      </xdr:nvCxnSpPr>
      <xdr:spPr>
        <a:xfrm flipV="1">
          <a:off x="2908300" y="14245589"/>
          <a:ext cx="889000" cy="19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82</xdr:row>
      <xdr:rowOff>149225</xdr:rowOff>
    </xdr:from>
    <xdr:to>
      <xdr:col>10</xdr:col>
      <xdr:colOff>165100</xdr:colOff>
      <xdr:row>83</xdr:row>
      <xdr:rowOff>79375</xdr:rowOff>
    </xdr:to>
    <xdr:sp macro="" textlink="">
      <xdr:nvSpPr>
        <xdr:cNvPr id="308" name="楕円 307">
          <a:extLst>
            <a:ext uri="{FF2B5EF4-FFF2-40B4-BE49-F238E27FC236}">
              <a16:creationId xmlns:a16="http://schemas.microsoft.com/office/drawing/2014/main" id="{00000000-0008-0000-0200-000034010000}"/>
            </a:ext>
          </a:extLst>
        </xdr:cNvPr>
        <xdr:cNvSpPr/>
      </xdr:nvSpPr>
      <xdr:spPr>
        <a:xfrm>
          <a:off x="1968500" y="14208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83</xdr:row>
      <xdr:rowOff>17145</xdr:rowOff>
    </xdr:from>
    <xdr:to>
      <xdr:col>15</xdr:col>
      <xdr:colOff>50800</xdr:colOff>
      <xdr:row>83</xdr:row>
      <xdr:rowOff>28575</xdr:rowOff>
    </xdr:to>
    <xdr:cxnSp macro="">
      <xdr:nvCxnSpPr>
        <xdr:cNvPr id="309" name="直線コネクタ 308">
          <a:extLst>
            <a:ext uri="{FF2B5EF4-FFF2-40B4-BE49-F238E27FC236}">
              <a16:creationId xmlns:a16="http://schemas.microsoft.com/office/drawing/2014/main" id="{00000000-0008-0000-0200-000035010000}"/>
            </a:ext>
          </a:extLst>
        </xdr:cNvPr>
        <xdr:cNvCxnSpPr/>
      </xdr:nvCxnSpPr>
      <xdr:spPr>
        <a:xfrm flipV="1">
          <a:off x="2019300" y="14247495"/>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82</xdr:row>
      <xdr:rowOff>120650</xdr:rowOff>
    </xdr:from>
    <xdr:to>
      <xdr:col>6</xdr:col>
      <xdr:colOff>38100</xdr:colOff>
      <xdr:row>83</xdr:row>
      <xdr:rowOff>50800</xdr:rowOff>
    </xdr:to>
    <xdr:sp macro="" textlink="">
      <xdr:nvSpPr>
        <xdr:cNvPr id="310" name="楕円 309">
          <a:extLst>
            <a:ext uri="{FF2B5EF4-FFF2-40B4-BE49-F238E27FC236}">
              <a16:creationId xmlns:a16="http://schemas.microsoft.com/office/drawing/2014/main" id="{00000000-0008-0000-0200-000036010000}"/>
            </a:ext>
          </a:extLst>
        </xdr:cNvPr>
        <xdr:cNvSpPr/>
      </xdr:nvSpPr>
      <xdr:spPr>
        <a:xfrm>
          <a:off x="1079500" y="14179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83</xdr:row>
      <xdr:rowOff>0</xdr:rowOff>
    </xdr:from>
    <xdr:to>
      <xdr:col>10</xdr:col>
      <xdr:colOff>114300</xdr:colOff>
      <xdr:row>83</xdr:row>
      <xdr:rowOff>28575</xdr:rowOff>
    </xdr:to>
    <xdr:cxnSp macro="">
      <xdr:nvCxnSpPr>
        <xdr:cNvPr id="311" name="直線コネクタ 310">
          <a:extLst>
            <a:ext uri="{FF2B5EF4-FFF2-40B4-BE49-F238E27FC236}">
              <a16:creationId xmlns:a16="http://schemas.microsoft.com/office/drawing/2014/main" id="{00000000-0008-0000-0200-000037010000}"/>
            </a:ext>
          </a:extLst>
        </xdr:cNvPr>
        <xdr:cNvCxnSpPr/>
      </xdr:nvCxnSpPr>
      <xdr:spPr>
        <a:xfrm>
          <a:off x="1130300" y="14230350"/>
          <a:ext cx="8890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80</xdr:row>
      <xdr:rowOff>53991</xdr:rowOff>
    </xdr:from>
    <xdr:ext cx="405111" cy="259045"/>
    <xdr:sp macro="" textlink="">
      <xdr:nvSpPr>
        <xdr:cNvPr id="312" name="n_1aveValue【福祉施設】&#10;有形固定資産減価償却率">
          <a:extLst>
            <a:ext uri="{FF2B5EF4-FFF2-40B4-BE49-F238E27FC236}">
              <a16:creationId xmlns:a16="http://schemas.microsoft.com/office/drawing/2014/main" id="{00000000-0008-0000-0200-000038010000}"/>
            </a:ext>
          </a:extLst>
        </xdr:cNvPr>
        <xdr:cNvSpPr txBox="1"/>
      </xdr:nvSpPr>
      <xdr:spPr>
        <a:xfrm>
          <a:off x="3582044" y="137699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44466</xdr:rowOff>
    </xdr:from>
    <xdr:ext cx="405111" cy="259045"/>
    <xdr:sp macro="" textlink="">
      <xdr:nvSpPr>
        <xdr:cNvPr id="313" name="n_2aveValue【福祉施設】&#10;有形固定資産減価償却率">
          <a:extLst>
            <a:ext uri="{FF2B5EF4-FFF2-40B4-BE49-F238E27FC236}">
              <a16:creationId xmlns:a16="http://schemas.microsoft.com/office/drawing/2014/main" id="{00000000-0008-0000-0200-000039010000}"/>
            </a:ext>
          </a:extLst>
        </xdr:cNvPr>
        <xdr:cNvSpPr txBox="1"/>
      </xdr:nvSpPr>
      <xdr:spPr>
        <a:xfrm>
          <a:off x="2705744" y="137604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80</xdr:row>
      <xdr:rowOff>50182</xdr:rowOff>
    </xdr:from>
    <xdr:ext cx="405111" cy="259045"/>
    <xdr:sp macro="" textlink="">
      <xdr:nvSpPr>
        <xdr:cNvPr id="314" name="n_3aveValue【福祉施設】&#10;有形固定資産減価償却率">
          <a:extLst>
            <a:ext uri="{FF2B5EF4-FFF2-40B4-BE49-F238E27FC236}">
              <a16:creationId xmlns:a16="http://schemas.microsoft.com/office/drawing/2014/main" id="{00000000-0008-0000-0200-00003A010000}"/>
            </a:ext>
          </a:extLst>
        </xdr:cNvPr>
        <xdr:cNvSpPr txBox="1"/>
      </xdr:nvSpPr>
      <xdr:spPr>
        <a:xfrm>
          <a:off x="1816744" y="137661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80</xdr:row>
      <xdr:rowOff>42563</xdr:rowOff>
    </xdr:from>
    <xdr:ext cx="405111" cy="259045"/>
    <xdr:sp macro="" textlink="">
      <xdr:nvSpPr>
        <xdr:cNvPr id="315" name="n_4aveValue【福祉施設】&#10;有形固定資産減価償却率">
          <a:extLst>
            <a:ext uri="{FF2B5EF4-FFF2-40B4-BE49-F238E27FC236}">
              <a16:creationId xmlns:a16="http://schemas.microsoft.com/office/drawing/2014/main" id="{00000000-0008-0000-0200-00003B010000}"/>
            </a:ext>
          </a:extLst>
        </xdr:cNvPr>
        <xdr:cNvSpPr txBox="1"/>
      </xdr:nvSpPr>
      <xdr:spPr>
        <a:xfrm>
          <a:off x="927744" y="137585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83</xdr:row>
      <xdr:rowOff>57166</xdr:rowOff>
    </xdr:from>
    <xdr:ext cx="405111" cy="259045"/>
    <xdr:sp macro="" textlink="">
      <xdr:nvSpPr>
        <xdr:cNvPr id="316" name="n_1mainValue【福祉施設】&#10;有形固定資産減価償却率">
          <a:extLst>
            <a:ext uri="{FF2B5EF4-FFF2-40B4-BE49-F238E27FC236}">
              <a16:creationId xmlns:a16="http://schemas.microsoft.com/office/drawing/2014/main" id="{00000000-0008-0000-0200-00003C010000}"/>
            </a:ext>
          </a:extLst>
        </xdr:cNvPr>
        <xdr:cNvSpPr txBox="1"/>
      </xdr:nvSpPr>
      <xdr:spPr>
        <a:xfrm>
          <a:off x="3582044" y="142875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83</xdr:row>
      <xdr:rowOff>59072</xdr:rowOff>
    </xdr:from>
    <xdr:ext cx="405111" cy="259045"/>
    <xdr:sp macro="" textlink="">
      <xdr:nvSpPr>
        <xdr:cNvPr id="317" name="n_2mainValue【福祉施設】&#10;有形固定資産減価償却率">
          <a:extLst>
            <a:ext uri="{FF2B5EF4-FFF2-40B4-BE49-F238E27FC236}">
              <a16:creationId xmlns:a16="http://schemas.microsoft.com/office/drawing/2014/main" id="{00000000-0008-0000-0200-00003D010000}"/>
            </a:ext>
          </a:extLst>
        </xdr:cNvPr>
        <xdr:cNvSpPr txBox="1"/>
      </xdr:nvSpPr>
      <xdr:spPr>
        <a:xfrm>
          <a:off x="2705744" y="142894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83</xdr:row>
      <xdr:rowOff>70502</xdr:rowOff>
    </xdr:from>
    <xdr:ext cx="405111" cy="259045"/>
    <xdr:sp macro="" textlink="">
      <xdr:nvSpPr>
        <xdr:cNvPr id="318" name="n_3mainValue【福祉施設】&#10;有形固定資産減価償却率">
          <a:extLst>
            <a:ext uri="{FF2B5EF4-FFF2-40B4-BE49-F238E27FC236}">
              <a16:creationId xmlns:a16="http://schemas.microsoft.com/office/drawing/2014/main" id="{00000000-0008-0000-0200-00003E010000}"/>
            </a:ext>
          </a:extLst>
        </xdr:cNvPr>
        <xdr:cNvSpPr txBox="1"/>
      </xdr:nvSpPr>
      <xdr:spPr>
        <a:xfrm>
          <a:off x="1816744" y="143008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83</xdr:row>
      <xdr:rowOff>41927</xdr:rowOff>
    </xdr:from>
    <xdr:ext cx="405111" cy="259045"/>
    <xdr:sp macro="" textlink="">
      <xdr:nvSpPr>
        <xdr:cNvPr id="319" name="n_4mainValue【福祉施設】&#10;有形固定資産減価償却率">
          <a:extLst>
            <a:ext uri="{FF2B5EF4-FFF2-40B4-BE49-F238E27FC236}">
              <a16:creationId xmlns:a16="http://schemas.microsoft.com/office/drawing/2014/main" id="{00000000-0008-0000-0200-00003F010000}"/>
            </a:ext>
          </a:extLst>
        </xdr:cNvPr>
        <xdr:cNvSpPr txBox="1"/>
      </xdr:nvSpPr>
      <xdr:spPr>
        <a:xfrm>
          <a:off x="927744" y="142722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0" name="正方形/長方形 319">
          <a:extLst>
            <a:ext uri="{FF2B5EF4-FFF2-40B4-BE49-F238E27FC236}">
              <a16:creationId xmlns:a16="http://schemas.microsoft.com/office/drawing/2014/main" id="{00000000-0008-0000-0200-000040010000}"/>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1" name="正方形/長方形 320">
          <a:extLst>
            <a:ext uri="{FF2B5EF4-FFF2-40B4-BE49-F238E27FC236}">
              <a16:creationId xmlns:a16="http://schemas.microsoft.com/office/drawing/2014/main" id="{00000000-0008-0000-0200-000041010000}"/>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2" name="正方形/長方形 321">
          <a:extLst>
            <a:ext uri="{FF2B5EF4-FFF2-40B4-BE49-F238E27FC236}">
              <a16:creationId xmlns:a16="http://schemas.microsoft.com/office/drawing/2014/main" id="{00000000-0008-0000-0200-000042010000}"/>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3" name="正方形/長方形 322">
          <a:extLst>
            <a:ext uri="{FF2B5EF4-FFF2-40B4-BE49-F238E27FC236}">
              <a16:creationId xmlns:a16="http://schemas.microsoft.com/office/drawing/2014/main" id="{00000000-0008-0000-0200-000043010000}"/>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4" name="正方形/長方形 323">
          <a:extLst>
            <a:ext uri="{FF2B5EF4-FFF2-40B4-BE49-F238E27FC236}">
              <a16:creationId xmlns:a16="http://schemas.microsoft.com/office/drawing/2014/main" id="{00000000-0008-0000-0200-000044010000}"/>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5" name="正方形/長方形 324">
          <a:extLst>
            <a:ext uri="{FF2B5EF4-FFF2-40B4-BE49-F238E27FC236}">
              <a16:creationId xmlns:a16="http://schemas.microsoft.com/office/drawing/2014/main" id="{00000000-0008-0000-0200-000045010000}"/>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6" name="正方形/長方形 325">
          <a:extLst>
            <a:ext uri="{FF2B5EF4-FFF2-40B4-BE49-F238E27FC236}">
              <a16:creationId xmlns:a16="http://schemas.microsoft.com/office/drawing/2014/main" id="{00000000-0008-0000-0200-000046010000}"/>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7" name="正方形/長方形 326">
          <a:extLst>
            <a:ext uri="{FF2B5EF4-FFF2-40B4-BE49-F238E27FC236}">
              <a16:creationId xmlns:a16="http://schemas.microsoft.com/office/drawing/2014/main" id="{00000000-0008-0000-0200-000047010000}"/>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28" name="テキスト ボックス 327">
          <a:extLst>
            <a:ext uri="{FF2B5EF4-FFF2-40B4-BE49-F238E27FC236}">
              <a16:creationId xmlns:a16="http://schemas.microsoft.com/office/drawing/2014/main" id="{00000000-0008-0000-0200-000048010000}"/>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29" name="直線コネクタ 328">
          <a:extLst>
            <a:ext uri="{FF2B5EF4-FFF2-40B4-BE49-F238E27FC236}">
              <a16:creationId xmlns:a16="http://schemas.microsoft.com/office/drawing/2014/main" id="{00000000-0008-0000-0200-000049010000}"/>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168729</xdr:rowOff>
    </xdr:from>
    <xdr:to>
      <xdr:col>59</xdr:col>
      <xdr:colOff>50800</xdr:colOff>
      <xdr:row>86</xdr:row>
      <xdr:rowOff>168729</xdr:rowOff>
    </xdr:to>
    <xdr:cxnSp macro="">
      <xdr:nvCxnSpPr>
        <xdr:cNvPr id="330" name="直線コネクタ 329">
          <a:extLst>
            <a:ext uri="{FF2B5EF4-FFF2-40B4-BE49-F238E27FC236}">
              <a16:creationId xmlns:a16="http://schemas.microsoft.com/office/drawing/2014/main" id="{00000000-0008-0000-0200-00004A010000}"/>
            </a:ext>
          </a:extLst>
        </xdr:cNvPr>
        <xdr:cNvCxnSpPr/>
      </xdr:nvCxnSpPr>
      <xdr:spPr>
        <a:xfrm>
          <a:off x="6604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86</xdr:row>
      <xdr:rowOff>26506</xdr:rowOff>
    </xdr:from>
    <xdr:ext cx="467179" cy="259045"/>
    <xdr:sp macro="" textlink="">
      <xdr:nvSpPr>
        <xdr:cNvPr id="331" name="テキスト ボックス 330">
          <a:extLst>
            <a:ext uri="{FF2B5EF4-FFF2-40B4-BE49-F238E27FC236}">
              <a16:creationId xmlns:a16="http://schemas.microsoft.com/office/drawing/2014/main" id="{00000000-0008-0000-0200-00004B010000}"/>
            </a:ext>
          </a:extLst>
        </xdr:cNvPr>
        <xdr:cNvSpPr txBox="1"/>
      </xdr:nvSpPr>
      <xdr:spPr>
        <a:xfrm>
          <a:off x="6136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85</xdr:row>
      <xdr:rowOff>13607</xdr:rowOff>
    </xdr:from>
    <xdr:to>
      <xdr:col>59</xdr:col>
      <xdr:colOff>50800</xdr:colOff>
      <xdr:row>85</xdr:row>
      <xdr:rowOff>13607</xdr:rowOff>
    </xdr:to>
    <xdr:cxnSp macro="">
      <xdr:nvCxnSpPr>
        <xdr:cNvPr id="332" name="直線コネクタ 331">
          <a:extLst>
            <a:ext uri="{FF2B5EF4-FFF2-40B4-BE49-F238E27FC236}">
              <a16:creationId xmlns:a16="http://schemas.microsoft.com/office/drawing/2014/main" id="{00000000-0008-0000-0200-00004C010000}"/>
            </a:ext>
          </a:extLst>
        </xdr:cNvPr>
        <xdr:cNvCxnSpPr/>
      </xdr:nvCxnSpPr>
      <xdr:spPr>
        <a:xfrm>
          <a:off x="6604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84</xdr:row>
      <xdr:rowOff>42834</xdr:rowOff>
    </xdr:from>
    <xdr:ext cx="467179" cy="259045"/>
    <xdr:sp macro="" textlink="">
      <xdr:nvSpPr>
        <xdr:cNvPr id="333" name="テキスト ボックス 332">
          <a:extLst>
            <a:ext uri="{FF2B5EF4-FFF2-40B4-BE49-F238E27FC236}">
              <a16:creationId xmlns:a16="http://schemas.microsoft.com/office/drawing/2014/main" id="{00000000-0008-0000-0200-00004D010000}"/>
            </a:ext>
          </a:extLst>
        </xdr:cNvPr>
        <xdr:cNvSpPr txBox="1"/>
      </xdr:nvSpPr>
      <xdr:spPr>
        <a:xfrm>
          <a:off x="6136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29936</xdr:rowOff>
    </xdr:from>
    <xdr:to>
      <xdr:col>59</xdr:col>
      <xdr:colOff>50800</xdr:colOff>
      <xdr:row>83</xdr:row>
      <xdr:rowOff>29936</xdr:rowOff>
    </xdr:to>
    <xdr:cxnSp macro="">
      <xdr:nvCxnSpPr>
        <xdr:cNvPr id="334" name="直線コネクタ 333">
          <a:extLst>
            <a:ext uri="{FF2B5EF4-FFF2-40B4-BE49-F238E27FC236}">
              <a16:creationId xmlns:a16="http://schemas.microsoft.com/office/drawing/2014/main" id="{00000000-0008-0000-0200-00004E010000}"/>
            </a:ext>
          </a:extLst>
        </xdr:cNvPr>
        <xdr:cNvCxnSpPr/>
      </xdr:nvCxnSpPr>
      <xdr:spPr>
        <a:xfrm>
          <a:off x="6604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59163</xdr:rowOff>
    </xdr:from>
    <xdr:ext cx="467179" cy="259045"/>
    <xdr:sp macro="" textlink="">
      <xdr:nvSpPr>
        <xdr:cNvPr id="335" name="テキスト ボックス 334">
          <a:extLst>
            <a:ext uri="{FF2B5EF4-FFF2-40B4-BE49-F238E27FC236}">
              <a16:creationId xmlns:a16="http://schemas.microsoft.com/office/drawing/2014/main" id="{00000000-0008-0000-0200-00004F010000}"/>
            </a:ext>
          </a:extLst>
        </xdr:cNvPr>
        <xdr:cNvSpPr txBox="1"/>
      </xdr:nvSpPr>
      <xdr:spPr>
        <a:xfrm>
          <a:off x="6136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46264</xdr:rowOff>
    </xdr:from>
    <xdr:to>
      <xdr:col>59</xdr:col>
      <xdr:colOff>50800</xdr:colOff>
      <xdr:row>81</xdr:row>
      <xdr:rowOff>46264</xdr:rowOff>
    </xdr:to>
    <xdr:cxnSp macro="">
      <xdr:nvCxnSpPr>
        <xdr:cNvPr id="336" name="直線コネクタ 335">
          <a:extLst>
            <a:ext uri="{FF2B5EF4-FFF2-40B4-BE49-F238E27FC236}">
              <a16:creationId xmlns:a16="http://schemas.microsoft.com/office/drawing/2014/main" id="{00000000-0008-0000-0200-000050010000}"/>
            </a:ext>
          </a:extLst>
        </xdr:cNvPr>
        <xdr:cNvCxnSpPr/>
      </xdr:nvCxnSpPr>
      <xdr:spPr>
        <a:xfrm>
          <a:off x="6604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75491</xdr:rowOff>
    </xdr:from>
    <xdr:ext cx="467179" cy="259045"/>
    <xdr:sp macro="" textlink="">
      <xdr:nvSpPr>
        <xdr:cNvPr id="337" name="テキスト ボックス 336">
          <a:extLst>
            <a:ext uri="{FF2B5EF4-FFF2-40B4-BE49-F238E27FC236}">
              <a16:creationId xmlns:a16="http://schemas.microsoft.com/office/drawing/2014/main" id="{00000000-0008-0000-0200-000051010000}"/>
            </a:ext>
          </a:extLst>
        </xdr:cNvPr>
        <xdr:cNvSpPr txBox="1"/>
      </xdr:nvSpPr>
      <xdr:spPr>
        <a:xfrm>
          <a:off x="6136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79</xdr:row>
      <xdr:rowOff>62593</xdr:rowOff>
    </xdr:from>
    <xdr:to>
      <xdr:col>59</xdr:col>
      <xdr:colOff>50800</xdr:colOff>
      <xdr:row>79</xdr:row>
      <xdr:rowOff>62593</xdr:rowOff>
    </xdr:to>
    <xdr:cxnSp macro="">
      <xdr:nvCxnSpPr>
        <xdr:cNvPr id="338" name="直線コネクタ 337">
          <a:extLst>
            <a:ext uri="{FF2B5EF4-FFF2-40B4-BE49-F238E27FC236}">
              <a16:creationId xmlns:a16="http://schemas.microsoft.com/office/drawing/2014/main" id="{00000000-0008-0000-0200-000052010000}"/>
            </a:ext>
          </a:extLst>
        </xdr:cNvPr>
        <xdr:cNvCxnSpPr/>
      </xdr:nvCxnSpPr>
      <xdr:spPr>
        <a:xfrm>
          <a:off x="6604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78</xdr:row>
      <xdr:rowOff>91820</xdr:rowOff>
    </xdr:from>
    <xdr:ext cx="467179" cy="259045"/>
    <xdr:sp macro="" textlink="">
      <xdr:nvSpPr>
        <xdr:cNvPr id="339" name="テキスト ボックス 338">
          <a:extLst>
            <a:ext uri="{FF2B5EF4-FFF2-40B4-BE49-F238E27FC236}">
              <a16:creationId xmlns:a16="http://schemas.microsoft.com/office/drawing/2014/main" id="{00000000-0008-0000-0200-000053010000}"/>
            </a:ext>
          </a:extLst>
        </xdr:cNvPr>
        <xdr:cNvSpPr txBox="1"/>
      </xdr:nvSpPr>
      <xdr:spPr>
        <a:xfrm>
          <a:off x="6136821" y="1346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78921</xdr:rowOff>
    </xdr:from>
    <xdr:to>
      <xdr:col>59</xdr:col>
      <xdr:colOff>50800</xdr:colOff>
      <xdr:row>77</xdr:row>
      <xdr:rowOff>78921</xdr:rowOff>
    </xdr:to>
    <xdr:cxnSp macro="">
      <xdr:nvCxnSpPr>
        <xdr:cNvPr id="340" name="直線コネクタ 339">
          <a:extLst>
            <a:ext uri="{FF2B5EF4-FFF2-40B4-BE49-F238E27FC236}">
              <a16:creationId xmlns:a16="http://schemas.microsoft.com/office/drawing/2014/main" id="{00000000-0008-0000-0200-000054010000}"/>
            </a:ext>
          </a:extLst>
        </xdr:cNvPr>
        <xdr:cNvCxnSpPr/>
      </xdr:nvCxnSpPr>
      <xdr:spPr>
        <a:xfrm>
          <a:off x="6604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108148</xdr:rowOff>
    </xdr:from>
    <xdr:ext cx="467179" cy="259045"/>
    <xdr:sp macro="" textlink="">
      <xdr:nvSpPr>
        <xdr:cNvPr id="341" name="テキスト ボックス 340">
          <a:extLst>
            <a:ext uri="{FF2B5EF4-FFF2-40B4-BE49-F238E27FC236}">
              <a16:creationId xmlns:a16="http://schemas.microsoft.com/office/drawing/2014/main" id="{00000000-0008-0000-0200-000055010000}"/>
            </a:ext>
          </a:extLst>
        </xdr:cNvPr>
        <xdr:cNvSpPr txBox="1"/>
      </xdr:nvSpPr>
      <xdr:spPr>
        <a:xfrm>
          <a:off x="6136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2" name="直線コネクタ 341">
          <a:extLst>
            <a:ext uri="{FF2B5EF4-FFF2-40B4-BE49-F238E27FC236}">
              <a16:creationId xmlns:a16="http://schemas.microsoft.com/office/drawing/2014/main" id="{00000000-0008-0000-0200-000056010000}"/>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43" name="テキスト ボックス 342">
          <a:extLst>
            <a:ext uri="{FF2B5EF4-FFF2-40B4-BE49-F238E27FC236}">
              <a16:creationId xmlns:a16="http://schemas.microsoft.com/office/drawing/2014/main" id="{00000000-0008-0000-0200-000057010000}"/>
            </a:ext>
          </a:extLst>
        </xdr:cNvPr>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4" name="【福祉施設】&#10;一人当たり面積グラフ枠">
          <a:extLst>
            <a:ext uri="{FF2B5EF4-FFF2-40B4-BE49-F238E27FC236}">
              <a16:creationId xmlns:a16="http://schemas.microsoft.com/office/drawing/2014/main" id="{00000000-0008-0000-0200-000058010000}"/>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85452</xdr:rowOff>
    </xdr:from>
    <xdr:to>
      <xdr:col>54</xdr:col>
      <xdr:colOff>189865</xdr:colOff>
      <xdr:row>86</xdr:row>
      <xdr:rowOff>158931</xdr:rowOff>
    </xdr:to>
    <xdr:cxnSp macro="">
      <xdr:nvCxnSpPr>
        <xdr:cNvPr id="345" name="直線コネクタ 344">
          <a:extLst>
            <a:ext uri="{FF2B5EF4-FFF2-40B4-BE49-F238E27FC236}">
              <a16:creationId xmlns:a16="http://schemas.microsoft.com/office/drawing/2014/main" id="{00000000-0008-0000-0200-000059010000}"/>
            </a:ext>
          </a:extLst>
        </xdr:cNvPr>
        <xdr:cNvCxnSpPr/>
      </xdr:nvCxnSpPr>
      <xdr:spPr>
        <a:xfrm flipV="1">
          <a:off x="10476865" y="13287102"/>
          <a:ext cx="0" cy="16165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162758</xdr:rowOff>
    </xdr:from>
    <xdr:ext cx="469744" cy="259045"/>
    <xdr:sp macro="" textlink="">
      <xdr:nvSpPr>
        <xdr:cNvPr id="346" name="【福祉施設】&#10;一人当たり面積最小値テキスト">
          <a:extLst>
            <a:ext uri="{FF2B5EF4-FFF2-40B4-BE49-F238E27FC236}">
              <a16:creationId xmlns:a16="http://schemas.microsoft.com/office/drawing/2014/main" id="{00000000-0008-0000-0200-00005A010000}"/>
            </a:ext>
          </a:extLst>
        </xdr:cNvPr>
        <xdr:cNvSpPr txBox="1"/>
      </xdr:nvSpPr>
      <xdr:spPr>
        <a:xfrm>
          <a:off x="10515600" y="149074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158931</xdr:rowOff>
    </xdr:from>
    <xdr:to>
      <xdr:col>55</xdr:col>
      <xdr:colOff>88900</xdr:colOff>
      <xdr:row>86</xdr:row>
      <xdr:rowOff>158931</xdr:rowOff>
    </xdr:to>
    <xdr:cxnSp macro="">
      <xdr:nvCxnSpPr>
        <xdr:cNvPr id="347" name="直線コネクタ 346">
          <a:extLst>
            <a:ext uri="{FF2B5EF4-FFF2-40B4-BE49-F238E27FC236}">
              <a16:creationId xmlns:a16="http://schemas.microsoft.com/office/drawing/2014/main" id="{00000000-0008-0000-0200-00005B010000}"/>
            </a:ext>
          </a:extLst>
        </xdr:cNvPr>
        <xdr:cNvCxnSpPr/>
      </xdr:nvCxnSpPr>
      <xdr:spPr>
        <a:xfrm>
          <a:off x="10388600" y="149036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32129</xdr:rowOff>
    </xdr:from>
    <xdr:ext cx="469744" cy="259045"/>
    <xdr:sp macro="" textlink="">
      <xdr:nvSpPr>
        <xdr:cNvPr id="348" name="【福祉施設】&#10;一人当たり面積最大値テキスト">
          <a:extLst>
            <a:ext uri="{FF2B5EF4-FFF2-40B4-BE49-F238E27FC236}">
              <a16:creationId xmlns:a16="http://schemas.microsoft.com/office/drawing/2014/main" id="{00000000-0008-0000-0200-00005C010000}"/>
            </a:ext>
          </a:extLst>
        </xdr:cNvPr>
        <xdr:cNvSpPr txBox="1"/>
      </xdr:nvSpPr>
      <xdr:spPr>
        <a:xfrm>
          <a:off x="10515600" y="130623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85452</xdr:rowOff>
    </xdr:from>
    <xdr:to>
      <xdr:col>55</xdr:col>
      <xdr:colOff>88900</xdr:colOff>
      <xdr:row>77</xdr:row>
      <xdr:rowOff>85452</xdr:rowOff>
    </xdr:to>
    <xdr:cxnSp macro="">
      <xdr:nvCxnSpPr>
        <xdr:cNvPr id="349" name="直線コネクタ 348">
          <a:extLst>
            <a:ext uri="{FF2B5EF4-FFF2-40B4-BE49-F238E27FC236}">
              <a16:creationId xmlns:a16="http://schemas.microsoft.com/office/drawing/2014/main" id="{00000000-0008-0000-0200-00005D010000}"/>
            </a:ext>
          </a:extLst>
        </xdr:cNvPr>
        <xdr:cNvCxnSpPr/>
      </xdr:nvCxnSpPr>
      <xdr:spPr>
        <a:xfrm>
          <a:off x="10388600" y="132871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143708</xdr:rowOff>
    </xdr:from>
    <xdr:ext cx="469744" cy="259045"/>
    <xdr:sp macro="" textlink="">
      <xdr:nvSpPr>
        <xdr:cNvPr id="350" name="【福祉施設】&#10;一人当たり面積平均値テキスト">
          <a:extLst>
            <a:ext uri="{FF2B5EF4-FFF2-40B4-BE49-F238E27FC236}">
              <a16:creationId xmlns:a16="http://schemas.microsoft.com/office/drawing/2014/main" id="{00000000-0008-0000-0200-00005E010000}"/>
            </a:ext>
          </a:extLst>
        </xdr:cNvPr>
        <xdr:cNvSpPr txBox="1"/>
      </xdr:nvSpPr>
      <xdr:spPr>
        <a:xfrm>
          <a:off x="10515600" y="1437405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165281</xdr:rowOff>
    </xdr:from>
    <xdr:to>
      <xdr:col>55</xdr:col>
      <xdr:colOff>50800</xdr:colOff>
      <xdr:row>84</xdr:row>
      <xdr:rowOff>95431</xdr:rowOff>
    </xdr:to>
    <xdr:sp macro="" textlink="">
      <xdr:nvSpPr>
        <xdr:cNvPr id="351" name="フローチャート: 判断 350">
          <a:extLst>
            <a:ext uri="{FF2B5EF4-FFF2-40B4-BE49-F238E27FC236}">
              <a16:creationId xmlns:a16="http://schemas.microsoft.com/office/drawing/2014/main" id="{00000000-0008-0000-0200-00005F010000}"/>
            </a:ext>
          </a:extLst>
        </xdr:cNvPr>
        <xdr:cNvSpPr/>
      </xdr:nvSpPr>
      <xdr:spPr>
        <a:xfrm>
          <a:off x="10426700" y="143956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83</xdr:row>
      <xdr:rowOff>168548</xdr:rowOff>
    </xdr:from>
    <xdr:to>
      <xdr:col>50</xdr:col>
      <xdr:colOff>165100</xdr:colOff>
      <xdr:row>84</xdr:row>
      <xdr:rowOff>98698</xdr:rowOff>
    </xdr:to>
    <xdr:sp macro="" textlink="">
      <xdr:nvSpPr>
        <xdr:cNvPr id="352" name="フローチャート: 判断 351">
          <a:extLst>
            <a:ext uri="{FF2B5EF4-FFF2-40B4-BE49-F238E27FC236}">
              <a16:creationId xmlns:a16="http://schemas.microsoft.com/office/drawing/2014/main" id="{00000000-0008-0000-0200-000060010000}"/>
            </a:ext>
          </a:extLst>
        </xdr:cNvPr>
        <xdr:cNvSpPr/>
      </xdr:nvSpPr>
      <xdr:spPr>
        <a:xfrm>
          <a:off x="9588500" y="143988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84</xdr:row>
      <xdr:rowOff>10161</xdr:rowOff>
    </xdr:from>
    <xdr:to>
      <xdr:col>46</xdr:col>
      <xdr:colOff>38100</xdr:colOff>
      <xdr:row>84</xdr:row>
      <xdr:rowOff>111761</xdr:rowOff>
    </xdr:to>
    <xdr:sp macro="" textlink="">
      <xdr:nvSpPr>
        <xdr:cNvPr id="353" name="フローチャート: 判断 352">
          <a:extLst>
            <a:ext uri="{FF2B5EF4-FFF2-40B4-BE49-F238E27FC236}">
              <a16:creationId xmlns:a16="http://schemas.microsoft.com/office/drawing/2014/main" id="{00000000-0008-0000-0200-000061010000}"/>
            </a:ext>
          </a:extLst>
        </xdr:cNvPr>
        <xdr:cNvSpPr/>
      </xdr:nvSpPr>
      <xdr:spPr>
        <a:xfrm>
          <a:off x="8699500" y="14411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83</xdr:row>
      <xdr:rowOff>126093</xdr:rowOff>
    </xdr:from>
    <xdr:to>
      <xdr:col>41</xdr:col>
      <xdr:colOff>101600</xdr:colOff>
      <xdr:row>84</xdr:row>
      <xdr:rowOff>56243</xdr:rowOff>
    </xdr:to>
    <xdr:sp macro="" textlink="">
      <xdr:nvSpPr>
        <xdr:cNvPr id="354" name="フローチャート: 判断 353">
          <a:extLst>
            <a:ext uri="{FF2B5EF4-FFF2-40B4-BE49-F238E27FC236}">
              <a16:creationId xmlns:a16="http://schemas.microsoft.com/office/drawing/2014/main" id="{00000000-0008-0000-0200-000062010000}"/>
            </a:ext>
          </a:extLst>
        </xdr:cNvPr>
        <xdr:cNvSpPr/>
      </xdr:nvSpPr>
      <xdr:spPr>
        <a:xfrm>
          <a:off x="7810500" y="14356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83</xdr:row>
      <xdr:rowOff>135889</xdr:rowOff>
    </xdr:from>
    <xdr:to>
      <xdr:col>36</xdr:col>
      <xdr:colOff>165100</xdr:colOff>
      <xdr:row>84</xdr:row>
      <xdr:rowOff>66039</xdr:rowOff>
    </xdr:to>
    <xdr:sp macro="" textlink="">
      <xdr:nvSpPr>
        <xdr:cNvPr id="355" name="フローチャート: 判断 354">
          <a:extLst>
            <a:ext uri="{FF2B5EF4-FFF2-40B4-BE49-F238E27FC236}">
              <a16:creationId xmlns:a16="http://schemas.microsoft.com/office/drawing/2014/main" id="{00000000-0008-0000-0200-000063010000}"/>
            </a:ext>
          </a:extLst>
        </xdr:cNvPr>
        <xdr:cNvSpPr/>
      </xdr:nvSpPr>
      <xdr:spPr>
        <a:xfrm>
          <a:off x="6921500" y="14366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6" name="テキスト ボックス 355">
          <a:extLst>
            <a:ext uri="{FF2B5EF4-FFF2-40B4-BE49-F238E27FC236}">
              <a16:creationId xmlns:a16="http://schemas.microsoft.com/office/drawing/2014/main" id="{00000000-0008-0000-0200-000064010000}"/>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7" name="テキスト ボックス 356">
          <a:extLst>
            <a:ext uri="{FF2B5EF4-FFF2-40B4-BE49-F238E27FC236}">
              <a16:creationId xmlns:a16="http://schemas.microsoft.com/office/drawing/2014/main" id="{00000000-0008-0000-0200-000065010000}"/>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8" name="テキスト ボックス 357">
          <a:extLst>
            <a:ext uri="{FF2B5EF4-FFF2-40B4-BE49-F238E27FC236}">
              <a16:creationId xmlns:a16="http://schemas.microsoft.com/office/drawing/2014/main" id="{00000000-0008-0000-0200-000066010000}"/>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9" name="テキスト ボックス 358">
          <a:extLst>
            <a:ext uri="{FF2B5EF4-FFF2-40B4-BE49-F238E27FC236}">
              <a16:creationId xmlns:a16="http://schemas.microsoft.com/office/drawing/2014/main" id="{00000000-0008-0000-0200-000067010000}"/>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60" name="テキスト ボックス 359">
          <a:extLst>
            <a:ext uri="{FF2B5EF4-FFF2-40B4-BE49-F238E27FC236}">
              <a16:creationId xmlns:a16="http://schemas.microsoft.com/office/drawing/2014/main" id="{00000000-0008-0000-0200-000068010000}"/>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81</xdr:row>
      <xdr:rowOff>86905</xdr:rowOff>
    </xdr:from>
    <xdr:to>
      <xdr:col>55</xdr:col>
      <xdr:colOff>50800</xdr:colOff>
      <xdr:row>82</xdr:row>
      <xdr:rowOff>17055</xdr:rowOff>
    </xdr:to>
    <xdr:sp macro="" textlink="">
      <xdr:nvSpPr>
        <xdr:cNvPr id="361" name="楕円 360">
          <a:extLst>
            <a:ext uri="{FF2B5EF4-FFF2-40B4-BE49-F238E27FC236}">
              <a16:creationId xmlns:a16="http://schemas.microsoft.com/office/drawing/2014/main" id="{00000000-0008-0000-0200-000069010000}"/>
            </a:ext>
          </a:extLst>
        </xdr:cNvPr>
        <xdr:cNvSpPr/>
      </xdr:nvSpPr>
      <xdr:spPr>
        <a:xfrm>
          <a:off x="10426700" y="139743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80</xdr:row>
      <xdr:rowOff>109782</xdr:rowOff>
    </xdr:from>
    <xdr:ext cx="469744" cy="259045"/>
    <xdr:sp macro="" textlink="">
      <xdr:nvSpPr>
        <xdr:cNvPr id="362" name="【福祉施設】&#10;一人当たり面積該当値テキスト">
          <a:extLst>
            <a:ext uri="{FF2B5EF4-FFF2-40B4-BE49-F238E27FC236}">
              <a16:creationId xmlns:a16="http://schemas.microsoft.com/office/drawing/2014/main" id="{00000000-0008-0000-0200-00006A010000}"/>
            </a:ext>
          </a:extLst>
        </xdr:cNvPr>
        <xdr:cNvSpPr txBox="1"/>
      </xdr:nvSpPr>
      <xdr:spPr>
        <a:xfrm>
          <a:off x="10515600" y="138257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81</xdr:row>
      <xdr:rowOff>106499</xdr:rowOff>
    </xdr:from>
    <xdr:to>
      <xdr:col>50</xdr:col>
      <xdr:colOff>165100</xdr:colOff>
      <xdr:row>82</xdr:row>
      <xdr:rowOff>36649</xdr:rowOff>
    </xdr:to>
    <xdr:sp macro="" textlink="">
      <xdr:nvSpPr>
        <xdr:cNvPr id="363" name="楕円 362">
          <a:extLst>
            <a:ext uri="{FF2B5EF4-FFF2-40B4-BE49-F238E27FC236}">
              <a16:creationId xmlns:a16="http://schemas.microsoft.com/office/drawing/2014/main" id="{00000000-0008-0000-0200-00006B010000}"/>
            </a:ext>
          </a:extLst>
        </xdr:cNvPr>
        <xdr:cNvSpPr/>
      </xdr:nvSpPr>
      <xdr:spPr>
        <a:xfrm>
          <a:off x="9588500" y="139939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81</xdr:row>
      <xdr:rowOff>137705</xdr:rowOff>
    </xdr:from>
    <xdr:to>
      <xdr:col>55</xdr:col>
      <xdr:colOff>0</xdr:colOff>
      <xdr:row>81</xdr:row>
      <xdr:rowOff>157299</xdr:rowOff>
    </xdr:to>
    <xdr:cxnSp macro="">
      <xdr:nvCxnSpPr>
        <xdr:cNvPr id="364" name="直線コネクタ 363">
          <a:extLst>
            <a:ext uri="{FF2B5EF4-FFF2-40B4-BE49-F238E27FC236}">
              <a16:creationId xmlns:a16="http://schemas.microsoft.com/office/drawing/2014/main" id="{00000000-0008-0000-0200-00006C010000}"/>
            </a:ext>
          </a:extLst>
        </xdr:cNvPr>
        <xdr:cNvCxnSpPr/>
      </xdr:nvCxnSpPr>
      <xdr:spPr>
        <a:xfrm flipV="1">
          <a:off x="9639300" y="14025155"/>
          <a:ext cx="838200" cy="19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81</xdr:row>
      <xdr:rowOff>122827</xdr:rowOff>
    </xdr:from>
    <xdr:to>
      <xdr:col>46</xdr:col>
      <xdr:colOff>38100</xdr:colOff>
      <xdr:row>82</xdr:row>
      <xdr:rowOff>52977</xdr:rowOff>
    </xdr:to>
    <xdr:sp macro="" textlink="">
      <xdr:nvSpPr>
        <xdr:cNvPr id="365" name="楕円 364">
          <a:extLst>
            <a:ext uri="{FF2B5EF4-FFF2-40B4-BE49-F238E27FC236}">
              <a16:creationId xmlns:a16="http://schemas.microsoft.com/office/drawing/2014/main" id="{00000000-0008-0000-0200-00006D010000}"/>
            </a:ext>
          </a:extLst>
        </xdr:cNvPr>
        <xdr:cNvSpPr/>
      </xdr:nvSpPr>
      <xdr:spPr>
        <a:xfrm>
          <a:off x="8699500" y="140102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81</xdr:row>
      <xdr:rowOff>157299</xdr:rowOff>
    </xdr:from>
    <xdr:to>
      <xdr:col>50</xdr:col>
      <xdr:colOff>114300</xdr:colOff>
      <xdr:row>82</xdr:row>
      <xdr:rowOff>2177</xdr:rowOff>
    </xdr:to>
    <xdr:cxnSp macro="">
      <xdr:nvCxnSpPr>
        <xdr:cNvPr id="366" name="直線コネクタ 365">
          <a:extLst>
            <a:ext uri="{FF2B5EF4-FFF2-40B4-BE49-F238E27FC236}">
              <a16:creationId xmlns:a16="http://schemas.microsoft.com/office/drawing/2014/main" id="{00000000-0008-0000-0200-00006E010000}"/>
            </a:ext>
          </a:extLst>
        </xdr:cNvPr>
        <xdr:cNvCxnSpPr/>
      </xdr:nvCxnSpPr>
      <xdr:spPr>
        <a:xfrm flipV="1">
          <a:off x="8750300" y="14044749"/>
          <a:ext cx="889000" cy="16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81</xdr:row>
      <xdr:rowOff>44450</xdr:rowOff>
    </xdr:from>
    <xdr:to>
      <xdr:col>41</xdr:col>
      <xdr:colOff>101600</xdr:colOff>
      <xdr:row>81</xdr:row>
      <xdr:rowOff>146050</xdr:rowOff>
    </xdr:to>
    <xdr:sp macro="" textlink="">
      <xdr:nvSpPr>
        <xdr:cNvPr id="367" name="楕円 366">
          <a:extLst>
            <a:ext uri="{FF2B5EF4-FFF2-40B4-BE49-F238E27FC236}">
              <a16:creationId xmlns:a16="http://schemas.microsoft.com/office/drawing/2014/main" id="{00000000-0008-0000-0200-00006F010000}"/>
            </a:ext>
          </a:extLst>
        </xdr:cNvPr>
        <xdr:cNvSpPr/>
      </xdr:nvSpPr>
      <xdr:spPr>
        <a:xfrm>
          <a:off x="7810500" y="13931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81</xdr:row>
      <xdr:rowOff>95250</xdr:rowOff>
    </xdr:from>
    <xdr:to>
      <xdr:col>45</xdr:col>
      <xdr:colOff>177800</xdr:colOff>
      <xdr:row>82</xdr:row>
      <xdr:rowOff>2177</xdr:rowOff>
    </xdr:to>
    <xdr:cxnSp macro="">
      <xdr:nvCxnSpPr>
        <xdr:cNvPr id="368" name="直線コネクタ 367">
          <a:extLst>
            <a:ext uri="{FF2B5EF4-FFF2-40B4-BE49-F238E27FC236}">
              <a16:creationId xmlns:a16="http://schemas.microsoft.com/office/drawing/2014/main" id="{00000000-0008-0000-0200-000070010000}"/>
            </a:ext>
          </a:extLst>
        </xdr:cNvPr>
        <xdr:cNvCxnSpPr/>
      </xdr:nvCxnSpPr>
      <xdr:spPr>
        <a:xfrm>
          <a:off x="7861300" y="13982700"/>
          <a:ext cx="889000" cy="783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81</xdr:row>
      <xdr:rowOff>80373</xdr:rowOff>
    </xdr:from>
    <xdr:to>
      <xdr:col>36</xdr:col>
      <xdr:colOff>165100</xdr:colOff>
      <xdr:row>82</xdr:row>
      <xdr:rowOff>10523</xdr:rowOff>
    </xdr:to>
    <xdr:sp macro="" textlink="">
      <xdr:nvSpPr>
        <xdr:cNvPr id="369" name="楕円 368">
          <a:extLst>
            <a:ext uri="{FF2B5EF4-FFF2-40B4-BE49-F238E27FC236}">
              <a16:creationId xmlns:a16="http://schemas.microsoft.com/office/drawing/2014/main" id="{00000000-0008-0000-0200-000071010000}"/>
            </a:ext>
          </a:extLst>
        </xdr:cNvPr>
        <xdr:cNvSpPr/>
      </xdr:nvSpPr>
      <xdr:spPr>
        <a:xfrm>
          <a:off x="6921500" y="139678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81</xdr:row>
      <xdr:rowOff>95250</xdr:rowOff>
    </xdr:from>
    <xdr:to>
      <xdr:col>41</xdr:col>
      <xdr:colOff>50800</xdr:colOff>
      <xdr:row>81</xdr:row>
      <xdr:rowOff>131173</xdr:rowOff>
    </xdr:to>
    <xdr:cxnSp macro="">
      <xdr:nvCxnSpPr>
        <xdr:cNvPr id="370" name="直線コネクタ 369">
          <a:extLst>
            <a:ext uri="{FF2B5EF4-FFF2-40B4-BE49-F238E27FC236}">
              <a16:creationId xmlns:a16="http://schemas.microsoft.com/office/drawing/2014/main" id="{00000000-0008-0000-0200-000072010000}"/>
            </a:ext>
          </a:extLst>
        </xdr:cNvPr>
        <xdr:cNvCxnSpPr/>
      </xdr:nvCxnSpPr>
      <xdr:spPr>
        <a:xfrm flipV="1">
          <a:off x="6972300" y="13982700"/>
          <a:ext cx="88900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84</xdr:row>
      <xdr:rowOff>89825</xdr:rowOff>
    </xdr:from>
    <xdr:ext cx="469744" cy="259045"/>
    <xdr:sp macro="" textlink="">
      <xdr:nvSpPr>
        <xdr:cNvPr id="371" name="n_1aveValue【福祉施設】&#10;一人当たり面積">
          <a:extLst>
            <a:ext uri="{FF2B5EF4-FFF2-40B4-BE49-F238E27FC236}">
              <a16:creationId xmlns:a16="http://schemas.microsoft.com/office/drawing/2014/main" id="{00000000-0008-0000-0200-000073010000}"/>
            </a:ext>
          </a:extLst>
        </xdr:cNvPr>
        <xdr:cNvSpPr txBox="1"/>
      </xdr:nvSpPr>
      <xdr:spPr>
        <a:xfrm>
          <a:off x="9391727" y="144916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84</xdr:row>
      <xdr:rowOff>102888</xdr:rowOff>
    </xdr:from>
    <xdr:ext cx="469744" cy="259045"/>
    <xdr:sp macro="" textlink="">
      <xdr:nvSpPr>
        <xdr:cNvPr id="372" name="n_2aveValue【福祉施設】&#10;一人当たり面積">
          <a:extLst>
            <a:ext uri="{FF2B5EF4-FFF2-40B4-BE49-F238E27FC236}">
              <a16:creationId xmlns:a16="http://schemas.microsoft.com/office/drawing/2014/main" id="{00000000-0008-0000-0200-000074010000}"/>
            </a:ext>
          </a:extLst>
        </xdr:cNvPr>
        <xdr:cNvSpPr txBox="1"/>
      </xdr:nvSpPr>
      <xdr:spPr>
        <a:xfrm>
          <a:off x="8515427" y="145046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84</xdr:row>
      <xdr:rowOff>47370</xdr:rowOff>
    </xdr:from>
    <xdr:ext cx="469744" cy="259045"/>
    <xdr:sp macro="" textlink="">
      <xdr:nvSpPr>
        <xdr:cNvPr id="373" name="n_3aveValue【福祉施設】&#10;一人当たり面積">
          <a:extLst>
            <a:ext uri="{FF2B5EF4-FFF2-40B4-BE49-F238E27FC236}">
              <a16:creationId xmlns:a16="http://schemas.microsoft.com/office/drawing/2014/main" id="{00000000-0008-0000-0200-000075010000}"/>
            </a:ext>
          </a:extLst>
        </xdr:cNvPr>
        <xdr:cNvSpPr txBox="1"/>
      </xdr:nvSpPr>
      <xdr:spPr>
        <a:xfrm>
          <a:off x="7626427" y="144491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84</xdr:row>
      <xdr:rowOff>57166</xdr:rowOff>
    </xdr:from>
    <xdr:ext cx="469744" cy="259045"/>
    <xdr:sp macro="" textlink="">
      <xdr:nvSpPr>
        <xdr:cNvPr id="374" name="n_4aveValue【福祉施設】&#10;一人当たり面積">
          <a:extLst>
            <a:ext uri="{FF2B5EF4-FFF2-40B4-BE49-F238E27FC236}">
              <a16:creationId xmlns:a16="http://schemas.microsoft.com/office/drawing/2014/main" id="{00000000-0008-0000-0200-000076010000}"/>
            </a:ext>
          </a:extLst>
        </xdr:cNvPr>
        <xdr:cNvSpPr txBox="1"/>
      </xdr:nvSpPr>
      <xdr:spPr>
        <a:xfrm>
          <a:off x="6737427" y="144589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80</xdr:row>
      <xdr:rowOff>53176</xdr:rowOff>
    </xdr:from>
    <xdr:ext cx="469744" cy="259045"/>
    <xdr:sp macro="" textlink="">
      <xdr:nvSpPr>
        <xdr:cNvPr id="375" name="n_1mainValue【福祉施設】&#10;一人当たり面積">
          <a:extLst>
            <a:ext uri="{FF2B5EF4-FFF2-40B4-BE49-F238E27FC236}">
              <a16:creationId xmlns:a16="http://schemas.microsoft.com/office/drawing/2014/main" id="{00000000-0008-0000-0200-000077010000}"/>
            </a:ext>
          </a:extLst>
        </xdr:cNvPr>
        <xdr:cNvSpPr txBox="1"/>
      </xdr:nvSpPr>
      <xdr:spPr>
        <a:xfrm>
          <a:off x="9391727" y="137691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80</xdr:row>
      <xdr:rowOff>69504</xdr:rowOff>
    </xdr:from>
    <xdr:ext cx="469744" cy="259045"/>
    <xdr:sp macro="" textlink="">
      <xdr:nvSpPr>
        <xdr:cNvPr id="376" name="n_2mainValue【福祉施設】&#10;一人当たり面積">
          <a:extLst>
            <a:ext uri="{FF2B5EF4-FFF2-40B4-BE49-F238E27FC236}">
              <a16:creationId xmlns:a16="http://schemas.microsoft.com/office/drawing/2014/main" id="{00000000-0008-0000-0200-000078010000}"/>
            </a:ext>
          </a:extLst>
        </xdr:cNvPr>
        <xdr:cNvSpPr txBox="1"/>
      </xdr:nvSpPr>
      <xdr:spPr>
        <a:xfrm>
          <a:off x="8515427" y="137855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79</xdr:row>
      <xdr:rowOff>162577</xdr:rowOff>
    </xdr:from>
    <xdr:ext cx="469744" cy="259045"/>
    <xdr:sp macro="" textlink="">
      <xdr:nvSpPr>
        <xdr:cNvPr id="377" name="n_3mainValue【福祉施設】&#10;一人当たり面積">
          <a:extLst>
            <a:ext uri="{FF2B5EF4-FFF2-40B4-BE49-F238E27FC236}">
              <a16:creationId xmlns:a16="http://schemas.microsoft.com/office/drawing/2014/main" id="{00000000-0008-0000-0200-000079010000}"/>
            </a:ext>
          </a:extLst>
        </xdr:cNvPr>
        <xdr:cNvSpPr txBox="1"/>
      </xdr:nvSpPr>
      <xdr:spPr>
        <a:xfrm>
          <a:off x="7626427" y="13707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80</xdr:row>
      <xdr:rowOff>27050</xdr:rowOff>
    </xdr:from>
    <xdr:ext cx="469744" cy="259045"/>
    <xdr:sp macro="" textlink="">
      <xdr:nvSpPr>
        <xdr:cNvPr id="378" name="n_4mainValue【福祉施設】&#10;一人当たり面積">
          <a:extLst>
            <a:ext uri="{FF2B5EF4-FFF2-40B4-BE49-F238E27FC236}">
              <a16:creationId xmlns:a16="http://schemas.microsoft.com/office/drawing/2014/main" id="{00000000-0008-0000-0200-00007A010000}"/>
            </a:ext>
          </a:extLst>
        </xdr:cNvPr>
        <xdr:cNvSpPr txBox="1"/>
      </xdr:nvSpPr>
      <xdr:spPr>
        <a:xfrm>
          <a:off x="6737427" y="137430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9" name="正方形/長方形 378">
          <a:extLst>
            <a:ext uri="{FF2B5EF4-FFF2-40B4-BE49-F238E27FC236}">
              <a16:creationId xmlns:a16="http://schemas.microsoft.com/office/drawing/2014/main" id="{00000000-0008-0000-0200-00007B010000}"/>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80" name="正方形/長方形 379">
          <a:extLst>
            <a:ext uri="{FF2B5EF4-FFF2-40B4-BE49-F238E27FC236}">
              <a16:creationId xmlns:a16="http://schemas.microsoft.com/office/drawing/2014/main" id="{00000000-0008-0000-0200-00007C010000}"/>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81" name="正方形/長方形 380">
          <a:extLst>
            <a:ext uri="{FF2B5EF4-FFF2-40B4-BE49-F238E27FC236}">
              <a16:creationId xmlns:a16="http://schemas.microsoft.com/office/drawing/2014/main" id="{00000000-0008-0000-0200-00007D010000}"/>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2" name="正方形/長方形 381">
          <a:extLst>
            <a:ext uri="{FF2B5EF4-FFF2-40B4-BE49-F238E27FC236}">
              <a16:creationId xmlns:a16="http://schemas.microsoft.com/office/drawing/2014/main" id="{00000000-0008-0000-0200-00007E010000}"/>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3" name="正方形/長方形 382">
          <a:extLst>
            <a:ext uri="{FF2B5EF4-FFF2-40B4-BE49-F238E27FC236}">
              <a16:creationId xmlns:a16="http://schemas.microsoft.com/office/drawing/2014/main" id="{00000000-0008-0000-0200-00007F010000}"/>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4" name="正方形/長方形 383">
          <a:extLst>
            <a:ext uri="{FF2B5EF4-FFF2-40B4-BE49-F238E27FC236}">
              <a16:creationId xmlns:a16="http://schemas.microsoft.com/office/drawing/2014/main" id="{00000000-0008-0000-0200-000080010000}"/>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5" name="正方形/長方形 384">
          <a:extLst>
            <a:ext uri="{FF2B5EF4-FFF2-40B4-BE49-F238E27FC236}">
              <a16:creationId xmlns:a16="http://schemas.microsoft.com/office/drawing/2014/main" id="{00000000-0008-0000-0200-000081010000}"/>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6" name="正方形/長方形 385">
          <a:extLst>
            <a:ext uri="{FF2B5EF4-FFF2-40B4-BE49-F238E27FC236}">
              <a16:creationId xmlns:a16="http://schemas.microsoft.com/office/drawing/2014/main" id="{00000000-0008-0000-0200-000082010000}"/>
            </a:ext>
          </a:extLst>
        </xdr:cNvPr>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87" name="正方形/長方形 386">
          <a:extLst>
            <a:ext uri="{FF2B5EF4-FFF2-40B4-BE49-F238E27FC236}">
              <a16:creationId xmlns:a16="http://schemas.microsoft.com/office/drawing/2014/main" id="{00000000-0008-0000-0200-000083010000}"/>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88" name="正方形/長方形 387">
          <a:extLst>
            <a:ext uri="{FF2B5EF4-FFF2-40B4-BE49-F238E27FC236}">
              <a16:creationId xmlns:a16="http://schemas.microsoft.com/office/drawing/2014/main" id="{00000000-0008-0000-0200-000084010000}"/>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89" name="正方形/長方形 388">
          <a:extLst>
            <a:ext uri="{FF2B5EF4-FFF2-40B4-BE49-F238E27FC236}">
              <a16:creationId xmlns:a16="http://schemas.microsoft.com/office/drawing/2014/main" id="{00000000-0008-0000-0200-000085010000}"/>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90" name="正方形/長方形 389">
          <a:extLst>
            <a:ext uri="{FF2B5EF4-FFF2-40B4-BE49-F238E27FC236}">
              <a16:creationId xmlns:a16="http://schemas.microsoft.com/office/drawing/2014/main" id="{00000000-0008-0000-0200-000086010000}"/>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91" name="正方形/長方形 390">
          <a:extLst>
            <a:ext uri="{FF2B5EF4-FFF2-40B4-BE49-F238E27FC236}">
              <a16:creationId xmlns:a16="http://schemas.microsoft.com/office/drawing/2014/main" id="{00000000-0008-0000-0200-000087010000}"/>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92" name="正方形/長方形 391">
          <a:extLst>
            <a:ext uri="{FF2B5EF4-FFF2-40B4-BE49-F238E27FC236}">
              <a16:creationId xmlns:a16="http://schemas.microsoft.com/office/drawing/2014/main" id="{00000000-0008-0000-0200-000088010000}"/>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93" name="正方形/長方形 392">
          <a:extLst>
            <a:ext uri="{FF2B5EF4-FFF2-40B4-BE49-F238E27FC236}">
              <a16:creationId xmlns:a16="http://schemas.microsoft.com/office/drawing/2014/main" id="{00000000-0008-0000-0200-000089010000}"/>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94" name="正方形/長方形 393">
          <a:extLst>
            <a:ext uri="{FF2B5EF4-FFF2-40B4-BE49-F238E27FC236}">
              <a16:creationId xmlns:a16="http://schemas.microsoft.com/office/drawing/2014/main" id="{00000000-0008-0000-0200-00008A010000}"/>
            </a:ext>
          </a:extLst>
        </xdr:cNvPr>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95" name="正方形/長方形 394">
          <a:extLst>
            <a:ext uri="{FF2B5EF4-FFF2-40B4-BE49-F238E27FC236}">
              <a16:creationId xmlns:a16="http://schemas.microsoft.com/office/drawing/2014/main" id="{00000000-0008-0000-0200-00008B010000}"/>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96" name="正方形/長方形 395">
          <a:extLst>
            <a:ext uri="{FF2B5EF4-FFF2-40B4-BE49-F238E27FC236}">
              <a16:creationId xmlns:a16="http://schemas.microsoft.com/office/drawing/2014/main" id="{00000000-0008-0000-0200-00008C010000}"/>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97" name="正方形/長方形 396">
          <a:extLst>
            <a:ext uri="{FF2B5EF4-FFF2-40B4-BE49-F238E27FC236}">
              <a16:creationId xmlns:a16="http://schemas.microsoft.com/office/drawing/2014/main" id="{00000000-0008-0000-0200-00008D010000}"/>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98" name="正方形/長方形 397">
          <a:extLst>
            <a:ext uri="{FF2B5EF4-FFF2-40B4-BE49-F238E27FC236}">
              <a16:creationId xmlns:a16="http://schemas.microsoft.com/office/drawing/2014/main" id="{00000000-0008-0000-0200-00008E010000}"/>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99" name="正方形/長方形 398">
          <a:extLst>
            <a:ext uri="{FF2B5EF4-FFF2-40B4-BE49-F238E27FC236}">
              <a16:creationId xmlns:a16="http://schemas.microsoft.com/office/drawing/2014/main" id="{00000000-0008-0000-0200-00008F010000}"/>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00" name="正方形/長方形 399">
          <a:extLst>
            <a:ext uri="{FF2B5EF4-FFF2-40B4-BE49-F238E27FC236}">
              <a16:creationId xmlns:a16="http://schemas.microsoft.com/office/drawing/2014/main" id="{00000000-0008-0000-0200-000090010000}"/>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01" name="正方形/長方形 400">
          <a:extLst>
            <a:ext uri="{FF2B5EF4-FFF2-40B4-BE49-F238E27FC236}">
              <a16:creationId xmlns:a16="http://schemas.microsoft.com/office/drawing/2014/main" id="{00000000-0008-0000-0200-000091010000}"/>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02" name="正方形/長方形 401">
          <a:extLst>
            <a:ext uri="{FF2B5EF4-FFF2-40B4-BE49-F238E27FC236}">
              <a16:creationId xmlns:a16="http://schemas.microsoft.com/office/drawing/2014/main" id="{00000000-0008-0000-0200-000092010000}"/>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03" name="テキスト ボックス 402">
          <a:extLst>
            <a:ext uri="{FF2B5EF4-FFF2-40B4-BE49-F238E27FC236}">
              <a16:creationId xmlns:a16="http://schemas.microsoft.com/office/drawing/2014/main" id="{00000000-0008-0000-0200-000093010000}"/>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04" name="直線コネクタ 403">
          <a:extLst>
            <a:ext uri="{FF2B5EF4-FFF2-40B4-BE49-F238E27FC236}">
              <a16:creationId xmlns:a16="http://schemas.microsoft.com/office/drawing/2014/main" id="{00000000-0008-0000-0200-000094010000}"/>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05" name="テキスト ボックス 404">
          <a:extLst>
            <a:ext uri="{FF2B5EF4-FFF2-40B4-BE49-F238E27FC236}">
              <a16:creationId xmlns:a16="http://schemas.microsoft.com/office/drawing/2014/main" id="{00000000-0008-0000-0200-000095010000}"/>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406" name="直線コネクタ 405">
          <a:extLst>
            <a:ext uri="{FF2B5EF4-FFF2-40B4-BE49-F238E27FC236}">
              <a16:creationId xmlns:a16="http://schemas.microsoft.com/office/drawing/2014/main" id="{00000000-0008-0000-0200-000096010000}"/>
            </a:ext>
          </a:extLst>
        </xdr:cNvPr>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121755</xdr:rowOff>
    </xdr:from>
    <xdr:ext cx="467179" cy="259045"/>
    <xdr:sp macro="" textlink="">
      <xdr:nvSpPr>
        <xdr:cNvPr id="407" name="テキスト ボックス 406">
          <a:extLst>
            <a:ext uri="{FF2B5EF4-FFF2-40B4-BE49-F238E27FC236}">
              <a16:creationId xmlns:a16="http://schemas.microsoft.com/office/drawing/2014/main" id="{00000000-0008-0000-0200-000097010000}"/>
            </a:ext>
          </a:extLst>
        </xdr:cNvPr>
        <xdr:cNvSpPr txBox="1"/>
      </xdr:nvSpPr>
      <xdr:spPr>
        <a:xfrm>
          <a:off x="11978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408" name="直線コネクタ 407">
          <a:extLst>
            <a:ext uri="{FF2B5EF4-FFF2-40B4-BE49-F238E27FC236}">
              <a16:creationId xmlns:a16="http://schemas.microsoft.com/office/drawing/2014/main" id="{00000000-0008-0000-0200-000098010000}"/>
            </a:ext>
          </a:extLst>
        </xdr:cNvPr>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409" name="テキスト ボックス 408">
          <a:extLst>
            <a:ext uri="{FF2B5EF4-FFF2-40B4-BE49-F238E27FC236}">
              <a16:creationId xmlns:a16="http://schemas.microsoft.com/office/drawing/2014/main" id="{00000000-0008-0000-0200-000099010000}"/>
            </a:ext>
          </a:extLst>
        </xdr:cNvPr>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410" name="直線コネクタ 409">
          <a:extLst>
            <a:ext uri="{FF2B5EF4-FFF2-40B4-BE49-F238E27FC236}">
              <a16:creationId xmlns:a16="http://schemas.microsoft.com/office/drawing/2014/main" id="{00000000-0008-0000-0200-00009A010000}"/>
            </a:ext>
          </a:extLst>
        </xdr:cNvPr>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411" name="テキスト ボックス 410">
          <a:extLst>
            <a:ext uri="{FF2B5EF4-FFF2-40B4-BE49-F238E27FC236}">
              <a16:creationId xmlns:a16="http://schemas.microsoft.com/office/drawing/2014/main" id="{00000000-0008-0000-0200-00009B010000}"/>
            </a:ext>
          </a:extLst>
        </xdr:cNvPr>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412" name="直線コネクタ 411">
          <a:extLst>
            <a:ext uri="{FF2B5EF4-FFF2-40B4-BE49-F238E27FC236}">
              <a16:creationId xmlns:a16="http://schemas.microsoft.com/office/drawing/2014/main" id="{00000000-0008-0000-0200-00009C010000}"/>
            </a:ext>
          </a:extLst>
        </xdr:cNvPr>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413" name="テキスト ボックス 412">
          <a:extLst>
            <a:ext uri="{FF2B5EF4-FFF2-40B4-BE49-F238E27FC236}">
              <a16:creationId xmlns:a16="http://schemas.microsoft.com/office/drawing/2014/main" id="{00000000-0008-0000-0200-00009D010000}"/>
            </a:ext>
          </a:extLst>
        </xdr:cNvPr>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414" name="直線コネクタ 413">
          <a:extLst>
            <a:ext uri="{FF2B5EF4-FFF2-40B4-BE49-F238E27FC236}">
              <a16:creationId xmlns:a16="http://schemas.microsoft.com/office/drawing/2014/main" id="{00000000-0008-0000-0200-00009E010000}"/>
            </a:ext>
          </a:extLst>
        </xdr:cNvPr>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415" name="テキスト ボックス 414">
          <a:extLst>
            <a:ext uri="{FF2B5EF4-FFF2-40B4-BE49-F238E27FC236}">
              <a16:creationId xmlns:a16="http://schemas.microsoft.com/office/drawing/2014/main" id="{00000000-0008-0000-0200-00009F010000}"/>
            </a:ext>
          </a:extLst>
        </xdr:cNvPr>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416" name="直線コネクタ 415">
          <a:extLst>
            <a:ext uri="{FF2B5EF4-FFF2-40B4-BE49-F238E27FC236}">
              <a16:creationId xmlns:a16="http://schemas.microsoft.com/office/drawing/2014/main" id="{00000000-0008-0000-0200-0000A0010000}"/>
            </a:ext>
          </a:extLst>
        </xdr:cNvPr>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31949</xdr:rowOff>
    </xdr:from>
    <xdr:ext cx="338939" cy="259045"/>
    <xdr:sp macro="" textlink="">
      <xdr:nvSpPr>
        <xdr:cNvPr id="417" name="テキスト ボックス 416">
          <a:extLst>
            <a:ext uri="{FF2B5EF4-FFF2-40B4-BE49-F238E27FC236}">
              <a16:creationId xmlns:a16="http://schemas.microsoft.com/office/drawing/2014/main" id="{00000000-0008-0000-0200-0000A1010000}"/>
            </a:ext>
          </a:extLst>
        </xdr:cNvPr>
        <xdr:cNvSpPr txBox="1"/>
      </xdr:nvSpPr>
      <xdr:spPr>
        <a:xfrm>
          <a:off x="12107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18" name="直線コネクタ 417">
          <a:extLst>
            <a:ext uri="{FF2B5EF4-FFF2-40B4-BE49-F238E27FC236}">
              <a16:creationId xmlns:a16="http://schemas.microsoft.com/office/drawing/2014/main" id="{00000000-0008-0000-0200-0000A2010000}"/>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419" name="【一般廃棄物処理施設】&#10;有形固定資産減価償却率グラフ枠">
          <a:extLst>
            <a:ext uri="{FF2B5EF4-FFF2-40B4-BE49-F238E27FC236}">
              <a16:creationId xmlns:a16="http://schemas.microsoft.com/office/drawing/2014/main" id="{00000000-0008-0000-0200-0000A3010000}"/>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164374</xdr:rowOff>
    </xdr:from>
    <xdr:to>
      <xdr:col>85</xdr:col>
      <xdr:colOff>126364</xdr:colOff>
      <xdr:row>42</xdr:row>
      <xdr:rowOff>48441</xdr:rowOff>
    </xdr:to>
    <xdr:cxnSp macro="">
      <xdr:nvCxnSpPr>
        <xdr:cNvPr id="420" name="直線コネクタ 419">
          <a:extLst>
            <a:ext uri="{FF2B5EF4-FFF2-40B4-BE49-F238E27FC236}">
              <a16:creationId xmlns:a16="http://schemas.microsoft.com/office/drawing/2014/main" id="{00000000-0008-0000-0200-0000A4010000}"/>
            </a:ext>
          </a:extLst>
        </xdr:cNvPr>
        <xdr:cNvCxnSpPr/>
      </xdr:nvCxnSpPr>
      <xdr:spPr>
        <a:xfrm flipV="1">
          <a:off x="16318864" y="5822224"/>
          <a:ext cx="0" cy="14271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52268</xdr:rowOff>
    </xdr:from>
    <xdr:ext cx="405111" cy="259045"/>
    <xdr:sp macro="" textlink="">
      <xdr:nvSpPr>
        <xdr:cNvPr id="421" name="【一般廃棄物処理施設】&#10;有形固定資産減価償却率最小値テキスト">
          <a:extLst>
            <a:ext uri="{FF2B5EF4-FFF2-40B4-BE49-F238E27FC236}">
              <a16:creationId xmlns:a16="http://schemas.microsoft.com/office/drawing/2014/main" id="{00000000-0008-0000-0200-0000A5010000}"/>
            </a:ext>
          </a:extLst>
        </xdr:cNvPr>
        <xdr:cNvSpPr txBox="1"/>
      </xdr:nvSpPr>
      <xdr:spPr>
        <a:xfrm>
          <a:off x="16357600" y="725316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48441</xdr:rowOff>
    </xdr:from>
    <xdr:to>
      <xdr:col>86</xdr:col>
      <xdr:colOff>25400</xdr:colOff>
      <xdr:row>42</xdr:row>
      <xdr:rowOff>48441</xdr:rowOff>
    </xdr:to>
    <xdr:cxnSp macro="">
      <xdr:nvCxnSpPr>
        <xdr:cNvPr id="422" name="直線コネクタ 421">
          <a:extLst>
            <a:ext uri="{FF2B5EF4-FFF2-40B4-BE49-F238E27FC236}">
              <a16:creationId xmlns:a16="http://schemas.microsoft.com/office/drawing/2014/main" id="{00000000-0008-0000-0200-0000A6010000}"/>
            </a:ext>
          </a:extLst>
        </xdr:cNvPr>
        <xdr:cNvCxnSpPr/>
      </xdr:nvCxnSpPr>
      <xdr:spPr>
        <a:xfrm>
          <a:off x="16230600" y="72493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111051</xdr:rowOff>
    </xdr:from>
    <xdr:ext cx="340478" cy="259045"/>
    <xdr:sp macro="" textlink="">
      <xdr:nvSpPr>
        <xdr:cNvPr id="423" name="【一般廃棄物処理施設】&#10;有形固定資産減価償却率最大値テキスト">
          <a:extLst>
            <a:ext uri="{FF2B5EF4-FFF2-40B4-BE49-F238E27FC236}">
              <a16:creationId xmlns:a16="http://schemas.microsoft.com/office/drawing/2014/main" id="{00000000-0008-0000-0200-0000A7010000}"/>
            </a:ext>
          </a:extLst>
        </xdr:cNvPr>
        <xdr:cNvSpPr txBox="1"/>
      </xdr:nvSpPr>
      <xdr:spPr>
        <a:xfrm>
          <a:off x="16357600" y="5597451"/>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164374</xdr:rowOff>
    </xdr:from>
    <xdr:to>
      <xdr:col>86</xdr:col>
      <xdr:colOff>25400</xdr:colOff>
      <xdr:row>33</xdr:row>
      <xdr:rowOff>164374</xdr:rowOff>
    </xdr:to>
    <xdr:cxnSp macro="">
      <xdr:nvCxnSpPr>
        <xdr:cNvPr id="424" name="直線コネクタ 423">
          <a:extLst>
            <a:ext uri="{FF2B5EF4-FFF2-40B4-BE49-F238E27FC236}">
              <a16:creationId xmlns:a16="http://schemas.microsoft.com/office/drawing/2014/main" id="{00000000-0008-0000-0200-0000A8010000}"/>
            </a:ext>
          </a:extLst>
        </xdr:cNvPr>
        <xdr:cNvCxnSpPr/>
      </xdr:nvCxnSpPr>
      <xdr:spPr>
        <a:xfrm>
          <a:off x="16230600" y="58222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38</xdr:row>
      <xdr:rowOff>126292</xdr:rowOff>
    </xdr:from>
    <xdr:ext cx="405111" cy="259045"/>
    <xdr:sp macro="" textlink="">
      <xdr:nvSpPr>
        <xdr:cNvPr id="425" name="【一般廃棄物処理施設】&#10;有形固定資産減価償却率平均値テキスト">
          <a:extLst>
            <a:ext uri="{FF2B5EF4-FFF2-40B4-BE49-F238E27FC236}">
              <a16:creationId xmlns:a16="http://schemas.microsoft.com/office/drawing/2014/main" id="{00000000-0008-0000-0200-0000A9010000}"/>
            </a:ext>
          </a:extLst>
        </xdr:cNvPr>
        <xdr:cNvSpPr txBox="1"/>
      </xdr:nvSpPr>
      <xdr:spPr>
        <a:xfrm>
          <a:off x="16357600" y="664139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147865</xdr:rowOff>
    </xdr:from>
    <xdr:to>
      <xdr:col>85</xdr:col>
      <xdr:colOff>177800</xdr:colOff>
      <xdr:row>39</xdr:row>
      <xdr:rowOff>78015</xdr:rowOff>
    </xdr:to>
    <xdr:sp macro="" textlink="">
      <xdr:nvSpPr>
        <xdr:cNvPr id="426" name="フローチャート: 判断 425">
          <a:extLst>
            <a:ext uri="{FF2B5EF4-FFF2-40B4-BE49-F238E27FC236}">
              <a16:creationId xmlns:a16="http://schemas.microsoft.com/office/drawing/2014/main" id="{00000000-0008-0000-0200-0000AA010000}"/>
            </a:ext>
          </a:extLst>
        </xdr:cNvPr>
        <xdr:cNvSpPr/>
      </xdr:nvSpPr>
      <xdr:spPr>
        <a:xfrm>
          <a:off x="16268700" y="6662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39</xdr:row>
      <xdr:rowOff>9072</xdr:rowOff>
    </xdr:from>
    <xdr:to>
      <xdr:col>81</xdr:col>
      <xdr:colOff>101600</xdr:colOff>
      <xdr:row>39</xdr:row>
      <xdr:rowOff>110672</xdr:rowOff>
    </xdr:to>
    <xdr:sp macro="" textlink="">
      <xdr:nvSpPr>
        <xdr:cNvPr id="427" name="フローチャート: 判断 426">
          <a:extLst>
            <a:ext uri="{FF2B5EF4-FFF2-40B4-BE49-F238E27FC236}">
              <a16:creationId xmlns:a16="http://schemas.microsoft.com/office/drawing/2014/main" id="{00000000-0008-0000-0200-0000AB010000}"/>
            </a:ext>
          </a:extLst>
        </xdr:cNvPr>
        <xdr:cNvSpPr/>
      </xdr:nvSpPr>
      <xdr:spPr>
        <a:xfrm>
          <a:off x="15430500" y="66956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38</xdr:row>
      <xdr:rowOff>138067</xdr:rowOff>
    </xdr:from>
    <xdr:to>
      <xdr:col>76</xdr:col>
      <xdr:colOff>165100</xdr:colOff>
      <xdr:row>39</xdr:row>
      <xdr:rowOff>68217</xdr:rowOff>
    </xdr:to>
    <xdr:sp macro="" textlink="">
      <xdr:nvSpPr>
        <xdr:cNvPr id="428" name="フローチャート: 判断 427">
          <a:extLst>
            <a:ext uri="{FF2B5EF4-FFF2-40B4-BE49-F238E27FC236}">
              <a16:creationId xmlns:a16="http://schemas.microsoft.com/office/drawing/2014/main" id="{00000000-0008-0000-0200-0000AC010000}"/>
            </a:ext>
          </a:extLst>
        </xdr:cNvPr>
        <xdr:cNvSpPr/>
      </xdr:nvSpPr>
      <xdr:spPr>
        <a:xfrm>
          <a:off x="14541500" y="66531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38</xdr:row>
      <xdr:rowOff>87449</xdr:rowOff>
    </xdr:from>
    <xdr:to>
      <xdr:col>72</xdr:col>
      <xdr:colOff>38100</xdr:colOff>
      <xdr:row>39</xdr:row>
      <xdr:rowOff>17599</xdr:rowOff>
    </xdr:to>
    <xdr:sp macro="" textlink="">
      <xdr:nvSpPr>
        <xdr:cNvPr id="429" name="フローチャート: 判断 428">
          <a:extLst>
            <a:ext uri="{FF2B5EF4-FFF2-40B4-BE49-F238E27FC236}">
              <a16:creationId xmlns:a16="http://schemas.microsoft.com/office/drawing/2014/main" id="{00000000-0008-0000-0200-0000AD010000}"/>
            </a:ext>
          </a:extLst>
        </xdr:cNvPr>
        <xdr:cNvSpPr/>
      </xdr:nvSpPr>
      <xdr:spPr>
        <a:xfrm>
          <a:off x="13652500" y="66025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138067</xdr:rowOff>
    </xdr:from>
    <xdr:to>
      <xdr:col>67</xdr:col>
      <xdr:colOff>101600</xdr:colOff>
      <xdr:row>38</xdr:row>
      <xdr:rowOff>68218</xdr:rowOff>
    </xdr:to>
    <xdr:sp macro="" textlink="">
      <xdr:nvSpPr>
        <xdr:cNvPr id="430" name="フローチャート: 判断 429">
          <a:extLst>
            <a:ext uri="{FF2B5EF4-FFF2-40B4-BE49-F238E27FC236}">
              <a16:creationId xmlns:a16="http://schemas.microsoft.com/office/drawing/2014/main" id="{00000000-0008-0000-0200-0000AE010000}"/>
            </a:ext>
          </a:extLst>
        </xdr:cNvPr>
        <xdr:cNvSpPr/>
      </xdr:nvSpPr>
      <xdr:spPr>
        <a:xfrm>
          <a:off x="12763500" y="6481717"/>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31" name="テキスト ボックス 430">
          <a:extLst>
            <a:ext uri="{FF2B5EF4-FFF2-40B4-BE49-F238E27FC236}">
              <a16:creationId xmlns:a16="http://schemas.microsoft.com/office/drawing/2014/main" id="{00000000-0008-0000-0200-0000AF010000}"/>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32" name="テキスト ボックス 431">
          <a:extLst>
            <a:ext uri="{FF2B5EF4-FFF2-40B4-BE49-F238E27FC236}">
              <a16:creationId xmlns:a16="http://schemas.microsoft.com/office/drawing/2014/main" id="{00000000-0008-0000-0200-0000B0010000}"/>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33" name="テキスト ボックス 432">
          <a:extLst>
            <a:ext uri="{FF2B5EF4-FFF2-40B4-BE49-F238E27FC236}">
              <a16:creationId xmlns:a16="http://schemas.microsoft.com/office/drawing/2014/main" id="{00000000-0008-0000-0200-0000B1010000}"/>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34" name="テキスト ボックス 433">
          <a:extLst>
            <a:ext uri="{FF2B5EF4-FFF2-40B4-BE49-F238E27FC236}">
              <a16:creationId xmlns:a16="http://schemas.microsoft.com/office/drawing/2014/main" id="{00000000-0008-0000-0200-0000B2010000}"/>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35" name="テキスト ボックス 434">
          <a:extLst>
            <a:ext uri="{FF2B5EF4-FFF2-40B4-BE49-F238E27FC236}">
              <a16:creationId xmlns:a16="http://schemas.microsoft.com/office/drawing/2014/main" id="{00000000-0008-0000-0200-0000B3010000}"/>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54791</xdr:rowOff>
    </xdr:from>
    <xdr:to>
      <xdr:col>85</xdr:col>
      <xdr:colOff>177800</xdr:colOff>
      <xdr:row>38</xdr:row>
      <xdr:rowOff>156391</xdr:rowOff>
    </xdr:to>
    <xdr:sp macro="" textlink="">
      <xdr:nvSpPr>
        <xdr:cNvPr id="436" name="楕円 435">
          <a:extLst>
            <a:ext uri="{FF2B5EF4-FFF2-40B4-BE49-F238E27FC236}">
              <a16:creationId xmlns:a16="http://schemas.microsoft.com/office/drawing/2014/main" id="{00000000-0008-0000-0200-0000B4010000}"/>
            </a:ext>
          </a:extLst>
        </xdr:cNvPr>
        <xdr:cNvSpPr/>
      </xdr:nvSpPr>
      <xdr:spPr>
        <a:xfrm>
          <a:off x="16268700" y="65698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37</xdr:row>
      <xdr:rowOff>77669</xdr:rowOff>
    </xdr:from>
    <xdr:ext cx="405111" cy="259045"/>
    <xdr:sp macro="" textlink="">
      <xdr:nvSpPr>
        <xdr:cNvPr id="437" name="【一般廃棄物処理施設】&#10;有形固定資産減価償却率該当値テキスト">
          <a:extLst>
            <a:ext uri="{FF2B5EF4-FFF2-40B4-BE49-F238E27FC236}">
              <a16:creationId xmlns:a16="http://schemas.microsoft.com/office/drawing/2014/main" id="{00000000-0008-0000-0200-0000B5010000}"/>
            </a:ext>
          </a:extLst>
        </xdr:cNvPr>
        <xdr:cNvSpPr txBox="1"/>
      </xdr:nvSpPr>
      <xdr:spPr>
        <a:xfrm>
          <a:off x="16357600" y="64213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156028</xdr:rowOff>
    </xdr:from>
    <xdr:to>
      <xdr:col>81</xdr:col>
      <xdr:colOff>101600</xdr:colOff>
      <xdr:row>38</xdr:row>
      <xdr:rowOff>86178</xdr:rowOff>
    </xdr:to>
    <xdr:sp macro="" textlink="">
      <xdr:nvSpPr>
        <xdr:cNvPr id="438" name="楕円 437">
          <a:extLst>
            <a:ext uri="{FF2B5EF4-FFF2-40B4-BE49-F238E27FC236}">
              <a16:creationId xmlns:a16="http://schemas.microsoft.com/office/drawing/2014/main" id="{00000000-0008-0000-0200-0000B6010000}"/>
            </a:ext>
          </a:extLst>
        </xdr:cNvPr>
        <xdr:cNvSpPr/>
      </xdr:nvSpPr>
      <xdr:spPr>
        <a:xfrm>
          <a:off x="15430500" y="64996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38</xdr:row>
      <xdr:rowOff>35378</xdr:rowOff>
    </xdr:from>
    <xdr:to>
      <xdr:col>85</xdr:col>
      <xdr:colOff>127000</xdr:colOff>
      <xdr:row>38</xdr:row>
      <xdr:rowOff>105591</xdr:rowOff>
    </xdr:to>
    <xdr:cxnSp macro="">
      <xdr:nvCxnSpPr>
        <xdr:cNvPr id="439" name="直線コネクタ 438">
          <a:extLst>
            <a:ext uri="{FF2B5EF4-FFF2-40B4-BE49-F238E27FC236}">
              <a16:creationId xmlns:a16="http://schemas.microsoft.com/office/drawing/2014/main" id="{00000000-0008-0000-0200-0000B7010000}"/>
            </a:ext>
          </a:extLst>
        </xdr:cNvPr>
        <xdr:cNvCxnSpPr/>
      </xdr:nvCxnSpPr>
      <xdr:spPr>
        <a:xfrm>
          <a:off x="15481300" y="6550478"/>
          <a:ext cx="838200" cy="702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84183</xdr:rowOff>
    </xdr:from>
    <xdr:to>
      <xdr:col>76</xdr:col>
      <xdr:colOff>165100</xdr:colOff>
      <xdr:row>38</xdr:row>
      <xdr:rowOff>14332</xdr:rowOff>
    </xdr:to>
    <xdr:sp macro="" textlink="">
      <xdr:nvSpPr>
        <xdr:cNvPr id="440" name="楕円 439">
          <a:extLst>
            <a:ext uri="{FF2B5EF4-FFF2-40B4-BE49-F238E27FC236}">
              <a16:creationId xmlns:a16="http://schemas.microsoft.com/office/drawing/2014/main" id="{00000000-0008-0000-0200-0000B8010000}"/>
            </a:ext>
          </a:extLst>
        </xdr:cNvPr>
        <xdr:cNvSpPr/>
      </xdr:nvSpPr>
      <xdr:spPr>
        <a:xfrm>
          <a:off x="14541500" y="6427833"/>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134983</xdr:rowOff>
    </xdr:from>
    <xdr:to>
      <xdr:col>81</xdr:col>
      <xdr:colOff>50800</xdr:colOff>
      <xdr:row>38</xdr:row>
      <xdr:rowOff>35378</xdr:rowOff>
    </xdr:to>
    <xdr:cxnSp macro="">
      <xdr:nvCxnSpPr>
        <xdr:cNvPr id="441" name="直線コネクタ 440">
          <a:extLst>
            <a:ext uri="{FF2B5EF4-FFF2-40B4-BE49-F238E27FC236}">
              <a16:creationId xmlns:a16="http://schemas.microsoft.com/office/drawing/2014/main" id="{00000000-0008-0000-0200-0000B9010000}"/>
            </a:ext>
          </a:extLst>
        </xdr:cNvPr>
        <xdr:cNvCxnSpPr/>
      </xdr:nvCxnSpPr>
      <xdr:spPr>
        <a:xfrm>
          <a:off x="14592300" y="6478633"/>
          <a:ext cx="889000" cy="718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13970</xdr:rowOff>
    </xdr:from>
    <xdr:to>
      <xdr:col>72</xdr:col>
      <xdr:colOff>38100</xdr:colOff>
      <xdr:row>37</xdr:row>
      <xdr:rowOff>115570</xdr:rowOff>
    </xdr:to>
    <xdr:sp macro="" textlink="">
      <xdr:nvSpPr>
        <xdr:cNvPr id="442" name="楕円 441">
          <a:extLst>
            <a:ext uri="{FF2B5EF4-FFF2-40B4-BE49-F238E27FC236}">
              <a16:creationId xmlns:a16="http://schemas.microsoft.com/office/drawing/2014/main" id="{00000000-0008-0000-0200-0000BA010000}"/>
            </a:ext>
          </a:extLst>
        </xdr:cNvPr>
        <xdr:cNvSpPr/>
      </xdr:nvSpPr>
      <xdr:spPr>
        <a:xfrm>
          <a:off x="13652500" y="6357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37</xdr:row>
      <xdr:rowOff>64770</xdr:rowOff>
    </xdr:from>
    <xdr:to>
      <xdr:col>76</xdr:col>
      <xdr:colOff>114300</xdr:colOff>
      <xdr:row>37</xdr:row>
      <xdr:rowOff>134983</xdr:rowOff>
    </xdr:to>
    <xdr:cxnSp macro="">
      <xdr:nvCxnSpPr>
        <xdr:cNvPr id="443" name="直線コネクタ 442">
          <a:extLst>
            <a:ext uri="{FF2B5EF4-FFF2-40B4-BE49-F238E27FC236}">
              <a16:creationId xmlns:a16="http://schemas.microsoft.com/office/drawing/2014/main" id="{00000000-0008-0000-0200-0000BB010000}"/>
            </a:ext>
          </a:extLst>
        </xdr:cNvPr>
        <xdr:cNvCxnSpPr/>
      </xdr:nvCxnSpPr>
      <xdr:spPr>
        <a:xfrm>
          <a:off x="13703300" y="6408420"/>
          <a:ext cx="889000" cy="702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36</xdr:row>
      <xdr:rowOff>115207</xdr:rowOff>
    </xdr:from>
    <xdr:to>
      <xdr:col>67</xdr:col>
      <xdr:colOff>101600</xdr:colOff>
      <xdr:row>37</xdr:row>
      <xdr:rowOff>45357</xdr:rowOff>
    </xdr:to>
    <xdr:sp macro="" textlink="">
      <xdr:nvSpPr>
        <xdr:cNvPr id="444" name="楕円 443">
          <a:extLst>
            <a:ext uri="{FF2B5EF4-FFF2-40B4-BE49-F238E27FC236}">
              <a16:creationId xmlns:a16="http://schemas.microsoft.com/office/drawing/2014/main" id="{00000000-0008-0000-0200-0000BC010000}"/>
            </a:ext>
          </a:extLst>
        </xdr:cNvPr>
        <xdr:cNvSpPr/>
      </xdr:nvSpPr>
      <xdr:spPr>
        <a:xfrm>
          <a:off x="12763500" y="62874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36</xdr:row>
      <xdr:rowOff>166007</xdr:rowOff>
    </xdr:from>
    <xdr:to>
      <xdr:col>71</xdr:col>
      <xdr:colOff>177800</xdr:colOff>
      <xdr:row>37</xdr:row>
      <xdr:rowOff>64770</xdr:rowOff>
    </xdr:to>
    <xdr:cxnSp macro="">
      <xdr:nvCxnSpPr>
        <xdr:cNvPr id="445" name="直線コネクタ 444">
          <a:extLst>
            <a:ext uri="{FF2B5EF4-FFF2-40B4-BE49-F238E27FC236}">
              <a16:creationId xmlns:a16="http://schemas.microsoft.com/office/drawing/2014/main" id="{00000000-0008-0000-0200-0000BD010000}"/>
            </a:ext>
          </a:extLst>
        </xdr:cNvPr>
        <xdr:cNvCxnSpPr/>
      </xdr:nvCxnSpPr>
      <xdr:spPr>
        <a:xfrm>
          <a:off x="12814300" y="6338207"/>
          <a:ext cx="889000" cy="702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39</xdr:row>
      <xdr:rowOff>101799</xdr:rowOff>
    </xdr:from>
    <xdr:ext cx="405111" cy="259045"/>
    <xdr:sp macro="" textlink="">
      <xdr:nvSpPr>
        <xdr:cNvPr id="446" name="n_1aveValue【一般廃棄物処理施設】&#10;有形固定資産減価償却率">
          <a:extLst>
            <a:ext uri="{FF2B5EF4-FFF2-40B4-BE49-F238E27FC236}">
              <a16:creationId xmlns:a16="http://schemas.microsoft.com/office/drawing/2014/main" id="{00000000-0008-0000-0200-0000BE010000}"/>
            </a:ext>
          </a:extLst>
        </xdr:cNvPr>
        <xdr:cNvSpPr txBox="1"/>
      </xdr:nvSpPr>
      <xdr:spPr>
        <a:xfrm>
          <a:off x="15266044" y="67883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39</xdr:row>
      <xdr:rowOff>59344</xdr:rowOff>
    </xdr:from>
    <xdr:ext cx="405111" cy="259045"/>
    <xdr:sp macro="" textlink="">
      <xdr:nvSpPr>
        <xdr:cNvPr id="447" name="n_2aveValue【一般廃棄物処理施設】&#10;有形固定資産減価償却率">
          <a:extLst>
            <a:ext uri="{FF2B5EF4-FFF2-40B4-BE49-F238E27FC236}">
              <a16:creationId xmlns:a16="http://schemas.microsoft.com/office/drawing/2014/main" id="{00000000-0008-0000-0200-0000BF010000}"/>
            </a:ext>
          </a:extLst>
        </xdr:cNvPr>
        <xdr:cNvSpPr txBox="1"/>
      </xdr:nvSpPr>
      <xdr:spPr>
        <a:xfrm>
          <a:off x="14389744" y="67458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39</xdr:row>
      <xdr:rowOff>8726</xdr:rowOff>
    </xdr:from>
    <xdr:ext cx="405111" cy="259045"/>
    <xdr:sp macro="" textlink="">
      <xdr:nvSpPr>
        <xdr:cNvPr id="448" name="n_3aveValue【一般廃棄物処理施設】&#10;有形固定資産減価償却率">
          <a:extLst>
            <a:ext uri="{FF2B5EF4-FFF2-40B4-BE49-F238E27FC236}">
              <a16:creationId xmlns:a16="http://schemas.microsoft.com/office/drawing/2014/main" id="{00000000-0008-0000-0200-0000C0010000}"/>
            </a:ext>
          </a:extLst>
        </xdr:cNvPr>
        <xdr:cNvSpPr txBox="1"/>
      </xdr:nvSpPr>
      <xdr:spPr>
        <a:xfrm>
          <a:off x="13500744" y="66952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38</xdr:row>
      <xdr:rowOff>59344</xdr:rowOff>
    </xdr:from>
    <xdr:ext cx="405111" cy="259045"/>
    <xdr:sp macro="" textlink="">
      <xdr:nvSpPr>
        <xdr:cNvPr id="449" name="n_4aveValue【一般廃棄物処理施設】&#10;有形固定資産減価償却率">
          <a:extLst>
            <a:ext uri="{FF2B5EF4-FFF2-40B4-BE49-F238E27FC236}">
              <a16:creationId xmlns:a16="http://schemas.microsoft.com/office/drawing/2014/main" id="{00000000-0008-0000-0200-0000C1010000}"/>
            </a:ext>
          </a:extLst>
        </xdr:cNvPr>
        <xdr:cNvSpPr txBox="1"/>
      </xdr:nvSpPr>
      <xdr:spPr>
        <a:xfrm>
          <a:off x="12611744" y="65744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36</xdr:row>
      <xdr:rowOff>102705</xdr:rowOff>
    </xdr:from>
    <xdr:ext cx="405111" cy="259045"/>
    <xdr:sp macro="" textlink="">
      <xdr:nvSpPr>
        <xdr:cNvPr id="450" name="n_1mainValue【一般廃棄物処理施設】&#10;有形固定資産減価償却率">
          <a:extLst>
            <a:ext uri="{FF2B5EF4-FFF2-40B4-BE49-F238E27FC236}">
              <a16:creationId xmlns:a16="http://schemas.microsoft.com/office/drawing/2014/main" id="{00000000-0008-0000-0200-0000C2010000}"/>
            </a:ext>
          </a:extLst>
        </xdr:cNvPr>
        <xdr:cNvSpPr txBox="1"/>
      </xdr:nvSpPr>
      <xdr:spPr>
        <a:xfrm>
          <a:off x="15266044" y="62749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30860</xdr:rowOff>
    </xdr:from>
    <xdr:ext cx="405111" cy="259045"/>
    <xdr:sp macro="" textlink="">
      <xdr:nvSpPr>
        <xdr:cNvPr id="451" name="n_2mainValue【一般廃棄物処理施設】&#10;有形固定資産減価償却率">
          <a:extLst>
            <a:ext uri="{FF2B5EF4-FFF2-40B4-BE49-F238E27FC236}">
              <a16:creationId xmlns:a16="http://schemas.microsoft.com/office/drawing/2014/main" id="{00000000-0008-0000-0200-0000C3010000}"/>
            </a:ext>
          </a:extLst>
        </xdr:cNvPr>
        <xdr:cNvSpPr txBox="1"/>
      </xdr:nvSpPr>
      <xdr:spPr>
        <a:xfrm>
          <a:off x="14389744" y="620306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35</xdr:row>
      <xdr:rowOff>132097</xdr:rowOff>
    </xdr:from>
    <xdr:ext cx="405111" cy="259045"/>
    <xdr:sp macro="" textlink="">
      <xdr:nvSpPr>
        <xdr:cNvPr id="452" name="n_3mainValue【一般廃棄物処理施設】&#10;有形固定資産減価償却率">
          <a:extLst>
            <a:ext uri="{FF2B5EF4-FFF2-40B4-BE49-F238E27FC236}">
              <a16:creationId xmlns:a16="http://schemas.microsoft.com/office/drawing/2014/main" id="{00000000-0008-0000-0200-0000C4010000}"/>
            </a:ext>
          </a:extLst>
        </xdr:cNvPr>
        <xdr:cNvSpPr txBox="1"/>
      </xdr:nvSpPr>
      <xdr:spPr>
        <a:xfrm>
          <a:off x="13500744" y="61328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35</xdr:row>
      <xdr:rowOff>61884</xdr:rowOff>
    </xdr:from>
    <xdr:ext cx="405111" cy="259045"/>
    <xdr:sp macro="" textlink="">
      <xdr:nvSpPr>
        <xdr:cNvPr id="453" name="n_4mainValue【一般廃棄物処理施設】&#10;有形固定資産減価償却率">
          <a:extLst>
            <a:ext uri="{FF2B5EF4-FFF2-40B4-BE49-F238E27FC236}">
              <a16:creationId xmlns:a16="http://schemas.microsoft.com/office/drawing/2014/main" id="{00000000-0008-0000-0200-0000C5010000}"/>
            </a:ext>
          </a:extLst>
        </xdr:cNvPr>
        <xdr:cNvSpPr txBox="1"/>
      </xdr:nvSpPr>
      <xdr:spPr>
        <a:xfrm>
          <a:off x="12611744" y="60626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54" name="正方形/長方形 453">
          <a:extLst>
            <a:ext uri="{FF2B5EF4-FFF2-40B4-BE49-F238E27FC236}">
              <a16:creationId xmlns:a16="http://schemas.microsoft.com/office/drawing/2014/main" id="{00000000-0008-0000-0200-0000C6010000}"/>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55" name="正方形/長方形 454">
          <a:extLst>
            <a:ext uri="{FF2B5EF4-FFF2-40B4-BE49-F238E27FC236}">
              <a16:creationId xmlns:a16="http://schemas.microsoft.com/office/drawing/2014/main" id="{00000000-0008-0000-0200-0000C7010000}"/>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56" name="正方形/長方形 455">
          <a:extLst>
            <a:ext uri="{FF2B5EF4-FFF2-40B4-BE49-F238E27FC236}">
              <a16:creationId xmlns:a16="http://schemas.microsoft.com/office/drawing/2014/main" id="{00000000-0008-0000-0200-0000C8010000}"/>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57" name="正方形/長方形 456">
          <a:extLst>
            <a:ext uri="{FF2B5EF4-FFF2-40B4-BE49-F238E27FC236}">
              <a16:creationId xmlns:a16="http://schemas.microsoft.com/office/drawing/2014/main" id="{00000000-0008-0000-0200-0000C9010000}"/>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58" name="正方形/長方形 457">
          <a:extLst>
            <a:ext uri="{FF2B5EF4-FFF2-40B4-BE49-F238E27FC236}">
              <a16:creationId xmlns:a16="http://schemas.microsoft.com/office/drawing/2014/main" id="{00000000-0008-0000-0200-0000CA010000}"/>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82,058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59" name="正方形/長方形 458">
          <a:extLst>
            <a:ext uri="{FF2B5EF4-FFF2-40B4-BE49-F238E27FC236}">
              <a16:creationId xmlns:a16="http://schemas.microsoft.com/office/drawing/2014/main" id="{00000000-0008-0000-0200-0000CB010000}"/>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60" name="正方形/長方形 459">
          <a:extLst>
            <a:ext uri="{FF2B5EF4-FFF2-40B4-BE49-F238E27FC236}">
              <a16:creationId xmlns:a16="http://schemas.microsoft.com/office/drawing/2014/main" id="{00000000-0008-0000-0200-0000CC010000}"/>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96,547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61" name="正方形/長方形 460">
          <a:extLst>
            <a:ext uri="{FF2B5EF4-FFF2-40B4-BE49-F238E27FC236}">
              <a16:creationId xmlns:a16="http://schemas.microsoft.com/office/drawing/2014/main" id="{00000000-0008-0000-0200-0000CD010000}"/>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62" name="テキスト ボックス 461">
          <a:extLst>
            <a:ext uri="{FF2B5EF4-FFF2-40B4-BE49-F238E27FC236}">
              <a16:creationId xmlns:a16="http://schemas.microsoft.com/office/drawing/2014/main" id="{00000000-0008-0000-0200-0000CE010000}"/>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63" name="直線コネクタ 462">
          <a:extLst>
            <a:ext uri="{FF2B5EF4-FFF2-40B4-BE49-F238E27FC236}">
              <a16:creationId xmlns:a16="http://schemas.microsoft.com/office/drawing/2014/main" id="{00000000-0008-0000-0200-0000CF010000}"/>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92528</xdr:rowOff>
    </xdr:from>
    <xdr:to>
      <xdr:col>120</xdr:col>
      <xdr:colOff>114300</xdr:colOff>
      <xdr:row>42</xdr:row>
      <xdr:rowOff>92528</xdr:rowOff>
    </xdr:to>
    <xdr:cxnSp macro="">
      <xdr:nvCxnSpPr>
        <xdr:cNvPr id="464" name="直線コネクタ 463">
          <a:extLst>
            <a:ext uri="{FF2B5EF4-FFF2-40B4-BE49-F238E27FC236}">
              <a16:creationId xmlns:a16="http://schemas.microsoft.com/office/drawing/2014/main" id="{00000000-0008-0000-0200-0000D0010000}"/>
            </a:ext>
          </a:extLst>
        </xdr:cNvPr>
        <xdr:cNvCxnSpPr/>
      </xdr:nvCxnSpPr>
      <xdr:spPr>
        <a:xfrm>
          <a:off x="18288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41</xdr:row>
      <xdr:rowOff>121755</xdr:rowOff>
    </xdr:from>
    <xdr:ext cx="248786" cy="259045"/>
    <xdr:sp macro="" textlink="">
      <xdr:nvSpPr>
        <xdr:cNvPr id="465" name="テキスト ボックス 464">
          <a:extLst>
            <a:ext uri="{FF2B5EF4-FFF2-40B4-BE49-F238E27FC236}">
              <a16:creationId xmlns:a16="http://schemas.microsoft.com/office/drawing/2014/main" id="{00000000-0008-0000-0200-0000D1010000}"/>
            </a:ext>
          </a:extLst>
        </xdr:cNvPr>
        <xdr:cNvSpPr txBox="1"/>
      </xdr:nvSpPr>
      <xdr:spPr>
        <a:xfrm>
          <a:off x="18039214" y="7151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108857</xdr:rowOff>
    </xdr:from>
    <xdr:to>
      <xdr:col>120</xdr:col>
      <xdr:colOff>114300</xdr:colOff>
      <xdr:row>40</xdr:row>
      <xdr:rowOff>108857</xdr:rowOff>
    </xdr:to>
    <xdr:cxnSp macro="">
      <xdr:nvCxnSpPr>
        <xdr:cNvPr id="466" name="直線コネクタ 465">
          <a:extLst>
            <a:ext uri="{FF2B5EF4-FFF2-40B4-BE49-F238E27FC236}">
              <a16:creationId xmlns:a16="http://schemas.microsoft.com/office/drawing/2014/main" id="{00000000-0008-0000-0200-0000D2010000}"/>
            </a:ext>
          </a:extLst>
        </xdr:cNvPr>
        <xdr:cNvCxnSpPr/>
      </xdr:nvCxnSpPr>
      <xdr:spPr>
        <a:xfrm>
          <a:off x="18288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39</xdr:row>
      <xdr:rowOff>138084</xdr:rowOff>
    </xdr:from>
    <xdr:ext cx="595419" cy="259045"/>
    <xdr:sp macro="" textlink="">
      <xdr:nvSpPr>
        <xdr:cNvPr id="467" name="テキスト ボックス 466">
          <a:extLst>
            <a:ext uri="{FF2B5EF4-FFF2-40B4-BE49-F238E27FC236}">
              <a16:creationId xmlns:a16="http://schemas.microsoft.com/office/drawing/2014/main" id="{00000000-0008-0000-0200-0000D3010000}"/>
            </a:ext>
          </a:extLst>
        </xdr:cNvPr>
        <xdr:cNvSpPr txBox="1"/>
      </xdr:nvSpPr>
      <xdr:spPr>
        <a:xfrm>
          <a:off x="17692581" y="682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38</xdr:row>
      <xdr:rowOff>125185</xdr:rowOff>
    </xdr:from>
    <xdr:to>
      <xdr:col>120</xdr:col>
      <xdr:colOff>114300</xdr:colOff>
      <xdr:row>38</xdr:row>
      <xdr:rowOff>125185</xdr:rowOff>
    </xdr:to>
    <xdr:cxnSp macro="">
      <xdr:nvCxnSpPr>
        <xdr:cNvPr id="468" name="直線コネクタ 467">
          <a:extLst>
            <a:ext uri="{FF2B5EF4-FFF2-40B4-BE49-F238E27FC236}">
              <a16:creationId xmlns:a16="http://schemas.microsoft.com/office/drawing/2014/main" id="{00000000-0008-0000-0200-0000D4010000}"/>
            </a:ext>
          </a:extLst>
        </xdr:cNvPr>
        <xdr:cNvCxnSpPr/>
      </xdr:nvCxnSpPr>
      <xdr:spPr>
        <a:xfrm>
          <a:off x="18288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37</xdr:row>
      <xdr:rowOff>154412</xdr:rowOff>
    </xdr:from>
    <xdr:ext cx="595419" cy="259045"/>
    <xdr:sp macro="" textlink="">
      <xdr:nvSpPr>
        <xdr:cNvPr id="469" name="テキスト ボックス 468">
          <a:extLst>
            <a:ext uri="{FF2B5EF4-FFF2-40B4-BE49-F238E27FC236}">
              <a16:creationId xmlns:a16="http://schemas.microsoft.com/office/drawing/2014/main" id="{00000000-0008-0000-0200-0000D5010000}"/>
            </a:ext>
          </a:extLst>
        </xdr:cNvPr>
        <xdr:cNvSpPr txBox="1"/>
      </xdr:nvSpPr>
      <xdr:spPr>
        <a:xfrm>
          <a:off x="17692581" y="649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141514</xdr:rowOff>
    </xdr:from>
    <xdr:to>
      <xdr:col>120</xdr:col>
      <xdr:colOff>114300</xdr:colOff>
      <xdr:row>36</xdr:row>
      <xdr:rowOff>141514</xdr:rowOff>
    </xdr:to>
    <xdr:cxnSp macro="">
      <xdr:nvCxnSpPr>
        <xdr:cNvPr id="470" name="直線コネクタ 469">
          <a:extLst>
            <a:ext uri="{FF2B5EF4-FFF2-40B4-BE49-F238E27FC236}">
              <a16:creationId xmlns:a16="http://schemas.microsoft.com/office/drawing/2014/main" id="{00000000-0008-0000-0200-0000D6010000}"/>
            </a:ext>
          </a:extLst>
        </xdr:cNvPr>
        <xdr:cNvCxnSpPr/>
      </xdr:nvCxnSpPr>
      <xdr:spPr>
        <a:xfrm>
          <a:off x="18288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35</xdr:row>
      <xdr:rowOff>170741</xdr:rowOff>
    </xdr:from>
    <xdr:ext cx="595419" cy="259045"/>
    <xdr:sp macro="" textlink="">
      <xdr:nvSpPr>
        <xdr:cNvPr id="471" name="テキスト ボックス 470">
          <a:extLst>
            <a:ext uri="{FF2B5EF4-FFF2-40B4-BE49-F238E27FC236}">
              <a16:creationId xmlns:a16="http://schemas.microsoft.com/office/drawing/2014/main" id="{00000000-0008-0000-0200-0000D7010000}"/>
            </a:ext>
          </a:extLst>
        </xdr:cNvPr>
        <xdr:cNvSpPr txBox="1"/>
      </xdr:nvSpPr>
      <xdr:spPr>
        <a:xfrm>
          <a:off x="17692581" y="6171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157843</xdr:rowOff>
    </xdr:from>
    <xdr:to>
      <xdr:col>120</xdr:col>
      <xdr:colOff>114300</xdr:colOff>
      <xdr:row>34</xdr:row>
      <xdr:rowOff>157843</xdr:rowOff>
    </xdr:to>
    <xdr:cxnSp macro="">
      <xdr:nvCxnSpPr>
        <xdr:cNvPr id="472" name="直線コネクタ 471">
          <a:extLst>
            <a:ext uri="{FF2B5EF4-FFF2-40B4-BE49-F238E27FC236}">
              <a16:creationId xmlns:a16="http://schemas.microsoft.com/office/drawing/2014/main" id="{00000000-0008-0000-0200-0000D8010000}"/>
            </a:ext>
          </a:extLst>
        </xdr:cNvPr>
        <xdr:cNvCxnSpPr/>
      </xdr:nvCxnSpPr>
      <xdr:spPr>
        <a:xfrm>
          <a:off x="18288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34</xdr:row>
      <xdr:rowOff>15620</xdr:rowOff>
    </xdr:from>
    <xdr:ext cx="595419" cy="259045"/>
    <xdr:sp macro="" textlink="">
      <xdr:nvSpPr>
        <xdr:cNvPr id="473" name="テキスト ボックス 472">
          <a:extLst>
            <a:ext uri="{FF2B5EF4-FFF2-40B4-BE49-F238E27FC236}">
              <a16:creationId xmlns:a16="http://schemas.microsoft.com/office/drawing/2014/main" id="{00000000-0008-0000-0200-0000D9010000}"/>
            </a:ext>
          </a:extLst>
        </xdr:cNvPr>
        <xdr:cNvSpPr txBox="1"/>
      </xdr:nvSpPr>
      <xdr:spPr>
        <a:xfrm>
          <a:off x="17692581" y="584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2722</xdr:rowOff>
    </xdr:from>
    <xdr:to>
      <xdr:col>120</xdr:col>
      <xdr:colOff>114300</xdr:colOff>
      <xdr:row>33</xdr:row>
      <xdr:rowOff>2722</xdr:rowOff>
    </xdr:to>
    <xdr:cxnSp macro="">
      <xdr:nvCxnSpPr>
        <xdr:cNvPr id="474" name="直線コネクタ 473">
          <a:extLst>
            <a:ext uri="{FF2B5EF4-FFF2-40B4-BE49-F238E27FC236}">
              <a16:creationId xmlns:a16="http://schemas.microsoft.com/office/drawing/2014/main" id="{00000000-0008-0000-0200-0000DA010000}"/>
            </a:ext>
          </a:extLst>
        </xdr:cNvPr>
        <xdr:cNvCxnSpPr/>
      </xdr:nvCxnSpPr>
      <xdr:spPr>
        <a:xfrm>
          <a:off x="18288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31949</xdr:rowOff>
    </xdr:from>
    <xdr:ext cx="595419" cy="259045"/>
    <xdr:sp macro="" textlink="">
      <xdr:nvSpPr>
        <xdr:cNvPr id="475" name="テキスト ボックス 474">
          <a:extLst>
            <a:ext uri="{FF2B5EF4-FFF2-40B4-BE49-F238E27FC236}">
              <a16:creationId xmlns:a16="http://schemas.microsoft.com/office/drawing/2014/main" id="{00000000-0008-0000-0200-0000DB010000}"/>
            </a:ext>
          </a:extLst>
        </xdr:cNvPr>
        <xdr:cNvSpPr txBox="1"/>
      </xdr:nvSpPr>
      <xdr:spPr>
        <a:xfrm>
          <a:off x="17692581" y="551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76" name="直線コネクタ 475">
          <a:extLst>
            <a:ext uri="{FF2B5EF4-FFF2-40B4-BE49-F238E27FC236}">
              <a16:creationId xmlns:a16="http://schemas.microsoft.com/office/drawing/2014/main" id="{00000000-0008-0000-0200-0000DC010000}"/>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477" name="テキスト ボックス 476">
          <a:extLst>
            <a:ext uri="{FF2B5EF4-FFF2-40B4-BE49-F238E27FC236}">
              <a16:creationId xmlns:a16="http://schemas.microsoft.com/office/drawing/2014/main" id="{00000000-0008-0000-0200-0000DD010000}"/>
            </a:ext>
          </a:extLst>
        </xdr:cNvPr>
        <xdr:cNvSpPr txBox="1"/>
      </xdr:nvSpPr>
      <xdr:spPr>
        <a:xfrm>
          <a:off x="17692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78" name="【一般廃棄物処理施設】&#10;一人当たり有形固定資産（償却資産）額グラフ枠">
          <a:extLst>
            <a:ext uri="{FF2B5EF4-FFF2-40B4-BE49-F238E27FC236}">
              <a16:creationId xmlns:a16="http://schemas.microsoft.com/office/drawing/2014/main" id="{00000000-0008-0000-0200-0000DE010000}"/>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14762</xdr:rowOff>
    </xdr:from>
    <xdr:to>
      <xdr:col>116</xdr:col>
      <xdr:colOff>62864</xdr:colOff>
      <xdr:row>42</xdr:row>
      <xdr:rowOff>86239</xdr:rowOff>
    </xdr:to>
    <xdr:cxnSp macro="">
      <xdr:nvCxnSpPr>
        <xdr:cNvPr id="479" name="直線コネクタ 478">
          <a:extLst>
            <a:ext uri="{FF2B5EF4-FFF2-40B4-BE49-F238E27FC236}">
              <a16:creationId xmlns:a16="http://schemas.microsoft.com/office/drawing/2014/main" id="{00000000-0008-0000-0200-0000DF010000}"/>
            </a:ext>
          </a:extLst>
        </xdr:cNvPr>
        <xdr:cNvCxnSpPr/>
      </xdr:nvCxnSpPr>
      <xdr:spPr>
        <a:xfrm flipV="1">
          <a:off x="22160864" y="5672612"/>
          <a:ext cx="0" cy="16145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90066</xdr:rowOff>
    </xdr:from>
    <xdr:ext cx="469744" cy="259045"/>
    <xdr:sp macro="" textlink="">
      <xdr:nvSpPr>
        <xdr:cNvPr id="480" name="【一般廃棄物処理施設】&#10;一人当たり有形固定資産（償却資産）額最小値テキスト">
          <a:extLst>
            <a:ext uri="{FF2B5EF4-FFF2-40B4-BE49-F238E27FC236}">
              <a16:creationId xmlns:a16="http://schemas.microsoft.com/office/drawing/2014/main" id="{00000000-0008-0000-0200-0000E0010000}"/>
            </a:ext>
          </a:extLst>
        </xdr:cNvPr>
        <xdr:cNvSpPr txBox="1"/>
      </xdr:nvSpPr>
      <xdr:spPr>
        <a:xfrm>
          <a:off x="22199600" y="72909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86239</xdr:rowOff>
    </xdr:from>
    <xdr:to>
      <xdr:col>116</xdr:col>
      <xdr:colOff>152400</xdr:colOff>
      <xdr:row>42</xdr:row>
      <xdr:rowOff>86239</xdr:rowOff>
    </xdr:to>
    <xdr:cxnSp macro="">
      <xdr:nvCxnSpPr>
        <xdr:cNvPr id="481" name="直線コネクタ 480">
          <a:extLst>
            <a:ext uri="{FF2B5EF4-FFF2-40B4-BE49-F238E27FC236}">
              <a16:creationId xmlns:a16="http://schemas.microsoft.com/office/drawing/2014/main" id="{00000000-0008-0000-0200-0000E1010000}"/>
            </a:ext>
          </a:extLst>
        </xdr:cNvPr>
        <xdr:cNvCxnSpPr/>
      </xdr:nvCxnSpPr>
      <xdr:spPr>
        <a:xfrm>
          <a:off x="22072600" y="72871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31</xdr:row>
      <xdr:rowOff>132889</xdr:rowOff>
    </xdr:from>
    <xdr:ext cx="599010" cy="259045"/>
    <xdr:sp macro="" textlink="">
      <xdr:nvSpPr>
        <xdr:cNvPr id="482" name="【一般廃棄物処理施設】&#10;一人当たり有形固定資産（償却資産）額最大値テキスト">
          <a:extLst>
            <a:ext uri="{FF2B5EF4-FFF2-40B4-BE49-F238E27FC236}">
              <a16:creationId xmlns:a16="http://schemas.microsoft.com/office/drawing/2014/main" id="{00000000-0008-0000-0200-0000E2010000}"/>
            </a:ext>
          </a:extLst>
        </xdr:cNvPr>
        <xdr:cNvSpPr txBox="1"/>
      </xdr:nvSpPr>
      <xdr:spPr>
        <a:xfrm>
          <a:off x="22199600" y="54478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496,313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14762</xdr:rowOff>
    </xdr:from>
    <xdr:to>
      <xdr:col>116</xdr:col>
      <xdr:colOff>152400</xdr:colOff>
      <xdr:row>33</xdr:row>
      <xdr:rowOff>14762</xdr:rowOff>
    </xdr:to>
    <xdr:cxnSp macro="">
      <xdr:nvCxnSpPr>
        <xdr:cNvPr id="483" name="直線コネクタ 482">
          <a:extLst>
            <a:ext uri="{FF2B5EF4-FFF2-40B4-BE49-F238E27FC236}">
              <a16:creationId xmlns:a16="http://schemas.microsoft.com/office/drawing/2014/main" id="{00000000-0008-0000-0200-0000E3010000}"/>
            </a:ext>
          </a:extLst>
        </xdr:cNvPr>
        <xdr:cNvCxnSpPr/>
      </xdr:nvCxnSpPr>
      <xdr:spPr>
        <a:xfrm>
          <a:off x="22072600" y="56726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39</xdr:row>
      <xdr:rowOff>27970</xdr:rowOff>
    </xdr:from>
    <xdr:ext cx="599010" cy="259045"/>
    <xdr:sp macro="" textlink="">
      <xdr:nvSpPr>
        <xdr:cNvPr id="484" name="【一般廃棄物処理施設】&#10;一人当たり有形固定資産（償却資産）額平均値テキスト">
          <a:extLst>
            <a:ext uri="{FF2B5EF4-FFF2-40B4-BE49-F238E27FC236}">
              <a16:creationId xmlns:a16="http://schemas.microsoft.com/office/drawing/2014/main" id="{00000000-0008-0000-0200-0000E4010000}"/>
            </a:ext>
          </a:extLst>
        </xdr:cNvPr>
        <xdr:cNvSpPr txBox="1"/>
      </xdr:nvSpPr>
      <xdr:spPr>
        <a:xfrm>
          <a:off x="22199600" y="671452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116,218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5093</xdr:rowOff>
    </xdr:from>
    <xdr:to>
      <xdr:col>116</xdr:col>
      <xdr:colOff>114300</xdr:colOff>
      <xdr:row>40</xdr:row>
      <xdr:rowOff>106693</xdr:rowOff>
    </xdr:to>
    <xdr:sp macro="" textlink="">
      <xdr:nvSpPr>
        <xdr:cNvPr id="485" name="フローチャート: 判断 484">
          <a:extLst>
            <a:ext uri="{FF2B5EF4-FFF2-40B4-BE49-F238E27FC236}">
              <a16:creationId xmlns:a16="http://schemas.microsoft.com/office/drawing/2014/main" id="{00000000-0008-0000-0200-0000E5010000}"/>
            </a:ext>
          </a:extLst>
        </xdr:cNvPr>
        <xdr:cNvSpPr/>
      </xdr:nvSpPr>
      <xdr:spPr>
        <a:xfrm>
          <a:off x="22110700" y="68630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40</xdr:row>
      <xdr:rowOff>32072</xdr:rowOff>
    </xdr:from>
    <xdr:to>
      <xdr:col>112</xdr:col>
      <xdr:colOff>38100</xdr:colOff>
      <xdr:row>40</xdr:row>
      <xdr:rowOff>133672</xdr:rowOff>
    </xdr:to>
    <xdr:sp macro="" textlink="">
      <xdr:nvSpPr>
        <xdr:cNvPr id="486" name="フローチャート: 判断 485">
          <a:extLst>
            <a:ext uri="{FF2B5EF4-FFF2-40B4-BE49-F238E27FC236}">
              <a16:creationId xmlns:a16="http://schemas.microsoft.com/office/drawing/2014/main" id="{00000000-0008-0000-0200-0000E6010000}"/>
            </a:ext>
          </a:extLst>
        </xdr:cNvPr>
        <xdr:cNvSpPr/>
      </xdr:nvSpPr>
      <xdr:spPr>
        <a:xfrm>
          <a:off x="21272500" y="6890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40</xdr:row>
      <xdr:rowOff>35585</xdr:rowOff>
    </xdr:from>
    <xdr:to>
      <xdr:col>107</xdr:col>
      <xdr:colOff>101600</xdr:colOff>
      <xdr:row>40</xdr:row>
      <xdr:rowOff>137185</xdr:rowOff>
    </xdr:to>
    <xdr:sp macro="" textlink="">
      <xdr:nvSpPr>
        <xdr:cNvPr id="487" name="フローチャート: 判断 486">
          <a:extLst>
            <a:ext uri="{FF2B5EF4-FFF2-40B4-BE49-F238E27FC236}">
              <a16:creationId xmlns:a16="http://schemas.microsoft.com/office/drawing/2014/main" id="{00000000-0008-0000-0200-0000E7010000}"/>
            </a:ext>
          </a:extLst>
        </xdr:cNvPr>
        <xdr:cNvSpPr/>
      </xdr:nvSpPr>
      <xdr:spPr>
        <a:xfrm>
          <a:off x="20383500" y="6893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40</xdr:row>
      <xdr:rowOff>58110</xdr:rowOff>
    </xdr:from>
    <xdr:to>
      <xdr:col>102</xdr:col>
      <xdr:colOff>165100</xdr:colOff>
      <xdr:row>40</xdr:row>
      <xdr:rowOff>159710</xdr:rowOff>
    </xdr:to>
    <xdr:sp macro="" textlink="">
      <xdr:nvSpPr>
        <xdr:cNvPr id="488" name="フローチャート: 判断 487">
          <a:extLst>
            <a:ext uri="{FF2B5EF4-FFF2-40B4-BE49-F238E27FC236}">
              <a16:creationId xmlns:a16="http://schemas.microsoft.com/office/drawing/2014/main" id="{00000000-0008-0000-0200-0000E8010000}"/>
            </a:ext>
          </a:extLst>
        </xdr:cNvPr>
        <xdr:cNvSpPr/>
      </xdr:nvSpPr>
      <xdr:spPr>
        <a:xfrm>
          <a:off x="19494500" y="6916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40</xdr:row>
      <xdr:rowOff>91798</xdr:rowOff>
    </xdr:from>
    <xdr:to>
      <xdr:col>98</xdr:col>
      <xdr:colOff>38100</xdr:colOff>
      <xdr:row>41</xdr:row>
      <xdr:rowOff>21948</xdr:rowOff>
    </xdr:to>
    <xdr:sp macro="" textlink="">
      <xdr:nvSpPr>
        <xdr:cNvPr id="489" name="フローチャート: 判断 488">
          <a:extLst>
            <a:ext uri="{FF2B5EF4-FFF2-40B4-BE49-F238E27FC236}">
              <a16:creationId xmlns:a16="http://schemas.microsoft.com/office/drawing/2014/main" id="{00000000-0008-0000-0200-0000E9010000}"/>
            </a:ext>
          </a:extLst>
        </xdr:cNvPr>
        <xdr:cNvSpPr/>
      </xdr:nvSpPr>
      <xdr:spPr>
        <a:xfrm>
          <a:off x="18605500" y="69497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90" name="テキスト ボックス 489">
          <a:extLst>
            <a:ext uri="{FF2B5EF4-FFF2-40B4-BE49-F238E27FC236}">
              <a16:creationId xmlns:a16="http://schemas.microsoft.com/office/drawing/2014/main" id="{00000000-0008-0000-0200-0000EA010000}"/>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91" name="テキスト ボックス 490">
          <a:extLst>
            <a:ext uri="{FF2B5EF4-FFF2-40B4-BE49-F238E27FC236}">
              <a16:creationId xmlns:a16="http://schemas.microsoft.com/office/drawing/2014/main" id="{00000000-0008-0000-0200-0000EB010000}"/>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92" name="テキスト ボックス 491">
          <a:extLst>
            <a:ext uri="{FF2B5EF4-FFF2-40B4-BE49-F238E27FC236}">
              <a16:creationId xmlns:a16="http://schemas.microsoft.com/office/drawing/2014/main" id="{00000000-0008-0000-0200-0000EC010000}"/>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93" name="テキスト ボックス 492">
          <a:extLst>
            <a:ext uri="{FF2B5EF4-FFF2-40B4-BE49-F238E27FC236}">
              <a16:creationId xmlns:a16="http://schemas.microsoft.com/office/drawing/2014/main" id="{00000000-0008-0000-0200-0000ED010000}"/>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94" name="テキスト ボックス 493">
          <a:extLst>
            <a:ext uri="{FF2B5EF4-FFF2-40B4-BE49-F238E27FC236}">
              <a16:creationId xmlns:a16="http://schemas.microsoft.com/office/drawing/2014/main" id="{00000000-0008-0000-0200-0000EE010000}"/>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11619</xdr:rowOff>
    </xdr:from>
    <xdr:to>
      <xdr:col>116</xdr:col>
      <xdr:colOff>114300</xdr:colOff>
      <xdr:row>40</xdr:row>
      <xdr:rowOff>113219</xdr:rowOff>
    </xdr:to>
    <xdr:sp macro="" textlink="">
      <xdr:nvSpPr>
        <xdr:cNvPr id="495" name="楕円 494">
          <a:extLst>
            <a:ext uri="{FF2B5EF4-FFF2-40B4-BE49-F238E27FC236}">
              <a16:creationId xmlns:a16="http://schemas.microsoft.com/office/drawing/2014/main" id="{00000000-0008-0000-0200-0000EF010000}"/>
            </a:ext>
          </a:extLst>
        </xdr:cNvPr>
        <xdr:cNvSpPr/>
      </xdr:nvSpPr>
      <xdr:spPr>
        <a:xfrm>
          <a:off x="22110700" y="68696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39</xdr:row>
      <xdr:rowOff>161496</xdr:rowOff>
    </xdr:from>
    <xdr:ext cx="599010" cy="259045"/>
    <xdr:sp macro="" textlink="">
      <xdr:nvSpPr>
        <xdr:cNvPr id="496" name="【一般廃棄物処理施設】&#10;一人当たり有形固定資産（償却資産）額該当値テキスト">
          <a:extLst>
            <a:ext uri="{FF2B5EF4-FFF2-40B4-BE49-F238E27FC236}">
              <a16:creationId xmlns:a16="http://schemas.microsoft.com/office/drawing/2014/main" id="{00000000-0008-0000-0200-0000F0010000}"/>
            </a:ext>
          </a:extLst>
        </xdr:cNvPr>
        <xdr:cNvSpPr txBox="1"/>
      </xdr:nvSpPr>
      <xdr:spPr>
        <a:xfrm>
          <a:off x="22199600" y="68480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114,220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40</xdr:row>
      <xdr:rowOff>20240</xdr:rowOff>
    </xdr:from>
    <xdr:to>
      <xdr:col>112</xdr:col>
      <xdr:colOff>38100</xdr:colOff>
      <xdr:row>40</xdr:row>
      <xdr:rowOff>121840</xdr:rowOff>
    </xdr:to>
    <xdr:sp macro="" textlink="">
      <xdr:nvSpPr>
        <xdr:cNvPr id="497" name="楕円 496">
          <a:extLst>
            <a:ext uri="{FF2B5EF4-FFF2-40B4-BE49-F238E27FC236}">
              <a16:creationId xmlns:a16="http://schemas.microsoft.com/office/drawing/2014/main" id="{00000000-0008-0000-0200-0000F1010000}"/>
            </a:ext>
          </a:extLst>
        </xdr:cNvPr>
        <xdr:cNvSpPr/>
      </xdr:nvSpPr>
      <xdr:spPr>
        <a:xfrm>
          <a:off x="21272500" y="6878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40</xdr:row>
      <xdr:rowOff>62419</xdr:rowOff>
    </xdr:from>
    <xdr:to>
      <xdr:col>116</xdr:col>
      <xdr:colOff>63500</xdr:colOff>
      <xdr:row>40</xdr:row>
      <xdr:rowOff>71040</xdr:rowOff>
    </xdr:to>
    <xdr:cxnSp macro="">
      <xdr:nvCxnSpPr>
        <xdr:cNvPr id="498" name="直線コネクタ 497">
          <a:extLst>
            <a:ext uri="{FF2B5EF4-FFF2-40B4-BE49-F238E27FC236}">
              <a16:creationId xmlns:a16="http://schemas.microsoft.com/office/drawing/2014/main" id="{00000000-0008-0000-0200-0000F2010000}"/>
            </a:ext>
          </a:extLst>
        </xdr:cNvPr>
        <xdr:cNvCxnSpPr/>
      </xdr:nvCxnSpPr>
      <xdr:spPr>
        <a:xfrm flipV="1">
          <a:off x="21323300" y="6920419"/>
          <a:ext cx="838200" cy="86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40</xdr:row>
      <xdr:rowOff>31471</xdr:rowOff>
    </xdr:from>
    <xdr:to>
      <xdr:col>107</xdr:col>
      <xdr:colOff>101600</xdr:colOff>
      <xdr:row>40</xdr:row>
      <xdr:rowOff>133071</xdr:rowOff>
    </xdr:to>
    <xdr:sp macro="" textlink="">
      <xdr:nvSpPr>
        <xdr:cNvPr id="499" name="楕円 498">
          <a:extLst>
            <a:ext uri="{FF2B5EF4-FFF2-40B4-BE49-F238E27FC236}">
              <a16:creationId xmlns:a16="http://schemas.microsoft.com/office/drawing/2014/main" id="{00000000-0008-0000-0200-0000F3010000}"/>
            </a:ext>
          </a:extLst>
        </xdr:cNvPr>
        <xdr:cNvSpPr/>
      </xdr:nvSpPr>
      <xdr:spPr>
        <a:xfrm>
          <a:off x="20383500" y="68894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40</xdr:row>
      <xdr:rowOff>71040</xdr:rowOff>
    </xdr:from>
    <xdr:to>
      <xdr:col>111</xdr:col>
      <xdr:colOff>177800</xdr:colOff>
      <xdr:row>40</xdr:row>
      <xdr:rowOff>82271</xdr:rowOff>
    </xdr:to>
    <xdr:cxnSp macro="">
      <xdr:nvCxnSpPr>
        <xdr:cNvPr id="500" name="直線コネクタ 499">
          <a:extLst>
            <a:ext uri="{FF2B5EF4-FFF2-40B4-BE49-F238E27FC236}">
              <a16:creationId xmlns:a16="http://schemas.microsoft.com/office/drawing/2014/main" id="{00000000-0008-0000-0200-0000F4010000}"/>
            </a:ext>
          </a:extLst>
        </xdr:cNvPr>
        <xdr:cNvCxnSpPr/>
      </xdr:nvCxnSpPr>
      <xdr:spPr>
        <a:xfrm flipV="1">
          <a:off x="20434300" y="6929040"/>
          <a:ext cx="889000" cy="112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40</xdr:row>
      <xdr:rowOff>38407</xdr:rowOff>
    </xdr:from>
    <xdr:to>
      <xdr:col>102</xdr:col>
      <xdr:colOff>165100</xdr:colOff>
      <xdr:row>40</xdr:row>
      <xdr:rowOff>140007</xdr:rowOff>
    </xdr:to>
    <xdr:sp macro="" textlink="">
      <xdr:nvSpPr>
        <xdr:cNvPr id="501" name="楕円 500">
          <a:extLst>
            <a:ext uri="{FF2B5EF4-FFF2-40B4-BE49-F238E27FC236}">
              <a16:creationId xmlns:a16="http://schemas.microsoft.com/office/drawing/2014/main" id="{00000000-0008-0000-0200-0000F5010000}"/>
            </a:ext>
          </a:extLst>
        </xdr:cNvPr>
        <xdr:cNvSpPr/>
      </xdr:nvSpPr>
      <xdr:spPr>
        <a:xfrm>
          <a:off x="19494500" y="68964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40</xdr:row>
      <xdr:rowOff>82271</xdr:rowOff>
    </xdr:from>
    <xdr:to>
      <xdr:col>107</xdr:col>
      <xdr:colOff>50800</xdr:colOff>
      <xdr:row>40</xdr:row>
      <xdr:rowOff>89207</xdr:rowOff>
    </xdr:to>
    <xdr:cxnSp macro="">
      <xdr:nvCxnSpPr>
        <xdr:cNvPr id="502" name="直線コネクタ 501">
          <a:extLst>
            <a:ext uri="{FF2B5EF4-FFF2-40B4-BE49-F238E27FC236}">
              <a16:creationId xmlns:a16="http://schemas.microsoft.com/office/drawing/2014/main" id="{00000000-0008-0000-0200-0000F6010000}"/>
            </a:ext>
          </a:extLst>
        </xdr:cNvPr>
        <xdr:cNvCxnSpPr/>
      </xdr:nvCxnSpPr>
      <xdr:spPr>
        <a:xfrm flipV="1">
          <a:off x="19545300" y="6940271"/>
          <a:ext cx="889000" cy="69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40</xdr:row>
      <xdr:rowOff>1335</xdr:rowOff>
    </xdr:from>
    <xdr:to>
      <xdr:col>98</xdr:col>
      <xdr:colOff>38100</xdr:colOff>
      <xdr:row>40</xdr:row>
      <xdr:rowOff>102935</xdr:rowOff>
    </xdr:to>
    <xdr:sp macro="" textlink="">
      <xdr:nvSpPr>
        <xdr:cNvPr id="503" name="楕円 502">
          <a:extLst>
            <a:ext uri="{FF2B5EF4-FFF2-40B4-BE49-F238E27FC236}">
              <a16:creationId xmlns:a16="http://schemas.microsoft.com/office/drawing/2014/main" id="{00000000-0008-0000-0200-0000F7010000}"/>
            </a:ext>
          </a:extLst>
        </xdr:cNvPr>
        <xdr:cNvSpPr/>
      </xdr:nvSpPr>
      <xdr:spPr>
        <a:xfrm>
          <a:off x="18605500" y="68593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40</xdr:row>
      <xdr:rowOff>52135</xdr:rowOff>
    </xdr:from>
    <xdr:to>
      <xdr:col>102</xdr:col>
      <xdr:colOff>114300</xdr:colOff>
      <xdr:row>40</xdr:row>
      <xdr:rowOff>89207</xdr:rowOff>
    </xdr:to>
    <xdr:cxnSp macro="">
      <xdr:nvCxnSpPr>
        <xdr:cNvPr id="504" name="直線コネクタ 503">
          <a:extLst>
            <a:ext uri="{FF2B5EF4-FFF2-40B4-BE49-F238E27FC236}">
              <a16:creationId xmlns:a16="http://schemas.microsoft.com/office/drawing/2014/main" id="{00000000-0008-0000-0200-0000F8010000}"/>
            </a:ext>
          </a:extLst>
        </xdr:cNvPr>
        <xdr:cNvCxnSpPr/>
      </xdr:nvCxnSpPr>
      <xdr:spPr>
        <a:xfrm>
          <a:off x="18656300" y="6910135"/>
          <a:ext cx="889000" cy="370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56095</xdr:colOff>
      <xdr:row>40</xdr:row>
      <xdr:rowOff>124799</xdr:rowOff>
    </xdr:from>
    <xdr:ext cx="599010" cy="259045"/>
    <xdr:sp macro="" textlink="">
      <xdr:nvSpPr>
        <xdr:cNvPr id="505" name="n_1aveValue【一般廃棄物処理施設】&#10;一人当たり有形固定資産（償却資産）額">
          <a:extLst>
            <a:ext uri="{FF2B5EF4-FFF2-40B4-BE49-F238E27FC236}">
              <a16:creationId xmlns:a16="http://schemas.microsoft.com/office/drawing/2014/main" id="{00000000-0008-0000-0200-0000F9010000}"/>
            </a:ext>
          </a:extLst>
        </xdr:cNvPr>
        <xdr:cNvSpPr txBox="1"/>
      </xdr:nvSpPr>
      <xdr:spPr>
        <a:xfrm>
          <a:off x="21011095" y="69827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107,957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40</xdr:row>
      <xdr:rowOff>128312</xdr:rowOff>
    </xdr:from>
    <xdr:ext cx="599010" cy="259045"/>
    <xdr:sp macro="" textlink="">
      <xdr:nvSpPr>
        <xdr:cNvPr id="506" name="n_2aveValue【一般廃棄物処理施設】&#10;一人当たり有形固定資産（償却資産）額">
          <a:extLst>
            <a:ext uri="{FF2B5EF4-FFF2-40B4-BE49-F238E27FC236}">
              <a16:creationId xmlns:a16="http://schemas.microsoft.com/office/drawing/2014/main" id="{00000000-0008-0000-0200-0000FA010000}"/>
            </a:ext>
          </a:extLst>
        </xdr:cNvPr>
        <xdr:cNvSpPr txBox="1"/>
      </xdr:nvSpPr>
      <xdr:spPr>
        <a:xfrm>
          <a:off x="20134795" y="69863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106,881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40</xdr:row>
      <xdr:rowOff>150837</xdr:rowOff>
    </xdr:from>
    <xdr:ext cx="534377" cy="259045"/>
    <xdr:sp macro="" textlink="">
      <xdr:nvSpPr>
        <xdr:cNvPr id="507" name="n_3aveValue【一般廃棄物処理施設】&#10;一人当たり有形固定資産（償却資産）額">
          <a:extLst>
            <a:ext uri="{FF2B5EF4-FFF2-40B4-BE49-F238E27FC236}">
              <a16:creationId xmlns:a16="http://schemas.microsoft.com/office/drawing/2014/main" id="{00000000-0008-0000-0200-0000FB010000}"/>
            </a:ext>
          </a:extLst>
        </xdr:cNvPr>
        <xdr:cNvSpPr txBox="1"/>
      </xdr:nvSpPr>
      <xdr:spPr>
        <a:xfrm>
          <a:off x="19278111" y="70088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41</xdr:row>
      <xdr:rowOff>13075</xdr:rowOff>
    </xdr:from>
    <xdr:ext cx="534377" cy="259045"/>
    <xdr:sp macro="" textlink="">
      <xdr:nvSpPr>
        <xdr:cNvPr id="508" name="n_4aveValue【一般廃棄物処理施設】&#10;一人当たり有形固定資産（償却資産）額">
          <a:extLst>
            <a:ext uri="{FF2B5EF4-FFF2-40B4-BE49-F238E27FC236}">
              <a16:creationId xmlns:a16="http://schemas.microsoft.com/office/drawing/2014/main" id="{00000000-0008-0000-0200-0000FC010000}"/>
            </a:ext>
          </a:extLst>
        </xdr:cNvPr>
        <xdr:cNvSpPr txBox="1"/>
      </xdr:nvSpPr>
      <xdr:spPr>
        <a:xfrm>
          <a:off x="18389111" y="70425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56095</xdr:colOff>
      <xdr:row>38</xdr:row>
      <xdr:rowOff>138367</xdr:rowOff>
    </xdr:from>
    <xdr:ext cx="599010" cy="259045"/>
    <xdr:sp macro="" textlink="">
      <xdr:nvSpPr>
        <xdr:cNvPr id="509" name="n_1mainValue【一般廃棄物処理施設】&#10;一人当たり有形固定資産（償却資産）額">
          <a:extLst>
            <a:ext uri="{FF2B5EF4-FFF2-40B4-BE49-F238E27FC236}">
              <a16:creationId xmlns:a16="http://schemas.microsoft.com/office/drawing/2014/main" id="{00000000-0008-0000-0200-0000FD010000}"/>
            </a:ext>
          </a:extLst>
        </xdr:cNvPr>
        <xdr:cNvSpPr txBox="1"/>
      </xdr:nvSpPr>
      <xdr:spPr>
        <a:xfrm>
          <a:off x="21011095" y="66534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111,580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38</xdr:row>
      <xdr:rowOff>149598</xdr:rowOff>
    </xdr:from>
    <xdr:ext cx="599010" cy="259045"/>
    <xdr:sp macro="" textlink="">
      <xdr:nvSpPr>
        <xdr:cNvPr id="510" name="n_2mainValue【一般廃棄物処理施設】&#10;一人当たり有形固定資産（償却資産）額">
          <a:extLst>
            <a:ext uri="{FF2B5EF4-FFF2-40B4-BE49-F238E27FC236}">
              <a16:creationId xmlns:a16="http://schemas.microsoft.com/office/drawing/2014/main" id="{00000000-0008-0000-0200-0000FE010000}"/>
            </a:ext>
          </a:extLst>
        </xdr:cNvPr>
        <xdr:cNvSpPr txBox="1"/>
      </xdr:nvSpPr>
      <xdr:spPr>
        <a:xfrm>
          <a:off x="20134795" y="66646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38</xdr:row>
      <xdr:rowOff>156534</xdr:rowOff>
    </xdr:from>
    <xdr:ext cx="599010" cy="259045"/>
    <xdr:sp macro="" textlink="">
      <xdr:nvSpPr>
        <xdr:cNvPr id="511" name="n_3mainValue【一般廃棄物処理施設】&#10;一人当たり有形固定資産（償却資産）額">
          <a:extLst>
            <a:ext uri="{FF2B5EF4-FFF2-40B4-BE49-F238E27FC236}">
              <a16:creationId xmlns:a16="http://schemas.microsoft.com/office/drawing/2014/main" id="{00000000-0008-0000-0200-0000FF010000}"/>
            </a:ext>
          </a:extLst>
        </xdr:cNvPr>
        <xdr:cNvSpPr txBox="1"/>
      </xdr:nvSpPr>
      <xdr:spPr>
        <a:xfrm>
          <a:off x="19245795" y="66716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68795</xdr:colOff>
      <xdr:row>38</xdr:row>
      <xdr:rowOff>119462</xdr:rowOff>
    </xdr:from>
    <xdr:ext cx="599010" cy="259045"/>
    <xdr:sp macro="" textlink="">
      <xdr:nvSpPr>
        <xdr:cNvPr id="512" name="n_4mainValue【一般廃棄物処理施設】&#10;一人当たり有形固定資産（償却資産）額">
          <a:extLst>
            <a:ext uri="{FF2B5EF4-FFF2-40B4-BE49-F238E27FC236}">
              <a16:creationId xmlns:a16="http://schemas.microsoft.com/office/drawing/2014/main" id="{00000000-0008-0000-0200-000000020000}"/>
            </a:ext>
          </a:extLst>
        </xdr:cNvPr>
        <xdr:cNvSpPr txBox="1"/>
      </xdr:nvSpPr>
      <xdr:spPr>
        <a:xfrm>
          <a:off x="18356795" y="66345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117,369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13" name="正方形/長方形 512">
          <a:extLst>
            <a:ext uri="{FF2B5EF4-FFF2-40B4-BE49-F238E27FC236}">
              <a16:creationId xmlns:a16="http://schemas.microsoft.com/office/drawing/2014/main" id="{00000000-0008-0000-0200-000001020000}"/>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14" name="正方形/長方形 513">
          <a:extLst>
            <a:ext uri="{FF2B5EF4-FFF2-40B4-BE49-F238E27FC236}">
              <a16:creationId xmlns:a16="http://schemas.microsoft.com/office/drawing/2014/main" id="{00000000-0008-0000-0200-000002020000}"/>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15" name="正方形/長方形 514">
          <a:extLst>
            <a:ext uri="{FF2B5EF4-FFF2-40B4-BE49-F238E27FC236}">
              <a16:creationId xmlns:a16="http://schemas.microsoft.com/office/drawing/2014/main" id="{00000000-0008-0000-0200-000003020000}"/>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16" name="正方形/長方形 515">
          <a:extLst>
            <a:ext uri="{FF2B5EF4-FFF2-40B4-BE49-F238E27FC236}">
              <a16:creationId xmlns:a16="http://schemas.microsoft.com/office/drawing/2014/main" id="{00000000-0008-0000-0200-000004020000}"/>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17" name="正方形/長方形 516">
          <a:extLst>
            <a:ext uri="{FF2B5EF4-FFF2-40B4-BE49-F238E27FC236}">
              <a16:creationId xmlns:a16="http://schemas.microsoft.com/office/drawing/2014/main" id="{00000000-0008-0000-0200-000005020000}"/>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18" name="正方形/長方形 517">
          <a:extLst>
            <a:ext uri="{FF2B5EF4-FFF2-40B4-BE49-F238E27FC236}">
              <a16:creationId xmlns:a16="http://schemas.microsoft.com/office/drawing/2014/main" id="{00000000-0008-0000-0200-000006020000}"/>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19" name="正方形/長方形 518">
          <a:extLst>
            <a:ext uri="{FF2B5EF4-FFF2-40B4-BE49-F238E27FC236}">
              <a16:creationId xmlns:a16="http://schemas.microsoft.com/office/drawing/2014/main" id="{00000000-0008-0000-0200-000007020000}"/>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20" name="正方形/長方形 519">
          <a:extLst>
            <a:ext uri="{FF2B5EF4-FFF2-40B4-BE49-F238E27FC236}">
              <a16:creationId xmlns:a16="http://schemas.microsoft.com/office/drawing/2014/main" id="{00000000-0008-0000-0200-000008020000}"/>
            </a:ext>
          </a:extLst>
        </xdr:cNvPr>
        <xdr:cNvSpPr/>
      </xdr:nvSpPr>
      <xdr:spPr>
        <a:xfrm>
          <a:off x="12446000" y="914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46</xdr:row>
      <xdr:rowOff>114300</xdr:rowOff>
    </xdr:from>
    <xdr:to>
      <xdr:col>120</xdr:col>
      <xdr:colOff>152400</xdr:colOff>
      <xdr:row>50</xdr:row>
      <xdr:rowOff>63500</xdr:rowOff>
    </xdr:to>
    <xdr:sp macro="" textlink="">
      <xdr:nvSpPr>
        <xdr:cNvPr id="521" name="正方形/長方形 520">
          <a:extLst>
            <a:ext uri="{FF2B5EF4-FFF2-40B4-BE49-F238E27FC236}">
              <a16:creationId xmlns:a16="http://schemas.microsoft.com/office/drawing/2014/main" id="{00000000-0008-0000-0200-000009020000}"/>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22" name="正方形/長方形 521">
          <a:extLst>
            <a:ext uri="{FF2B5EF4-FFF2-40B4-BE49-F238E27FC236}">
              <a16:creationId xmlns:a16="http://schemas.microsoft.com/office/drawing/2014/main" id="{00000000-0008-0000-0200-00000A020000}"/>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23" name="正方形/長方形 522">
          <a:extLst>
            <a:ext uri="{FF2B5EF4-FFF2-40B4-BE49-F238E27FC236}">
              <a16:creationId xmlns:a16="http://schemas.microsoft.com/office/drawing/2014/main" id="{00000000-0008-0000-0200-00000B020000}"/>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24" name="正方形/長方形 523">
          <a:extLst>
            <a:ext uri="{FF2B5EF4-FFF2-40B4-BE49-F238E27FC236}">
              <a16:creationId xmlns:a16="http://schemas.microsoft.com/office/drawing/2014/main" id="{00000000-0008-0000-0200-00000C020000}"/>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25" name="正方形/長方形 524">
          <a:extLst>
            <a:ext uri="{FF2B5EF4-FFF2-40B4-BE49-F238E27FC236}">
              <a16:creationId xmlns:a16="http://schemas.microsoft.com/office/drawing/2014/main" id="{00000000-0008-0000-0200-00000D020000}"/>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26" name="正方形/長方形 525">
          <a:extLst>
            <a:ext uri="{FF2B5EF4-FFF2-40B4-BE49-F238E27FC236}">
              <a16:creationId xmlns:a16="http://schemas.microsoft.com/office/drawing/2014/main" id="{00000000-0008-0000-0200-00000E020000}"/>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27" name="正方形/長方形 526">
          <a:extLst>
            <a:ext uri="{FF2B5EF4-FFF2-40B4-BE49-F238E27FC236}">
              <a16:creationId xmlns:a16="http://schemas.microsoft.com/office/drawing/2014/main" id="{00000000-0008-0000-0200-00000F020000}"/>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28" name="正方形/長方形 527">
          <a:extLst>
            <a:ext uri="{FF2B5EF4-FFF2-40B4-BE49-F238E27FC236}">
              <a16:creationId xmlns:a16="http://schemas.microsoft.com/office/drawing/2014/main" id="{00000000-0008-0000-0200-000010020000}"/>
            </a:ext>
          </a:extLst>
        </xdr:cNvPr>
        <xdr:cNvSpPr/>
      </xdr:nvSpPr>
      <xdr:spPr>
        <a:xfrm>
          <a:off x="18288000" y="914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68</xdr:row>
      <xdr:rowOff>152400</xdr:rowOff>
    </xdr:from>
    <xdr:to>
      <xdr:col>90</xdr:col>
      <xdr:colOff>25400</xdr:colOff>
      <xdr:row>72</xdr:row>
      <xdr:rowOff>101600</xdr:rowOff>
    </xdr:to>
    <xdr:sp macro="" textlink="">
      <xdr:nvSpPr>
        <xdr:cNvPr id="529" name="正方形/長方形 528">
          <a:extLst>
            <a:ext uri="{FF2B5EF4-FFF2-40B4-BE49-F238E27FC236}">
              <a16:creationId xmlns:a16="http://schemas.microsoft.com/office/drawing/2014/main" id="{00000000-0008-0000-0200-000011020000}"/>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530" name="正方形/長方形 529">
          <a:extLst>
            <a:ext uri="{FF2B5EF4-FFF2-40B4-BE49-F238E27FC236}">
              <a16:creationId xmlns:a16="http://schemas.microsoft.com/office/drawing/2014/main" id="{00000000-0008-0000-0200-000012020000}"/>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531" name="正方形/長方形 530">
          <a:extLst>
            <a:ext uri="{FF2B5EF4-FFF2-40B4-BE49-F238E27FC236}">
              <a16:creationId xmlns:a16="http://schemas.microsoft.com/office/drawing/2014/main" id="{00000000-0008-0000-0200-000013020000}"/>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532" name="正方形/長方形 531">
          <a:extLst>
            <a:ext uri="{FF2B5EF4-FFF2-40B4-BE49-F238E27FC236}">
              <a16:creationId xmlns:a16="http://schemas.microsoft.com/office/drawing/2014/main" id="{00000000-0008-0000-0200-000014020000}"/>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533" name="正方形/長方形 532">
          <a:extLst>
            <a:ext uri="{FF2B5EF4-FFF2-40B4-BE49-F238E27FC236}">
              <a16:creationId xmlns:a16="http://schemas.microsoft.com/office/drawing/2014/main" id="{00000000-0008-0000-0200-000015020000}"/>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534" name="正方形/長方形 533">
          <a:extLst>
            <a:ext uri="{FF2B5EF4-FFF2-40B4-BE49-F238E27FC236}">
              <a16:creationId xmlns:a16="http://schemas.microsoft.com/office/drawing/2014/main" id="{00000000-0008-0000-0200-000016020000}"/>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535" name="正方形/長方形 534">
          <a:extLst>
            <a:ext uri="{FF2B5EF4-FFF2-40B4-BE49-F238E27FC236}">
              <a16:creationId xmlns:a16="http://schemas.microsoft.com/office/drawing/2014/main" id="{00000000-0008-0000-0200-000017020000}"/>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536" name="正方形/長方形 535">
          <a:extLst>
            <a:ext uri="{FF2B5EF4-FFF2-40B4-BE49-F238E27FC236}">
              <a16:creationId xmlns:a16="http://schemas.microsoft.com/office/drawing/2014/main" id="{00000000-0008-0000-0200-000018020000}"/>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537" name="テキスト ボックス 536">
          <a:extLst>
            <a:ext uri="{FF2B5EF4-FFF2-40B4-BE49-F238E27FC236}">
              <a16:creationId xmlns:a16="http://schemas.microsoft.com/office/drawing/2014/main" id="{00000000-0008-0000-0200-000019020000}"/>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538" name="直線コネクタ 537">
          <a:extLst>
            <a:ext uri="{FF2B5EF4-FFF2-40B4-BE49-F238E27FC236}">
              <a16:creationId xmlns:a16="http://schemas.microsoft.com/office/drawing/2014/main" id="{00000000-0008-0000-0200-00001A020000}"/>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539" name="テキスト ボックス 538">
          <a:extLst>
            <a:ext uri="{FF2B5EF4-FFF2-40B4-BE49-F238E27FC236}">
              <a16:creationId xmlns:a16="http://schemas.microsoft.com/office/drawing/2014/main" id="{00000000-0008-0000-0200-00001B020000}"/>
            </a:ext>
          </a:extLst>
        </xdr:cNvPr>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540" name="直線コネクタ 539">
          <a:extLst>
            <a:ext uri="{FF2B5EF4-FFF2-40B4-BE49-F238E27FC236}">
              <a16:creationId xmlns:a16="http://schemas.microsoft.com/office/drawing/2014/main" id="{00000000-0008-0000-0200-00001C020000}"/>
            </a:ext>
          </a:extLst>
        </xdr:cNvPr>
        <xdr:cNvCxnSpPr/>
      </xdr:nvCxnSpPr>
      <xdr:spPr>
        <a:xfrm>
          <a:off x="12446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541" name="テキスト ボックス 540">
          <a:extLst>
            <a:ext uri="{FF2B5EF4-FFF2-40B4-BE49-F238E27FC236}">
              <a16:creationId xmlns:a16="http://schemas.microsoft.com/office/drawing/2014/main" id="{00000000-0008-0000-0200-00001D020000}"/>
            </a:ext>
          </a:extLst>
        </xdr:cNvPr>
        <xdr:cNvSpPr txBox="1"/>
      </xdr:nvSpPr>
      <xdr:spPr>
        <a:xfrm>
          <a:off x="11978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542" name="直線コネクタ 541">
          <a:extLst>
            <a:ext uri="{FF2B5EF4-FFF2-40B4-BE49-F238E27FC236}">
              <a16:creationId xmlns:a16="http://schemas.microsoft.com/office/drawing/2014/main" id="{00000000-0008-0000-0200-00001E020000}"/>
            </a:ext>
          </a:extLst>
        </xdr:cNvPr>
        <xdr:cNvCxnSpPr/>
      </xdr:nvCxnSpPr>
      <xdr:spPr>
        <a:xfrm>
          <a:off x="12446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543" name="テキスト ボックス 542">
          <a:extLst>
            <a:ext uri="{FF2B5EF4-FFF2-40B4-BE49-F238E27FC236}">
              <a16:creationId xmlns:a16="http://schemas.microsoft.com/office/drawing/2014/main" id="{00000000-0008-0000-0200-00001F020000}"/>
            </a:ext>
          </a:extLst>
        </xdr:cNvPr>
        <xdr:cNvSpPr txBox="1"/>
      </xdr:nvSpPr>
      <xdr:spPr>
        <a:xfrm>
          <a:off x="12042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544" name="直線コネクタ 543">
          <a:extLst>
            <a:ext uri="{FF2B5EF4-FFF2-40B4-BE49-F238E27FC236}">
              <a16:creationId xmlns:a16="http://schemas.microsoft.com/office/drawing/2014/main" id="{00000000-0008-0000-0200-000020020000}"/>
            </a:ext>
          </a:extLst>
        </xdr:cNvPr>
        <xdr:cNvCxnSpPr/>
      </xdr:nvCxnSpPr>
      <xdr:spPr>
        <a:xfrm>
          <a:off x="12446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545" name="テキスト ボックス 544">
          <a:extLst>
            <a:ext uri="{FF2B5EF4-FFF2-40B4-BE49-F238E27FC236}">
              <a16:creationId xmlns:a16="http://schemas.microsoft.com/office/drawing/2014/main" id="{00000000-0008-0000-0200-000021020000}"/>
            </a:ext>
          </a:extLst>
        </xdr:cNvPr>
        <xdr:cNvSpPr txBox="1"/>
      </xdr:nvSpPr>
      <xdr:spPr>
        <a:xfrm>
          <a:off x="12042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546" name="直線コネクタ 545">
          <a:extLst>
            <a:ext uri="{FF2B5EF4-FFF2-40B4-BE49-F238E27FC236}">
              <a16:creationId xmlns:a16="http://schemas.microsoft.com/office/drawing/2014/main" id="{00000000-0008-0000-0200-000022020000}"/>
            </a:ext>
          </a:extLst>
        </xdr:cNvPr>
        <xdr:cNvCxnSpPr/>
      </xdr:nvCxnSpPr>
      <xdr:spPr>
        <a:xfrm>
          <a:off x="12446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547" name="テキスト ボックス 546">
          <a:extLst>
            <a:ext uri="{FF2B5EF4-FFF2-40B4-BE49-F238E27FC236}">
              <a16:creationId xmlns:a16="http://schemas.microsoft.com/office/drawing/2014/main" id="{00000000-0008-0000-0200-000023020000}"/>
            </a:ext>
          </a:extLst>
        </xdr:cNvPr>
        <xdr:cNvSpPr txBox="1"/>
      </xdr:nvSpPr>
      <xdr:spPr>
        <a:xfrm>
          <a:off x="12042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548" name="直線コネクタ 547">
          <a:extLst>
            <a:ext uri="{FF2B5EF4-FFF2-40B4-BE49-F238E27FC236}">
              <a16:creationId xmlns:a16="http://schemas.microsoft.com/office/drawing/2014/main" id="{00000000-0008-0000-0200-000024020000}"/>
            </a:ext>
          </a:extLst>
        </xdr:cNvPr>
        <xdr:cNvCxnSpPr/>
      </xdr:nvCxnSpPr>
      <xdr:spPr>
        <a:xfrm>
          <a:off x="12446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76</xdr:row>
      <xdr:rowOff>162577</xdr:rowOff>
    </xdr:from>
    <xdr:ext cx="403059" cy="259045"/>
    <xdr:sp macro="" textlink="">
      <xdr:nvSpPr>
        <xdr:cNvPr id="549" name="テキスト ボックス 548">
          <a:extLst>
            <a:ext uri="{FF2B5EF4-FFF2-40B4-BE49-F238E27FC236}">
              <a16:creationId xmlns:a16="http://schemas.microsoft.com/office/drawing/2014/main" id="{00000000-0008-0000-0200-000025020000}"/>
            </a:ext>
          </a:extLst>
        </xdr:cNvPr>
        <xdr:cNvSpPr txBox="1"/>
      </xdr:nvSpPr>
      <xdr:spPr>
        <a:xfrm>
          <a:off x="12042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550" name="直線コネクタ 549">
          <a:extLst>
            <a:ext uri="{FF2B5EF4-FFF2-40B4-BE49-F238E27FC236}">
              <a16:creationId xmlns:a16="http://schemas.microsoft.com/office/drawing/2014/main" id="{00000000-0008-0000-0200-000026020000}"/>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74</xdr:row>
      <xdr:rowOff>124477</xdr:rowOff>
    </xdr:from>
    <xdr:ext cx="338939" cy="259045"/>
    <xdr:sp macro="" textlink="">
      <xdr:nvSpPr>
        <xdr:cNvPr id="551" name="テキスト ボックス 550">
          <a:extLst>
            <a:ext uri="{FF2B5EF4-FFF2-40B4-BE49-F238E27FC236}">
              <a16:creationId xmlns:a16="http://schemas.microsoft.com/office/drawing/2014/main" id="{00000000-0008-0000-0200-000027020000}"/>
            </a:ext>
          </a:extLst>
        </xdr:cNvPr>
        <xdr:cNvSpPr txBox="1"/>
      </xdr:nvSpPr>
      <xdr:spPr>
        <a:xfrm>
          <a:off x="12107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552" name="【消防施設】&#10;有形固定資産減価償却率グラフ枠">
          <a:extLst>
            <a:ext uri="{FF2B5EF4-FFF2-40B4-BE49-F238E27FC236}">
              <a16:creationId xmlns:a16="http://schemas.microsoft.com/office/drawing/2014/main" id="{00000000-0008-0000-0200-000028020000}"/>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133350</xdr:rowOff>
    </xdr:from>
    <xdr:to>
      <xdr:col>85</xdr:col>
      <xdr:colOff>126364</xdr:colOff>
      <xdr:row>86</xdr:row>
      <xdr:rowOff>68580</xdr:rowOff>
    </xdr:to>
    <xdr:cxnSp macro="">
      <xdr:nvCxnSpPr>
        <xdr:cNvPr id="553" name="直線コネクタ 552">
          <a:extLst>
            <a:ext uri="{FF2B5EF4-FFF2-40B4-BE49-F238E27FC236}">
              <a16:creationId xmlns:a16="http://schemas.microsoft.com/office/drawing/2014/main" id="{00000000-0008-0000-0200-000029020000}"/>
            </a:ext>
          </a:extLst>
        </xdr:cNvPr>
        <xdr:cNvCxnSpPr/>
      </xdr:nvCxnSpPr>
      <xdr:spPr>
        <a:xfrm flipV="1">
          <a:off x="16318864" y="13506450"/>
          <a:ext cx="0" cy="13068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72407</xdr:rowOff>
    </xdr:from>
    <xdr:ext cx="405111" cy="259045"/>
    <xdr:sp macro="" textlink="">
      <xdr:nvSpPr>
        <xdr:cNvPr id="554" name="【消防施設】&#10;有形固定資産減価償却率最小値テキスト">
          <a:extLst>
            <a:ext uri="{FF2B5EF4-FFF2-40B4-BE49-F238E27FC236}">
              <a16:creationId xmlns:a16="http://schemas.microsoft.com/office/drawing/2014/main" id="{00000000-0008-0000-0200-00002A020000}"/>
            </a:ext>
          </a:extLst>
        </xdr:cNvPr>
        <xdr:cNvSpPr txBox="1"/>
      </xdr:nvSpPr>
      <xdr:spPr>
        <a:xfrm>
          <a:off x="16357600" y="148171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68580</xdr:rowOff>
    </xdr:from>
    <xdr:to>
      <xdr:col>86</xdr:col>
      <xdr:colOff>25400</xdr:colOff>
      <xdr:row>86</xdr:row>
      <xdr:rowOff>68580</xdr:rowOff>
    </xdr:to>
    <xdr:cxnSp macro="">
      <xdr:nvCxnSpPr>
        <xdr:cNvPr id="555" name="直線コネクタ 554">
          <a:extLst>
            <a:ext uri="{FF2B5EF4-FFF2-40B4-BE49-F238E27FC236}">
              <a16:creationId xmlns:a16="http://schemas.microsoft.com/office/drawing/2014/main" id="{00000000-0008-0000-0200-00002B020000}"/>
            </a:ext>
          </a:extLst>
        </xdr:cNvPr>
        <xdr:cNvCxnSpPr/>
      </xdr:nvCxnSpPr>
      <xdr:spPr>
        <a:xfrm>
          <a:off x="16230600" y="148132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77</xdr:row>
      <xdr:rowOff>80027</xdr:rowOff>
    </xdr:from>
    <xdr:ext cx="405111" cy="259045"/>
    <xdr:sp macro="" textlink="">
      <xdr:nvSpPr>
        <xdr:cNvPr id="556" name="【消防施設】&#10;有形固定資産減価償却率最大値テキスト">
          <a:extLst>
            <a:ext uri="{FF2B5EF4-FFF2-40B4-BE49-F238E27FC236}">
              <a16:creationId xmlns:a16="http://schemas.microsoft.com/office/drawing/2014/main" id="{00000000-0008-0000-0200-00002C020000}"/>
            </a:ext>
          </a:extLst>
        </xdr:cNvPr>
        <xdr:cNvSpPr txBox="1"/>
      </xdr:nvSpPr>
      <xdr:spPr>
        <a:xfrm>
          <a:off x="16357600" y="132816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133350</xdr:rowOff>
    </xdr:from>
    <xdr:to>
      <xdr:col>86</xdr:col>
      <xdr:colOff>25400</xdr:colOff>
      <xdr:row>78</xdr:row>
      <xdr:rowOff>133350</xdr:rowOff>
    </xdr:to>
    <xdr:cxnSp macro="">
      <xdr:nvCxnSpPr>
        <xdr:cNvPr id="557" name="直線コネクタ 556">
          <a:extLst>
            <a:ext uri="{FF2B5EF4-FFF2-40B4-BE49-F238E27FC236}">
              <a16:creationId xmlns:a16="http://schemas.microsoft.com/office/drawing/2014/main" id="{00000000-0008-0000-0200-00002D020000}"/>
            </a:ext>
          </a:extLst>
        </xdr:cNvPr>
        <xdr:cNvCxnSpPr/>
      </xdr:nvCxnSpPr>
      <xdr:spPr>
        <a:xfrm>
          <a:off x="16230600" y="135064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82</xdr:row>
      <xdr:rowOff>40022</xdr:rowOff>
    </xdr:from>
    <xdr:ext cx="405111" cy="259045"/>
    <xdr:sp macro="" textlink="">
      <xdr:nvSpPr>
        <xdr:cNvPr id="558" name="【消防施設】&#10;有形固定資産減価償却率平均値テキスト">
          <a:extLst>
            <a:ext uri="{FF2B5EF4-FFF2-40B4-BE49-F238E27FC236}">
              <a16:creationId xmlns:a16="http://schemas.microsoft.com/office/drawing/2014/main" id="{00000000-0008-0000-0200-00002E020000}"/>
            </a:ext>
          </a:extLst>
        </xdr:cNvPr>
        <xdr:cNvSpPr txBox="1"/>
      </xdr:nvSpPr>
      <xdr:spPr>
        <a:xfrm>
          <a:off x="16357600" y="1409892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61595</xdr:rowOff>
    </xdr:from>
    <xdr:to>
      <xdr:col>85</xdr:col>
      <xdr:colOff>177800</xdr:colOff>
      <xdr:row>82</xdr:row>
      <xdr:rowOff>163195</xdr:rowOff>
    </xdr:to>
    <xdr:sp macro="" textlink="">
      <xdr:nvSpPr>
        <xdr:cNvPr id="559" name="フローチャート: 判断 558">
          <a:extLst>
            <a:ext uri="{FF2B5EF4-FFF2-40B4-BE49-F238E27FC236}">
              <a16:creationId xmlns:a16="http://schemas.microsoft.com/office/drawing/2014/main" id="{00000000-0008-0000-0200-00002F020000}"/>
            </a:ext>
          </a:extLst>
        </xdr:cNvPr>
        <xdr:cNvSpPr/>
      </xdr:nvSpPr>
      <xdr:spPr>
        <a:xfrm>
          <a:off x="16268700" y="14120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34925</xdr:rowOff>
    </xdr:from>
    <xdr:to>
      <xdr:col>81</xdr:col>
      <xdr:colOff>101600</xdr:colOff>
      <xdr:row>82</xdr:row>
      <xdr:rowOff>136525</xdr:rowOff>
    </xdr:to>
    <xdr:sp macro="" textlink="">
      <xdr:nvSpPr>
        <xdr:cNvPr id="560" name="フローチャート: 判断 559">
          <a:extLst>
            <a:ext uri="{FF2B5EF4-FFF2-40B4-BE49-F238E27FC236}">
              <a16:creationId xmlns:a16="http://schemas.microsoft.com/office/drawing/2014/main" id="{00000000-0008-0000-0200-000030020000}"/>
            </a:ext>
          </a:extLst>
        </xdr:cNvPr>
        <xdr:cNvSpPr/>
      </xdr:nvSpPr>
      <xdr:spPr>
        <a:xfrm>
          <a:off x="15430500" y="14093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158750</xdr:rowOff>
    </xdr:from>
    <xdr:to>
      <xdr:col>76</xdr:col>
      <xdr:colOff>165100</xdr:colOff>
      <xdr:row>82</xdr:row>
      <xdr:rowOff>88900</xdr:rowOff>
    </xdr:to>
    <xdr:sp macro="" textlink="">
      <xdr:nvSpPr>
        <xdr:cNvPr id="561" name="フローチャート: 判断 560">
          <a:extLst>
            <a:ext uri="{FF2B5EF4-FFF2-40B4-BE49-F238E27FC236}">
              <a16:creationId xmlns:a16="http://schemas.microsoft.com/office/drawing/2014/main" id="{00000000-0008-0000-0200-000031020000}"/>
            </a:ext>
          </a:extLst>
        </xdr:cNvPr>
        <xdr:cNvSpPr/>
      </xdr:nvSpPr>
      <xdr:spPr>
        <a:xfrm>
          <a:off x="14541500" y="14046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81</xdr:row>
      <xdr:rowOff>153036</xdr:rowOff>
    </xdr:from>
    <xdr:to>
      <xdr:col>72</xdr:col>
      <xdr:colOff>38100</xdr:colOff>
      <xdr:row>82</xdr:row>
      <xdr:rowOff>83186</xdr:rowOff>
    </xdr:to>
    <xdr:sp macro="" textlink="">
      <xdr:nvSpPr>
        <xdr:cNvPr id="562" name="フローチャート: 判断 561">
          <a:extLst>
            <a:ext uri="{FF2B5EF4-FFF2-40B4-BE49-F238E27FC236}">
              <a16:creationId xmlns:a16="http://schemas.microsoft.com/office/drawing/2014/main" id="{00000000-0008-0000-0200-000032020000}"/>
            </a:ext>
          </a:extLst>
        </xdr:cNvPr>
        <xdr:cNvSpPr/>
      </xdr:nvSpPr>
      <xdr:spPr>
        <a:xfrm>
          <a:off x="13652500" y="140404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81</xdr:row>
      <xdr:rowOff>101600</xdr:rowOff>
    </xdr:from>
    <xdr:to>
      <xdr:col>67</xdr:col>
      <xdr:colOff>101600</xdr:colOff>
      <xdr:row>82</xdr:row>
      <xdr:rowOff>31750</xdr:rowOff>
    </xdr:to>
    <xdr:sp macro="" textlink="">
      <xdr:nvSpPr>
        <xdr:cNvPr id="563" name="フローチャート: 判断 562">
          <a:extLst>
            <a:ext uri="{FF2B5EF4-FFF2-40B4-BE49-F238E27FC236}">
              <a16:creationId xmlns:a16="http://schemas.microsoft.com/office/drawing/2014/main" id="{00000000-0008-0000-0200-000033020000}"/>
            </a:ext>
          </a:extLst>
        </xdr:cNvPr>
        <xdr:cNvSpPr/>
      </xdr:nvSpPr>
      <xdr:spPr>
        <a:xfrm>
          <a:off x="12763500" y="13989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564" name="テキスト ボックス 563">
          <a:extLst>
            <a:ext uri="{FF2B5EF4-FFF2-40B4-BE49-F238E27FC236}">
              <a16:creationId xmlns:a16="http://schemas.microsoft.com/office/drawing/2014/main" id="{00000000-0008-0000-0200-000034020000}"/>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565" name="テキスト ボックス 564">
          <a:extLst>
            <a:ext uri="{FF2B5EF4-FFF2-40B4-BE49-F238E27FC236}">
              <a16:creationId xmlns:a16="http://schemas.microsoft.com/office/drawing/2014/main" id="{00000000-0008-0000-0200-000035020000}"/>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566" name="テキスト ボックス 565">
          <a:extLst>
            <a:ext uri="{FF2B5EF4-FFF2-40B4-BE49-F238E27FC236}">
              <a16:creationId xmlns:a16="http://schemas.microsoft.com/office/drawing/2014/main" id="{00000000-0008-0000-0200-000036020000}"/>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567" name="テキスト ボックス 566">
          <a:extLst>
            <a:ext uri="{FF2B5EF4-FFF2-40B4-BE49-F238E27FC236}">
              <a16:creationId xmlns:a16="http://schemas.microsoft.com/office/drawing/2014/main" id="{00000000-0008-0000-0200-000037020000}"/>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568" name="テキスト ボックス 567">
          <a:extLst>
            <a:ext uri="{FF2B5EF4-FFF2-40B4-BE49-F238E27FC236}">
              <a16:creationId xmlns:a16="http://schemas.microsoft.com/office/drawing/2014/main" id="{00000000-0008-0000-0200-000038020000}"/>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59689</xdr:rowOff>
    </xdr:from>
    <xdr:to>
      <xdr:col>85</xdr:col>
      <xdr:colOff>177800</xdr:colOff>
      <xdr:row>82</xdr:row>
      <xdr:rowOff>161289</xdr:rowOff>
    </xdr:to>
    <xdr:sp macro="" textlink="">
      <xdr:nvSpPr>
        <xdr:cNvPr id="569" name="楕円 568">
          <a:extLst>
            <a:ext uri="{FF2B5EF4-FFF2-40B4-BE49-F238E27FC236}">
              <a16:creationId xmlns:a16="http://schemas.microsoft.com/office/drawing/2014/main" id="{00000000-0008-0000-0200-000039020000}"/>
            </a:ext>
          </a:extLst>
        </xdr:cNvPr>
        <xdr:cNvSpPr/>
      </xdr:nvSpPr>
      <xdr:spPr>
        <a:xfrm>
          <a:off x="16268700" y="141185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81</xdr:row>
      <xdr:rowOff>82566</xdr:rowOff>
    </xdr:from>
    <xdr:ext cx="405111" cy="259045"/>
    <xdr:sp macro="" textlink="">
      <xdr:nvSpPr>
        <xdr:cNvPr id="570" name="【消防施設】&#10;有形固定資産減価償却率該当値テキスト">
          <a:extLst>
            <a:ext uri="{FF2B5EF4-FFF2-40B4-BE49-F238E27FC236}">
              <a16:creationId xmlns:a16="http://schemas.microsoft.com/office/drawing/2014/main" id="{00000000-0008-0000-0200-00003A020000}"/>
            </a:ext>
          </a:extLst>
        </xdr:cNvPr>
        <xdr:cNvSpPr txBox="1"/>
      </xdr:nvSpPr>
      <xdr:spPr>
        <a:xfrm>
          <a:off x="16357600" y="139700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82</xdr:row>
      <xdr:rowOff>2539</xdr:rowOff>
    </xdr:from>
    <xdr:to>
      <xdr:col>81</xdr:col>
      <xdr:colOff>101600</xdr:colOff>
      <xdr:row>82</xdr:row>
      <xdr:rowOff>104139</xdr:rowOff>
    </xdr:to>
    <xdr:sp macro="" textlink="">
      <xdr:nvSpPr>
        <xdr:cNvPr id="571" name="楕円 570">
          <a:extLst>
            <a:ext uri="{FF2B5EF4-FFF2-40B4-BE49-F238E27FC236}">
              <a16:creationId xmlns:a16="http://schemas.microsoft.com/office/drawing/2014/main" id="{00000000-0008-0000-0200-00003B020000}"/>
            </a:ext>
          </a:extLst>
        </xdr:cNvPr>
        <xdr:cNvSpPr/>
      </xdr:nvSpPr>
      <xdr:spPr>
        <a:xfrm>
          <a:off x="15430500" y="140614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82</xdr:row>
      <xdr:rowOff>53339</xdr:rowOff>
    </xdr:from>
    <xdr:to>
      <xdr:col>85</xdr:col>
      <xdr:colOff>127000</xdr:colOff>
      <xdr:row>82</xdr:row>
      <xdr:rowOff>110489</xdr:rowOff>
    </xdr:to>
    <xdr:cxnSp macro="">
      <xdr:nvCxnSpPr>
        <xdr:cNvPr id="572" name="直線コネクタ 571">
          <a:extLst>
            <a:ext uri="{FF2B5EF4-FFF2-40B4-BE49-F238E27FC236}">
              <a16:creationId xmlns:a16="http://schemas.microsoft.com/office/drawing/2014/main" id="{00000000-0008-0000-0200-00003C020000}"/>
            </a:ext>
          </a:extLst>
        </xdr:cNvPr>
        <xdr:cNvCxnSpPr/>
      </xdr:nvCxnSpPr>
      <xdr:spPr>
        <a:xfrm>
          <a:off x="15481300" y="14112239"/>
          <a:ext cx="8382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81</xdr:row>
      <xdr:rowOff>139700</xdr:rowOff>
    </xdr:from>
    <xdr:to>
      <xdr:col>76</xdr:col>
      <xdr:colOff>165100</xdr:colOff>
      <xdr:row>82</xdr:row>
      <xdr:rowOff>69850</xdr:rowOff>
    </xdr:to>
    <xdr:sp macro="" textlink="">
      <xdr:nvSpPr>
        <xdr:cNvPr id="573" name="楕円 572">
          <a:extLst>
            <a:ext uri="{FF2B5EF4-FFF2-40B4-BE49-F238E27FC236}">
              <a16:creationId xmlns:a16="http://schemas.microsoft.com/office/drawing/2014/main" id="{00000000-0008-0000-0200-00003D020000}"/>
            </a:ext>
          </a:extLst>
        </xdr:cNvPr>
        <xdr:cNvSpPr/>
      </xdr:nvSpPr>
      <xdr:spPr>
        <a:xfrm>
          <a:off x="14541500" y="14027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82</xdr:row>
      <xdr:rowOff>19050</xdr:rowOff>
    </xdr:from>
    <xdr:to>
      <xdr:col>81</xdr:col>
      <xdr:colOff>50800</xdr:colOff>
      <xdr:row>82</xdr:row>
      <xdr:rowOff>53339</xdr:rowOff>
    </xdr:to>
    <xdr:cxnSp macro="">
      <xdr:nvCxnSpPr>
        <xdr:cNvPr id="574" name="直線コネクタ 573">
          <a:extLst>
            <a:ext uri="{FF2B5EF4-FFF2-40B4-BE49-F238E27FC236}">
              <a16:creationId xmlns:a16="http://schemas.microsoft.com/office/drawing/2014/main" id="{00000000-0008-0000-0200-00003E020000}"/>
            </a:ext>
          </a:extLst>
        </xdr:cNvPr>
        <xdr:cNvCxnSpPr/>
      </xdr:nvCxnSpPr>
      <xdr:spPr>
        <a:xfrm>
          <a:off x="14592300" y="14077950"/>
          <a:ext cx="889000" cy="34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81</xdr:row>
      <xdr:rowOff>97789</xdr:rowOff>
    </xdr:from>
    <xdr:to>
      <xdr:col>72</xdr:col>
      <xdr:colOff>38100</xdr:colOff>
      <xdr:row>82</xdr:row>
      <xdr:rowOff>27939</xdr:rowOff>
    </xdr:to>
    <xdr:sp macro="" textlink="">
      <xdr:nvSpPr>
        <xdr:cNvPr id="575" name="楕円 574">
          <a:extLst>
            <a:ext uri="{FF2B5EF4-FFF2-40B4-BE49-F238E27FC236}">
              <a16:creationId xmlns:a16="http://schemas.microsoft.com/office/drawing/2014/main" id="{00000000-0008-0000-0200-00003F020000}"/>
            </a:ext>
          </a:extLst>
        </xdr:cNvPr>
        <xdr:cNvSpPr/>
      </xdr:nvSpPr>
      <xdr:spPr>
        <a:xfrm>
          <a:off x="13652500" y="139852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81</xdr:row>
      <xdr:rowOff>148589</xdr:rowOff>
    </xdr:from>
    <xdr:to>
      <xdr:col>76</xdr:col>
      <xdr:colOff>114300</xdr:colOff>
      <xdr:row>82</xdr:row>
      <xdr:rowOff>19050</xdr:rowOff>
    </xdr:to>
    <xdr:cxnSp macro="">
      <xdr:nvCxnSpPr>
        <xdr:cNvPr id="576" name="直線コネクタ 575">
          <a:extLst>
            <a:ext uri="{FF2B5EF4-FFF2-40B4-BE49-F238E27FC236}">
              <a16:creationId xmlns:a16="http://schemas.microsoft.com/office/drawing/2014/main" id="{00000000-0008-0000-0200-000040020000}"/>
            </a:ext>
          </a:extLst>
        </xdr:cNvPr>
        <xdr:cNvCxnSpPr/>
      </xdr:nvCxnSpPr>
      <xdr:spPr>
        <a:xfrm>
          <a:off x="13703300" y="14036039"/>
          <a:ext cx="889000" cy="419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81</xdr:row>
      <xdr:rowOff>84455</xdr:rowOff>
    </xdr:from>
    <xdr:to>
      <xdr:col>67</xdr:col>
      <xdr:colOff>101600</xdr:colOff>
      <xdr:row>82</xdr:row>
      <xdr:rowOff>14605</xdr:rowOff>
    </xdr:to>
    <xdr:sp macro="" textlink="">
      <xdr:nvSpPr>
        <xdr:cNvPr id="577" name="楕円 576">
          <a:extLst>
            <a:ext uri="{FF2B5EF4-FFF2-40B4-BE49-F238E27FC236}">
              <a16:creationId xmlns:a16="http://schemas.microsoft.com/office/drawing/2014/main" id="{00000000-0008-0000-0200-000041020000}"/>
            </a:ext>
          </a:extLst>
        </xdr:cNvPr>
        <xdr:cNvSpPr/>
      </xdr:nvSpPr>
      <xdr:spPr>
        <a:xfrm>
          <a:off x="12763500" y="139719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81</xdr:row>
      <xdr:rowOff>135255</xdr:rowOff>
    </xdr:from>
    <xdr:to>
      <xdr:col>71</xdr:col>
      <xdr:colOff>177800</xdr:colOff>
      <xdr:row>81</xdr:row>
      <xdr:rowOff>148589</xdr:rowOff>
    </xdr:to>
    <xdr:cxnSp macro="">
      <xdr:nvCxnSpPr>
        <xdr:cNvPr id="578" name="直線コネクタ 577">
          <a:extLst>
            <a:ext uri="{FF2B5EF4-FFF2-40B4-BE49-F238E27FC236}">
              <a16:creationId xmlns:a16="http://schemas.microsoft.com/office/drawing/2014/main" id="{00000000-0008-0000-0200-000042020000}"/>
            </a:ext>
          </a:extLst>
        </xdr:cNvPr>
        <xdr:cNvCxnSpPr/>
      </xdr:nvCxnSpPr>
      <xdr:spPr>
        <a:xfrm>
          <a:off x="12814300" y="14022705"/>
          <a:ext cx="889000" cy="133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82</xdr:row>
      <xdr:rowOff>127652</xdr:rowOff>
    </xdr:from>
    <xdr:ext cx="405111" cy="259045"/>
    <xdr:sp macro="" textlink="">
      <xdr:nvSpPr>
        <xdr:cNvPr id="579" name="n_1aveValue【消防施設】&#10;有形固定資産減価償却率">
          <a:extLst>
            <a:ext uri="{FF2B5EF4-FFF2-40B4-BE49-F238E27FC236}">
              <a16:creationId xmlns:a16="http://schemas.microsoft.com/office/drawing/2014/main" id="{00000000-0008-0000-0200-000043020000}"/>
            </a:ext>
          </a:extLst>
        </xdr:cNvPr>
        <xdr:cNvSpPr txBox="1"/>
      </xdr:nvSpPr>
      <xdr:spPr>
        <a:xfrm>
          <a:off x="15266044" y="141865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82</xdr:row>
      <xdr:rowOff>80027</xdr:rowOff>
    </xdr:from>
    <xdr:ext cx="405111" cy="259045"/>
    <xdr:sp macro="" textlink="">
      <xdr:nvSpPr>
        <xdr:cNvPr id="580" name="n_2aveValue【消防施設】&#10;有形固定資産減価償却率">
          <a:extLst>
            <a:ext uri="{FF2B5EF4-FFF2-40B4-BE49-F238E27FC236}">
              <a16:creationId xmlns:a16="http://schemas.microsoft.com/office/drawing/2014/main" id="{00000000-0008-0000-0200-000044020000}"/>
            </a:ext>
          </a:extLst>
        </xdr:cNvPr>
        <xdr:cNvSpPr txBox="1"/>
      </xdr:nvSpPr>
      <xdr:spPr>
        <a:xfrm>
          <a:off x="14389744" y="141389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82</xdr:row>
      <xdr:rowOff>74313</xdr:rowOff>
    </xdr:from>
    <xdr:ext cx="405111" cy="259045"/>
    <xdr:sp macro="" textlink="">
      <xdr:nvSpPr>
        <xdr:cNvPr id="581" name="n_3aveValue【消防施設】&#10;有形固定資産減価償却率">
          <a:extLst>
            <a:ext uri="{FF2B5EF4-FFF2-40B4-BE49-F238E27FC236}">
              <a16:creationId xmlns:a16="http://schemas.microsoft.com/office/drawing/2014/main" id="{00000000-0008-0000-0200-000045020000}"/>
            </a:ext>
          </a:extLst>
        </xdr:cNvPr>
        <xdr:cNvSpPr txBox="1"/>
      </xdr:nvSpPr>
      <xdr:spPr>
        <a:xfrm>
          <a:off x="13500744" y="141332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82</xdr:row>
      <xdr:rowOff>22877</xdr:rowOff>
    </xdr:from>
    <xdr:ext cx="405111" cy="259045"/>
    <xdr:sp macro="" textlink="">
      <xdr:nvSpPr>
        <xdr:cNvPr id="582" name="n_4aveValue【消防施設】&#10;有形固定資産減価償却率">
          <a:extLst>
            <a:ext uri="{FF2B5EF4-FFF2-40B4-BE49-F238E27FC236}">
              <a16:creationId xmlns:a16="http://schemas.microsoft.com/office/drawing/2014/main" id="{00000000-0008-0000-0200-000046020000}"/>
            </a:ext>
          </a:extLst>
        </xdr:cNvPr>
        <xdr:cNvSpPr txBox="1"/>
      </xdr:nvSpPr>
      <xdr:spPr>
        <a:xfrm>
          <a:off x="12611744" y="140817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80</xdr:row>
      <xdr:rowOff>120666</xdr:rowOff>
    </xdr:from>
    <xdr:ext cx="405111" cy="259045"/>
    <xdr:sp macro="" textlink="">
      <xdr:nvSpPr>
        <xdr:cNvPr id="583" name="n_1mainValue【消防施設】&#10;有形固定資産減価償却率">
          <a:extLst>
            <a:ext uri="{FF2B5EF4-FFF2-40B4-BE49-F238E27FC236}">
              <a16:creationId xmlns:a16="http://schemas.microsoft.com/office/drawing/2014/main" id="{00000000-0008-0000-0200-000047020000}"/>
            </a:ext>
          </a:extLst>
        </xdr:cNvPr>
        <xdr:cNvSpPr txBox="1"/>
      </xdr:nvSpPr>
      <xdr:spPr>
        <a:xfrm>
          <a:off x="15266044" y="138366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80</xdr:row>
      <xdr:rowOff>86377</xdr:rowOff>
    </xdr:from>
    <xdr:ext cx="405111" cy="259045"/>
    <xdr:sp macro="" textlink="">
      <xdr:nvSpPr>
        <xdr:cNvPr id="584" name="n_2mainValue【消防施設】&#10;有形固定資産減価償却率">
          <a:extLst>
            <a:ext uri="{FF2B5EF4-FFF2-40B4-BE49-F238E27FC236}">
              <a16:creationId xmlns:a16="http://schemas.microsoft.com/office/drawing/2014/main" id="{00000000-0008-0000-0200-000048020000}"/>
            </a:ext>
          </a:extLst>
        </xdr:cNvPr>
        <xdr:cNvSpPr txBox="1"/>
      </xdr:nvSpPr>
      <xdr:spPr>
        <a:xfrm>
          <a:off x="14389744" y="138023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80</xdr:row>
      <xdr:rowOff>44466</xdr:rowOff>
    </xdr:from>
    <xdr:ext cx="405111" cy="259045"/>
    <xdr:sp macro="" textlink="">
      <xdr:nvSpPr>
        <xdr:cNvPr id="585" name="n_3mainValue【消防施設】&#10;有形固定資産減価償却率">
          <a:extLst>
            <a:ext uri="{FF2B5EF4-FFF2-40B4-BE49-F238E27FC236}">
              <a16:creationId xmlns:a16="http://schemas.microsoft.com/office/drawing/2014/main" id="{00000000-0008-0000-0200-000049020000}"/>
            </a:ext>
          </a:extLst>
        </xdr:cNvPr>
        <xdr:cNvSpPr txBox="1"/>
      </xdr:nvSpPr>
      <xdr:spPr>
        <a:xfrm>
          <a:off x="13500744" y="137604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80</xdr:row>
      <xdr:rowOff>31132</xdr:rowOff>
    </xdr:from>
    <xdr:ext cx="405111" cy="259045"/>
    <xdr:sp macro="" textlink="">
      <xdr:nvSpPr>
        <xdr:cNvPr id="586" name="n_4mainValue【消防施設】&#10;有形固定資産減価償却率">
          <a:extLst>
            <a:ext uri="{FF2B5EF4-FFF2-40B4-BE49-F238E27FC236}">
              <a16:creationId xmlns:a16="http://schemas.microsoft.com/office/drawing/2014/main" id="{00000000-0008-0000-0200-00004A020000}"/>
            </a:ext>
          </a:extLst>
        </xdr:cNvPr>
        <xdr:cNvSpPr txBox="1"/>
      </xdr:nvSpPr>
      <xdr:spPr>
        <a:xfrm>
          <a:off x="12611744" y="137471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587" name="正方形/長方形 586">
          <a:extLst>
            <a:ext uri="{FF2B5EF4-FFF2-40B4-BE49-F238E27FC236}">
              <a16:creationId xmlns:a16="http://schemas.microsoft.com/office/drawing/2014/main" id="{00000000-0008-0000-0200-00004B020000}"/>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588" name="正方形/長方形 587">
          <a:extLst>
            <a:ext uri="{FF2B5EF4-FFF2-40B4-BE49-F238E27FC236}">
              <a16:creationId xmlns:a16="http://schemas.microsoft.com/office/drawing/2014/main" id="{00000000-0008-0000-0200-00004C020000}"/>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589" name="正方形/長方形 588">
          <a:extLst>
            <a:ext uri="{FF2B5EF4-FFF2-40B4-BE49-F238E27FC236}">
              <a16:creationId xmlns:a16="http://schemas.microsoft.com/office/drawing/2014/main" id="{00000000-0008-0000-0200-00004D020000}"/>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590" name="正方形/長方形 589">
          <a:extLst>
            <a:ext uri="{FF2B5EF4-FFF2-40B4-BE49-F238E27FC236}">
              <a16:creationId xmlns:a16="http://schemas.microsoft.com/office/drawing/2014/main" id="{00000000-0008-0000-0200-00004E020000}"/>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591" name="正方形/長方形 590">
          <a:extLst>
            <a:ext uri="{FF2B5EF4-FFF2-40B4-BE49-F238E27FC236}">
              <a16:creationId xmlns:a16="http://schemas.microsoft.com/office/drawing/2014/main" id="{00000000-0008-0000-0200-00004F020000}"/>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592" name="正方形/長方形 591">
          <a:extLst>
            <a:ext uri="{FF2B5EF4-FFF2-40B4-BE49-F238E27FC236}">
              <a16:creationId xmlns:a16="http://schemas.microsoft.com/office/drawing/2014/main" id="{00000000-0008-0000-0200-000050020000}"/>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593" name="正方形/長方形 592">
          <a:extLst>
            <a:ext uri="{FF2B5EF4-FFF2-40B4-BE49-F238E27FC236}">
              <a16:creationId xmlns:a16="http://schemas.microsoft.com/office/drawing/2014/main" id="{00000000-0008-0000-0200-000051020000}"/>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594" name="正方形/長方形 593">
          <a:extLst>
            <a:ext uri="{FF2B5EF4-FFF2-40B4-BE49-F238E27FC236}">
              <a16:creationId xmlns:a16="http://schemas.microsoft.com/office/drawing/2014/main" id="{00000000-0008-0000-0200-000052020000}"/>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595" name="テキスト ボックス 594">
          <a:extLst>
            <a:ext uri="{FF2B5EF4-FFF2-40B4-BE49-F238E27FC236}">
              <a16:creationId xmlns:a16="http://schemas.microsoft.com/office/drawing/2014/main" id="{00000000-0008-0000-0200-000053020000}"/>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596" name="直線コネクタ 595">
          <a:extLst>
            <a:ext uri="{FF2B5EF4-FFF2-40B4-BE49-F238E27FC236}">
              <a16:creationId xmlns:a16="http://schemas.microsoft.com/office/drawing/2014/main" id="{00000000-0008-0000-0200-000054020000}"/>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168729</xdr:rowOff>
    </xdr:from>
    <xdr:to>
      <xdr:col>120</xdr:col>
      <xdr:colOff>114300</xdr:colOff>
      <xdr:row>86</xdr:row>
      <xdr:rowOff>168729</xdr:rowOff>
    </xdr:to>
    <xdr:cxnSp macro="">
      <xdr:nvCxnSpPr>
        <xdr:cNvPr id="597" name="直線コネクタ 596">
          <a:extLst>
            <a:ext uri="{FF2B5EF4-FFF2-40B4-BE49-F238E27FC236}">
              <a16:creationId xmlns:a16="http://schemas.microsoft.com/office/drawing/2014/main" id="{00000000-0008-0000-0200-000055020000}"/>
            </a:ext>
          </a:extLst>
        </xdr:cNvPr>
        <xdr:cNvCxnSpPr/>
      </xdr:nvCxnSpPr>
      <xdr:spPr>
        <a:xfrm>
          <a:off x="18288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86</xdr:row>
      <xdr:rowOff>26506</xdr:rowOff>
    </xdr:from>
    <xdr:ext cx="467179" cy="259045"/>
    <xdr:sp macro="" textlink="">
      <xdr:nvSpPr>
        <xdr:cNvPr id="598" name="テキスト ボックス 597">
          <a:extLst>
            <a:ext uri="{FF2B5EF4-FFF2-40B4-BE49-F238E27FC236}">
              <a16:creationId xmlns:a16="http://schemas.microsoft.com/office/drawing/2014/main" id="{00000000-0008-0000-0200-000056020000}"/>
            </a:ext>
          </a:extLst>
        </xdr:cNvPr>
        <xdr:cNvSpPr txBox="1"/>
      </xdr:nvSpPr>
      <xdr:spPr>
        <a:xfrm>
          <a:off x="17820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85</xdr:row>
      <xdr:rowOff>13607</xdr:rowOff>
    </xdr:from>
    <xdr:to>
      <xdr:col>120</xdr:col>
      <xdr:colOff>114300</xdr:colOff>
      <xdr:row>85</xdr:row>
      <xdr:rowOff>13607</xdr:rowOff>
    </xdr:to>
    <xdr:cxnSp macro="">
      <xdr:nvCxnSpPr>
        <xdr:cNvPr id="599" name="直線コネクタ 598">
          <a:extLst>
            <a:ext uri="{FF2B5EF4-FFF2-40B4-BE49-F238E27FC236}">
              <a16:creationId xmlns:a16="http://schemas.microsoft.com/office/drawing/2014/main" id="{00000000-0008-0000-0200-000057020000}"/>
            </a:ext>
          </a:extLst>
        </xdr:cNvPr>
        <xdr:cNvCxnSpPr/>
      </xdr:nvCxnSpPr>
      <xdr:spPr>
        <a:xfrm>
          <a:off x="18288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84</xdr:row>
      <xdr:rowOff>42834</xdr:rowOff>
    </xdr:from>
    <xdr:ext cx="467179" cy="259045"/>
    <xdr:sp macro="" textlink="">
      <xdr:nvSpPr>
        <xdr:cNvPr id="600" name="テキスト ボックス 599">
          <a:extLst>
            <a:ext uri="{FF2B5EF4-FFF2-40B4-BE49-F238E27FC236}">
              <a16:creationId xmlns:a16="http://schemas.microsoft.com/office/drawing/2014/main" id="{00000000-0008-0000-0200-000058020000}"/>
            </a:ext>
          </a:extLst>
        </xdr:cNvPr>
        <xdr:cNvSpPr txBox="1"/>
      </xdr:nvSpPr>
      <xdr:spPr>
        <a:xfrm>
          <a:off x="17820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29936</xdr:rowOff>
    </xdr:from>
    <xdr:to>
      <xdr:col>120</xdr:col>
      <xdr:colOff>114300</xdr:colOff>
      <xdr:row>83</xdr:row>
      <xdr:rowOff>29936</xdr:rowOff>
    </xdr:to>
    <xdr:cxnSp macro="">
      <xdr:nvCxnSpPr>
        <xdr:cNvPr id="601" name="直線コネクタ 600">
          <a:extLst>
            <a:ext uri="{FF2B5EF4-FFF2-40B4-BE49-F238E27FC236}">
              <a16:creationId xmlns:a16="http://schemas.microsoft.com/office/drawing/2014/main" id="{00000000-0008-0000-0200-000059020000}"/>
            </a:ext>
          </a:extLst>
        </xdr:cNvPr>
        <xdr:cNvCxnSpPr/>
      </xdr:nvCxnSpPr>
      <xdr:spPr>
        <a:xfrm>
          <a:off x="18288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59163</xdr:rowOff>
    </xdr:from>
    <xdr:ext cx="467179" cy="259045"/>
    <xdr:sp macro="" textlink="">
      <xdr:nvSpPr>
        <xdr:cNvPr id="602" name="テキスト ボックス 601">
          <a:extLst>
            <a:ext uri="{FF2B5EF4-FFF2-40B4-BE49-F238E27FC236}">
              <a16:creationId xmlns:a16="http://schemas.microsoft.com/office/drawing/2014/main" id="{00000000-0008-0000-0200-00005A020000}"/>
            </a:ext>
          </a:extLst>
        </xdr:cNvPr>
        <xdr:cNvSpPr txBox="1"/>
      </xdr:nvSpPr>
      <xdr:spPr>
        <a:xfrm>
          <a:off x="17820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46264</xdr:rowOff>
    </xdr:from>
    <xdr:to>
      <xdr:col>120</xdr:col>
      <xdr:colOff>114300</xdr:colOff>
      <xdr:row>81</xdr:row>
      <xdr:rowOff>46264</xdr:rowOff>
    </xdr:to>
    <xdr:cxnSp macro="">
      <xdr:nvCxnSpPr>
        <xdr:cNvPr id="603" name="直線コネクタ 602">
          <a:extLst>
            <a:ext uri="{FF2B5EF4-FFF2-40B4-BE49-F238E27FC236}">
              <a16:creationId xmlns:a16="http://schemas.microsoft.com/office/drawing/2014/main" id="{00000000-0008-0000-0200-00005B020000}"/>
            </a:ext>
          </a:extLst>
        </xdr:cNvPr>
        <xdr:cNvCxnSpPr/>
      </xdr:nvCxnSpPr>
      <xdr:spPr>
        <a:xfrm>
          <a:off x="18288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75491</xdr:rowOff>
    </xdr:from>
    <xdr:ext cx="467179" cy="259045"/>
    <xdr:sp macro="" textlink="">
      <xdr:nvSpPr>
        <xdr:cNvPr id="604" name="テキスト ボックス 603">
          <a:extLst>
            <a:ext uri="{FF2B5EF4-FFF2-40B4-BE49-F238E27FC236}">
              <a16:creationId xmlns:a16="http://schemas.microsoft.com/office/drawing/2014/main" id="{00000000-0008-0000-0200-00005C020000}"/>
            </a:ext>
          </a:extLst>
        </xdr:cNvPr>
        <xdr:cNvSpPr txBox="1"/>
      </xdr:nvSpPr>
      <xdr:spPr>
        <a:xfrm>
          <a:off x="17820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62593</xdr:rowOff>
    </xdr:from>
    <xdr:to>
      <xdr:col>120</xdr:col>
      <xdr:colOff>114300</xdr:colOff>
      <xdr:row>79</xdr:row>
      <xdr:rowOff>62593</xdr:rowOff>
    </xdr:to>
    <xdr:cxnSp macro="">
      <xdr:nvCxnSpPr>
        <xdr:cNvPr id="605" name="直線コネクタ 604">
          <a:extLst>
            <a:ext uri="{FF2B5EF4-FFF2-40B4-BE49-F238E27FC236}">
              <a16:creationId xmlns:a16="http://schemas.microsoft.com/office/drawing/2014/main" id="{00000000-0008-0000-0200-00005D020000}"/>
            </a:ext>
          </a:extLst>
        </xdr:cNvPr>
        <xdr:cNvCxnSpPr/>
      </xdr:nvCxnSpPr>
      <xdr:spPr>
        <a:xfrm>
          <a:off x="18288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78</xdr:row>
      <xdr:rowOff>91820</xdr:rowOff>
    </xdr:from>
    <xdr:ext cx="467179" cy="259045"/>
    <xdr:sp macro="" textlink="">
      <xdr:nvSpPr>
        <xdr:cNvPr id="606" name="テキスト ボックス 605">
          <a:extLst>
            <a:ext uri="{FF2B5EF4-FFF2-40B4-BE49-F238E27FC236}">
              <a16:creationId xmlns:a16="http://schemas.microsoft.com/office/drawing/2014/main" id="{00000000-0008-0000-0200-00005E020000}"/>
            </a:ext>
          </a:extLst>
        </xdr:cNvPr>
        <xdr:cNvSpPr txBox="1"/>
      </xdr:nvSpPr>
      <xdr:spPr>
        <a:xfrm>
          <a:off x="17820821" y="1346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78921</xdr:rowOff>
    </xdr:from>
    <xdr:to>
      <xdr:col>120</xdr:col>
      <xdr:colOff>114300</xdr:colOff>
      <xdr:row>77</xdr:row>
      <xdr:rowOff>78921</xdr:rowOff>
    </xdr:to>
    <xdr:cxnSp macro="">
      <xdr:nvCxnSpPr>
        <xdr:cNvPr id="607" name="直線コネクタ 606">
          <a:extLst>
            <a:ext uri="{FF2B5EF4-FFF2-40B4-BE49-F238E27FC236}">
              <a16:creationId xmlns:a16="http://schemas.microsoft.com/office/drawing/2014/main" id="{00000000-0008-0000-0200-00005F020000}"/>
            </a:ext>
          </a:extLst>
        </xdr:cNvPr>
        <xdr:cNvCxnSpPr/>
      </xdr:nvCxnSpPr>
      <xdr:spPr>
        <a:xfrm>
          <a:off x="18288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108148</xdr:rowOff>
    </xdr:from>
    <xdr:ext cx="467179" cy="259045"/>
    <xdr:sp macro="" textlink="">
      <xdr:nvSpPr>
        <xdr:cNvPr id="608" name="テキスト ボックス 607">
          <a:extLst>
            <a:ext uri="{FF2B5EF4-FFF2-40B4-BE49-F238E27FC236}">
              <a16:creationId xmlns:a16="http://schemas.microsoft.com/office/drawing/2014/main" id="{00000000-0008-0000-0200-000060020000}"/>
            </a:ext>
          </a:extLst>
        </xdr:cNvPr>
        <xdr:cNvSpPr txBox="1"/>
      </xdr:nvSpPr>
      <xdr:spPr>
        <a:xfrm>
          <a:off x="17820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609" name="直線コネクタ 608">
          <a:extLst>
            <a:ext uri="{FF2B5EF4-FFF2-40B4-BE49-F238E27FC236}">
              <a16:creationId xmlns:a16="http://schemas.microsoft.com/office/drawing/2014/main" id="{00000000-0008-0000-0200-000061020000}"/>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610" name="テキスト ボックス 609">
          <a:extLst>
            <a:ext uri="{FF2B5EF4-FFF2-40B4-BE49-F238E27FC236}">
              <a16:creationId xmlns:a16="http://schemas.microsoft.com/office/drawing/2014/main" id="{00000000-0008-0000-0200-000062020000}"/>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611" name="【消防施設】&#10;一人当たり面積グラフ枠">
          <a:extLst>
            <a:ext uri="{FF2B5EF4-FFF2-40B4-BE49-F238E27FC236}">
              <a16:creationId xmlns:a16="http://schemas.microsoft.com/office/drawing/2014/main" id="{00000000-0008-0000-0200-000063020000}"/>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72934</xdr:rowOff>
    </xdr:from>
    <xdr:to>
      <xdr:col>116</xdr:col>
      <xdr:colOff>62864</xdr:colOff>
      <xdr:row>86</xdr:row>
      <xdr:rowOff>148045</xdr:rowOff>
    </xdr:to>
    <xdr:cxnSp macro="">
      <xdr:nvCxnSpPr>
        <xdr:cNvPr id="612" name="直線コネクタ 611">
          <a:extLst>
            <a:ext uri="{FF2B5EF4-FFF2-40B4-BE49-F238E27FC236}">
              <a16:creationId xmlns:a16="http://schemas.microsoft.com/office/drawing/2014/main" id="{00000000-0008-0000-0200-000064020000}"/>
            </a:ext>
          </a:extLst>
        </xdr:cNvPr>
        <xdr:cNvCxnSpPr/>
      </xdr:nvCxnSpPr>
      <xdr:spPr>
        <a:xfrm flipV="1">
          <a:off x="22160864" y="13446034"/>
          <a:ext cx="0" cy="14467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151872</xdr:rowOff>
    </xdr:from>
    <xdr:ext cx="469744" cy="259045"/>
    <xdr:sp macro="" textlink="">
      <xdr:nvSpPr>
        <xdr:cNvPr id="613" name="【消防施設】&#10;一人当たり面積最小値テキスト">
          <a:extLst>
            <a:ext uri="{FF2B5EF4-FFF2-40B4-BE49-F238E27FC236}">
              <a16:creationId xmlns:a16="http://schemas.microsoft.com/office/drawing/2014/main" id="{00000000-0008-0000-0200-000065020000}"/>
            </a:ext>
          </a:extLst>
        </xdr:cNvPr>
        <xdr:cNvSpPr txBox="1"/>
      </xdr:nvSpPr>
      <xdr:spPr>
        <a:xfrm>
          <a:off x="22199600" y="148965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148045</xdr:rowOff>
    </xdr:from>
    <xdr:to>
      <xdr:col>116</xdr:col>
      <xdr:colOff>152400</xdr:colOff>
      <xdr:row>86</xdr:row>
      <xdr:rowOff>148045</xdr:rowOff>
    </xdr:to>
    <xdr:cxnSp macro="">
      <xdr:nvCxnSpPr>
        <xdr:cNvPr id="614" name="直線コネクタ 613">
          <a:extLst>
            <a:ext uri="{FF2B5EF4-FFF2-40B4-BE49-F238E27FC236}">
              <a16:creationId xmlns:a16="http://schemas.microsoft.com/office/drawing/2014/main" id="{00000000-0008-0000-0200-000066020000}"/>
            </a:ext>
          </a:extLst>
        </xdr:cNvPr>
        <xdr:cNvCxnSpPr/>
      </xdr:nvCxnSpPr>
      <xdr:spPr>
        <a:xfrm>
          <a:off x="22072600" y="148927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19611</xdr:rowOff>
    </xdr:from>
    <xdr:ext cx="469744" cy="259045"/>
    <xdr:sp macro="" textlink="">
      <xdr:nvSpPr>
        <xdr:cNvPr id="615" name="【消防施設】&#10;一人当たり面積最大値テキスト">
          <a:extLst>
            <a:ext uri="{FF2B5EF4-FFF2-40B4-BE49-F238E27FC236}">
              <a16:creationId xmlns:a16="http://schemas.microsoft.com/office/drawing/2014/main" id="{00000000-0008-0000-0200-000067020000}"/>
            </a:ext>
          </a:extLst>
        </xdr:cNvPr>
        <xdr:cNvSpPr txBox="1"/>
      </xdr:nvSpPr>
      <xdr:spPr>
        <a:xfrm>
          <a:off x="22199600" y="132212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72934</xdr:rowOff>
    </xdr:from>
    <xdr:to>
      <xdr:col>116</xdr:col>
      <xdr:colOff>152400</xdr:colOff>
      <xdr:row>78</xdr:row>
      <xdr:rowOff>72934</xdr:rowOff>
    </xdr:to>
    <xdr:cxnSp macro="">
      <xdr:nvCxnSpPr>
        <xdr:cNvPr id="616" name="直線コネクタ 615">
          <a:extLst>
            <a:ext uri="{FF2B5EF4-FFF2-40B4-BE49-F238E27FC236}">
              <a16:creationId xmlns:a16="http://schemas.microsoft.com/office/drawing/2014/main" id="{00000000-0008-0000-0200-000068020000}"/>
            </a:ext>
          </a:extLst>
        </xdr:cNvPr>
        <xdr:cNvCxnSpPr/>
      </xdr:nvCxnSpPr>
      <xdr:spPr>
        <a:xfrm>
          <a:off x="22072600" y="134460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85</xdr:row>
      <xdr:rowOff>4734</xdr:rowOff>
    </xdr:from>
    <xdr:ext cx="469744" cy="259045"/>
    <xdr:sp macro="" textlink="">
      <xdr:nvSpPr>
        <xdr:cNvPr id="617" name="【消防施設】&#10;一人当たり面積平均値テキスト">
          <a:extLst>
            <a:ext uri="{FF2B5EF4-FFF2-40B4-BE49-F238E27FC236}">
              <a16:creationId xmlns:a16="http://schemas.microsoft.com/office/drawing/2014/main" id="{00000000-0008-0000-0200-000069020000}"/>
            </a:ext>
          </a:extLst>
        </xdr:cNvPr>
        <xdr:cNvSpPr txBox="1"/>
      </xdr:nvSpPr>
      <xdr:spPr>
        <a:xfrm>
          <a:off x="22199600" y="1457798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153307</xdr:rowOff>
    </xdr:from>
    <xdr:to>
      <xdr:col>116</xdr:col>
      <xdr:colOff>114300</xdr:colOff>
      <xdr:row>86</xdr:row>
      <xdr:rowOff>83457</xdr:rowOff>
    </xdr:to>
    <xdr:sp macro="" textlink="">
      <xdr:nvSpPr>
        <xdr:cNvPr id="618" name="フローチャート: 判断 617">
          <a:extLst>
            <a:ext uri="{FF2B5EF4-FFF2-40B4-BE49-F238E27FC236}">
              <a16:creationId xmlns:a16="http://schemas.microsoft.com/office/drawing/2014/main" id="{00000000-0008-0000-0200-00006A020000}"/>
            </a:ext>
          </a:extLst>
        </xdr:cNvPr>
        <xdr:cNvSpPr/>
      </xdr:nvSpPr>
      <xdr:spPr>
        <a:xfrm>
          <a:off x="22110700" y="14726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85</xdr:row>
      <xdr:rowOff>153307</xdr:rowOff>
    </xdr:from>
    <xdr:to>
      <xdr:col>112</xdr:col>
      <xdr:colOff>38100</xdr:colOff>
      <xdr:row>86</xdr:row>
      <xdr:rowOff>83457</xdr:rowOff>
    </xdr:to>
    <xdr:sp macro="" textlink="">
      <xdr:nvSpPr>
        <xdr:cNvPr id="619" name="フローチャート: 判断 618">
          <a:extLst>
            <a:ext uri="{FF2B5EF4-FFF2-40B4-BE49-F238E27FC236}">
              <a16:creationId xmlns:a16="http://schemas.microsoft.com/office/drawing/2014/main" id="{00000000-0008-0000-0200-00006B020000}"/>
            </a:ext>
          </a:extLst>
        </xdr:cNvPr>
        <xdr:cNvSpPr/>
      </xdr:nvSpPr>
      <xdr:spPr>
        <a:xfrm>
          <a:off x="21272500" y="14726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85</xdr:row>
      <xdr:rowOff>148952</xdr:rowOff>
    </xdr:from>
    <xdr:to>
      <xdr:col>107</xdr:col>
      <xdr:colOff>101600</xdr:colOff>
      <xdr:row>86</xdr:row>
      <xdr:rowOff>79102</xdr:rowOff>
    </xdr:to>
    <xdr:sp macro="" textlink="">
      <xdr:nvSpPr>
        <xdr:cNvPr id="620" name="フローチャート: 判断 619">
          <a:extLst>
            <a:ext uri="{FF2B5EF4-FFF2-40B4-BE49-F238E27FC236}">
              <a16:creationId xmlns:a16="http://schemas.microsoft.com/office/drawing/2014/main" id="{00000000-0008-0000-0200-00006C020000}"/>
            </a:ext>
          </a:extLst>
        </xdr:cNvPr>
        <xdr:cNvSpPr/>
      </xdr:nvSpPr>
      <xdr:spPr>
        <a:xfrm>
          <a:off x="20383500" y="147222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85</xdr:row>
      <xdr:rowOff>157662</xdr:rowOff>
    </xdr:from>
    <xdr:to>
      <xdr:col>102</xdr:col>
      <xdr:colOff>165100</xdr:colOff>
      <xdr:row>86</xdr:row>
      <xdr:rowOff>87812</xdr:rowOff>
    </xdr:to>
    <xdr:sp macro="" textlink="">
      <xdr:nvSpPr>
        <xdr:cNvPr id="621" name="フローチャート: 判断 620">
          <a:extLst>
            <a:ext uri="{FF2B5EF4-FFF2-40B4-BE49-F238E27FC236}">
              <a16:creationId xmlns:a16="http://schemas.microsoft.com/office/drawing/2014/main" id="{00000000-0008-0000-0200-00006D020000}"/>
            </a:ext>
          </a:extLst>
        </xdr:cNvPr>
        <xdr:cNvSpPr/>
      </xdr:nvSpPr>
      <xdr:spPr>
        <a:xfrm>
          <a:off x="19494500" y="147309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85</xdr:row>
      <xdr:rowOff>164193</xdr:rowOff>
    </xdr:from>
    <xdr:to>
      <xdr:col>98</xdr:col>
      <xdr:colOff>38100</xdr:colOff>
      <xdr:row>86</xdr:row>
      <xdr:rowOff>94343</xdr:rowOff>
    </xdr:to>
    <xdr:sp macro="" textlink="">
      <xdr:nvSpPr>
        <xdr:cNvPr id="622" name="フローチャート: 判断 621">
          <a:extLst>
            <a:ext uri="{FF2B5EF4-FFF2-40B4-BE49-F238E27FC236}">
              <a16:creationId xmlns:a16="http://schemas.microsoft.com/office/drawing/2014/main" id="{00000000-0008-0000-0200-00006E020000}"/>
            </a:ext>
          </a:extLst>
        </xdr:cNvPr>
        <xdr:cNvSpPr/>
      </xdr:nvSpPr>
      <xdr:spPr>
        <a:xfrm>
          <a:off x="18605500" y="14737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623" name="テキスト ボックス 622">
          <a:extLst>
            <a:ext uri="{FF2B5EF4-FFF2-40B4-BE49-F238E27FC236}">
              <a16:creationId xmlns:a16="http://schemas.microsoft.com/office/drawing/2014/main" id="{00000000-0008-0000-0200-00006F020000}"/>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624" name="テキスト ボックス 623">
          <a:extLst>
            <a:ext uri="{FF2B5EF4-FFF2-40B4-BE49-F238E27FC236}">
              <a16:creationId xmlns:a16="http://schemas.microsoft.com/office/drawing/2014/main" id="{00000000-0008-0000-0200-000070020000}"/>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625" name="テキスト ボックス 624">
          <a:extLst>
            <a:ext uri="{FF2B5EF4-FFF2-40B4-BE49-F238E27FC236}">
              <a16:creationId xmlns:a16="http://schemas.microsoft.com/office/drawing/2014/main" id="{00000000-0008-0000-0200-000071020000}"/>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626" name="テキスト ボックス 625">
          <a:extLst>
            <a:ext uri="{FF2B5EF4-FFF2-40B4-BE49-F238E27FC236}">
              <a16:creationId xmlns:a16="http://schemas.microsoft.com/office/drawing/2014/main" id="{00000000-0008-0000-0200-000072020000}"/>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627" name="テキスト ボックス 626">
          <a:extLst>
            <a:ext uri="{FF2B5EF4-FFF2-40B4-BE49-F238E27FC236}">
              <a16:creationId xmlns:a16="http://schemas.microsoft.com/office/drawing/2014/main" id="{00000000-0008-0000-0200-000073020000}"/>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86</xdr:row>
      <xdr:rowOff>11249</xdr:rowOff>
    </xdr:from>
    <xdr:to>
      <xdr:col>116</xdr:col>
      <xdr:colOff>114300</xdr:colOff>
      <xdr:row>86</xdr:row>
      <xdr:rowOff>112849</xdr:rowOff>
    </xdr:to>
    <xdr:sp macro="" textlink="">
      <xdr:nvSpPr>
        <xdr:cNvPr id="628" name="楕円 627">
          <a:extLst>
            <a:ext uri="{FF2B5EF4-FFF2-40B4-BE49-F238E27FC236}">
              <a16:creationId xmlns:a16="http://schemas.microsoft.com/office/drawing/2014/main" id="{00000000-0008-0000-0200-000074020000}"/>
            </a:ext>
          </a:extLst>
        </xdr:cNvPr>
        <xdr:cNvSpPr/>
      </xdr:nvSpPr>
      <xdr:spPr>
        <a:xfrm>
          <a:off x="22110700" y="147559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85</xdr:row>
      <xdr:rowOff>131735</xdr:rowOff>
    </xdr:from>
    <xdr:ext cx="469744" cy="259045"/>
    <xdr:sp macro="" textlink="">
      <xdr:nvSpPr>
        <xdr:cNvPr id="629" name="【消防施設】&#10;一人当たり面積該当値テキスト">
          <a:extLst>
            <a:ext uri="{FF2B5EF4-FFF2-40B4-BE49-F238E27FC236}">
              <a16:creationId xmlns:a16="http://schemas.microsoft.com/office/drawing/2014/main" id="{00000000-0008-0000-0200-000075020000}"/>
            </a:ext>
          </a:extLst>
        </xdr:cNvPr>
        <xdr:cNvSpPr txBox="1"/>
      </xdr:nvSpPr>
      <xdr:spPr>
        <a:xfrm>
          <a:off x="22199600" y="147049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86</xdr:row>
      <xdr:rowOff>14514</xdr:rowOff>
    </xdr:from>
    <xdr:to>
      <xdr:col>112</xdr:col>
      <xdr:colOff>38100</xdr:colOff>
      <xdr:row>86</xdr:row>
      <xdr:rowOff>116114</xdr:rowOff>
    </xdr:to>
    <xdr:sp macro="" textlink="">
      <xdr:nvSpPr>
        <xdr:cNvPr id="630" name="楕円 629">
          <a:extLst>
            <a:ext uri="{FF2B5EF4-FFF2-40B4-BE49-F238E27FC236}">
              <a16:creationId xmlns:a16="http://schemas.microsoft.com/office/drawing/2014/main" id="{00000000-0008-0000-0200-000076020000}"/>
            </a:ext>
          </a:extLst>
        </xdr:cNvPr>
        <xdr:cNvSpPr/>
      </xdr:nvSpPr>
      <xdr:spPr>
        <a:xfrm>
          <a:off x="21272500" y="147592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86</xdr:row>
      <xdr:rowOff>62049</xdr:rowOff>
    </xdr:from>
    <xdr:to>
      <xdr:col>116</xdr:col>
      <xdr:colOff>63500</xdr:colOff>
      <xdr:row>86</xdr:row>
      <xdr:rowOff>65314</xdr:rowOff>
    </xdr:to>
    <xdr:cxnSp macro="">
      <xdr:nvCxnSpPr>
        <xdr:cNvPr id="631" name="直線コネクタ 630">
          <a:extLst>
            <a:ext uri="{FF2B5EF4-FFF2-40B4-BE49-F238E27FC236}">
              <a16:creationId xmlns:a16="http://schemas.microsoft.com/office/drawing/2014/main" id="{00000000-0008-0000-0200-000077020000}"/>
            </a:ext>
          </a:extLst>
        </xdr:cNvPr>
        <xdr:cNvCxnSpPr/>
      </xdr:nvCxnSpPr>
      <xdr:spPr>
        <a:xfrm flipV="1">
          <a:off x="21323300" y="14806749"/>
          <a:ext cx="838200" cy="3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86</xdr:row>
      <xdr:rowOff>15602</xdr:rowOff>
    </xdr:from>
    <xdr:to>
      <xdr:col>107</xdr:col>
      <xdr:colOff>101600</xdr:colOff>
      <xdr:row>86</xdr:row>
      <xdr:rowOff>117202</xdr:rowOff>
    </xdr:to>
    <xdr:sp macro="" textlink="">
      <xdr:nvSpPr>
        <xdr:cNvPr id="632" name="楕円 631">
          <a:extLst>
            <a:ext uri="{FF2B5EF4-FFF2-40B4-BE49-F238E27FC236}">
              <a16:creationId xmlns:a16="http://schemas.microsoft.com/office/drawing/2014/main" id="{00000000-0008-0000-0200-000078020000}"/>
            </a:ext>
          </a:extLst>
        </xdr:cNvPr>
        <xdr:cNvSpPr/>
      </xdr:nvSpPr>
      <xdr:spPr>
        <a:xfrm>
          <a:off x="20383500" y="147603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86</xdr:row>
      <xdr:rowOff>65314</xdr:rowOff>
    </xdr:from>
    <xdr:to>
      <xdr:col>111</xdr:col>
      <xdr:colOff>177800</xdr:colOff>
      <xdr:row>86</xdr:row>
      <xdr:rowOff>66402</xdr:rowOff>
    </xdr:to>
    <xdr:cxnSp macro="">
      <xdr:nvCxnSpPr>
        <xdr:cNvPr id="633" name="直線コネクタ 632">
          <a:extLst>
            <a:ext uri="{FF2B5EF4-FFF2-40B4-BE49-F238E27FC236}">
              <a16:creationId xmlns:a16="http://schemas.microsoft.com/office/drawing/2014/main" id="{00000000-0008-0000-0200-000079020000}"/>
            </a:ext>
          </a:extLst>
        </xdr:cNvPr>
        <xdr:cNvCxnSpPr/>
      </xdr:nvCxnSpPr>
      <xdr:spPr>
        <a:xfrm flipV="1">
          <a:off x="20434300" y="14810014"/>
          <a:ext cx="889000" cy="10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86</xdr:row>
      <xdr:rowOff>16692</xdr:rowOff>
    </xdr:from>
    <xdr:to>
      <xdr:col>102</xdr:col>
      <xdr:colOff>165100</xdr:colOff>
      <xdr:row>86</xdr:row>
      <xdr:rowOff>118292</xdr:rowOff>
    </xdr:to>
    <xdr:sp macro="" textlink="">
      <xdr:nvSpPr>
        <xdr:cNvPr id="634" name="楕円 633">
          <a:extLst>
            <a:ext uri="{FF2B5EF4-FFF2-40B4-BE49-F238E27FC236}">
              <a16:creationId xmlns:a16="http://schemas.microsoft.com/office/drawing/2014/main" id="{00000000-0008-0000-0200-00007A020000}"/>
            </a:ext>
          </a:extLst>
        </xdr:cNvPr>
        <xdr:cNvSpPr/>
      </xdr:nvSpPr>
      <xdr:spPr>
        <a:xfrm>
          <a:off x="19494500" y="147613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86</xdr:row>
      <xdr:rowOff>66402</xdr:rowOff>
    </xdr:from>
    <xdr:to>
      <xdr:col>107</xdr:col>
      <xdr:colOff>50800</xdr:colOff>
      <xdr:row>86</xdr:row>
      <xdr:rowOff>67492</xdr:rowOff>
    </xdr:to>
    <xdr:cxnSp macro="">
      <xdr:nvCxnSpPr>
        <xdr:cNvPr id="635" name="直線コネクタ 634">
          <a:extLst>
            <a:ext uri="{FF2B5EF4-FFF2-40B4-BE49-F238E27FC236}">
              <a16:creationId xmlns:a16="http://schemas.microsoft.com/office/drawing/2014/main" id="{00000000-0008-0000-0200-00007B020000}"/>
            </a:ext>
          </a:extLst>
        </xdr:cNvPr>
        <xdr:cNvCxnSpPr/>
      </xdr:nvCxnSpPr>
      <xdr:spPr>
        <a:xfrm flipV="1">
          <a:off x="19545300" y="14811102"/>
          <a:ext cx="889000" cy="10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86</xdr:row>
      <xdr:rowOff>12337</xdr:rowOff>
    </xdr:from>
    <xdr:to>
      <xdr:col>98</xdr:col>
      <xdr:colOff>38100</xdr:colOff>
      <xdr:row>86</xdr:row>
      <xdr:rowOff>113937</xdr:rowOff>
    </xdr:to>
    <xdr:sp macro="" textlink="">
      <xdr:nvSpPr>
        <xdr:cNvPr id="636" name="楕円 635">
          <a:extLst>
            <a:ext uri="{FF2B5EF4-FFF2-40B4-BE49-F238E27FC236}">
              <a16:creationId xmlns:a16="http://schemas.microsoft.com/office/drawing/2014/main" id="{00000000-0008-0000-0200-00007C020000}"/>
            </a:ext>
          </a:extLst>
        </xdr:cNvPr>
        <xdr:cNvSpPr/>
      </xdr:nvSpPr>
      <xdr:spPr>
        <a:xfrm>
          <a:off x="18605500" y="147570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86</xdr:row>
      <xdr:rowOff>63137</xdr:rowOff>
    </xdr:from>
    <xdr:to>
      <xdr:col>102</xdr:col>
      <xdr:colOff>114300</xdr:colOff>
      <xdr:row>86</xdr:row>
      <xdr:rowOff>67492</xdr:rowOff>
    </xdr:to>
    <xdr:cxnSp macro="">
      <xdr:nvCxnSpPr>
        <xdr:cNvPr id="637" name="直線コネクタ 636">
          <a:extLst>
            <a:ext uri="{FF2B5EF4-FFF2-40B4-BE49-F238E27FC236}">
              <a16:creationId xmlns:a16="http://schemas.microsoft.com/office/drawing/2014/main" id="{00000000-0008-0000-0200-00007D020000}"/>
            </a:ext>
          </a:extLst>
        </xdr:cNvPr>
        <xdr:cNvCxnSpPr/>
      </xdr:nvCxnSpPr>
      <xdr:spPr>
        <a:xfrm>
          <a:off x="18656300" y="14807837"/>
          <a:ext cx="889000" cy="43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84</xdr:row>
      <xdr:rowOff>99984</xdr:rowOff>
    </xdr:from>
    <xdr:ext cx="469744" cy="259045"/>
    <xdr:sp macro="" textlink="">
      <xdr:nvSpPr>
        <xdr:cNvPr id="638" name="n_1aveValue【消防施設】&#10;一人当たり面積">
          <a:extLst>
            <a:ext uri="{FF2B5EF4-FFF2-40B4-BE49-F238E27FC236}">
              <a16:creationId xmlns:a16="http://schemas.microsoft.com/office/drawing/2014/main" id="{00000000-0008-0000-0200-00007E020000}"/>
            </a:ext>
          </a:extLst>
        </xdr:cNvPr>
        <xdr:cNvSpPr txBox="1"/>
      </xdr:nvSpPr>
      <xdr:spPr>
        <a:xfrm>
          <a:off x="21075727" y="145017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84</xdr:row>
      <xdr:rowOff>95629</xdr:rowOff>
    </xdr:from>
    <xdr:ext cx="469744" cy="259045"/>
    <xdr:sp macro="" textlink="">
      <xdr:nvSpPr>
        <xdr:cNvPr id="639" name="n_2aveValue【消防施設】&#10;一人当たり面積">
          <a:extLst>
            <a:ext uri="{FF2B5EF4-FFF2-40B4-BE49-F238E27FC236}">
              <a16:creationId xmlns:a16="http://schemas.microsoft.com/office/drawing/2014/main" id="{00000000-0008-0000-0200-00007F020000}"/>
            </a:ext>
          </a:extLst>
        </xdr:cNvPr>
        <xdr:cNvSpPr txBox="1"/>
      </xdr:nvSpPr>
      <xdr:spPr>
        <a:xfrm>
          <a:off x="20199427" y="144974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84</xdr:row>
      <xdr:rowOff>104339</xdr:rowOff>
    </xdr:from>
    <xdr:ext cx="469744" cy="259045"/>
    <xdr:sp macro="" textlink="">
      <xdr:nvSpPr>
        <xdr:cNvPr id="640" name="n_3aveValue【消防施設】&#10;一人当たり面積">
          <a:extLst>
            <a:ext uri="{FF2B5EF4-FFF2-40B4-BE49-F238E27FC236}">
              <a16:creationId xmlns:a16="http://schemas.microsoft.com/office/drawing/2014/main" id="{00000000-0008-0000-0200-000080020000}"/>
            </a:ext>
          </a:extLst>
        </xdr:cNvPr>
        <xdr:cNvSpPr txBox="1"/>
      </xdr:nvSpPr>
      <xdr:spPr>
        <a:xfrm>
          <a:off x="19310427" y="145061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84</xdr:row>
      <xdr:rowOff>110870</xdr:rowOff>
    </xdr:from>
    <xdr:ext cx="469744" cy="259045"/>
    <xdr:sp macro="" textlink="">
      <xdr:nvSpPr>
        <xdr:cNvPr id="641" name="n_4aveValue【消防施設】&#10;一人当たり面積">
          <a:extLst>
            <a:ext uri="{FF2B5EF4-FFF2-40B4-BE49-F238E27FC236}">
              <a16:creationId xmlns:a16="http://schemas.microsoft.com/office/drawing/2014/main" id="{00000000-0008-0000-0200-000081020000}"/>
            </a:ext>
          </a:extLst>
        </xdr:cNvPr>
        <xdr:cNvSpPr txBox="1"/>
      </xdr:nvSpPr>
      <xdr:spPr>
        <a:xfrm>
          <a:off x="18421427" y="145126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86</xdr:row>
      <xdr:rowOff>107241</xdr:rowOff>
    </xdr:from>
    <xdr:ext cx="469744" cy="259045"/>
    <xdr:sp macro="" textlink="">
      <xdr:nvSpPr>
        <xdr:cNvPr id="642" name="n_1mainValue【消防施設】&#10;一人当たり面積">
          <a:extLst>
            <a:ext uri="{FF2B5EF4-FFF2-40B4-BE49-F238E27FC236}">
              <a16:creationId xmlns:a16="http://schemas.microsoft.com/office/drawing/2014/main" id="{00000000-0008-0000-0200-000082020000}"/>
            </a:ext>
          </a:extLst>
        </xdr:cNvPr>
        <xdr:cNvSpPr txBox="1"/>
      </xdr:nvSpPr>
      <xdr:spPr>
        <a:xfrm>
          <a:off x="21075727" y="148519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86</xdr:row>
      <xdr:rowOff>108329</xdr:rowOff>
    </xdr:from>
    <xdr:ext cx="469744" cy="259045"/>
    <xdr:sp macro="" textlink="">
      <xdr:nvSpPr>
        <xdr:cNvPr id="643" name="n_2mainValue【消防施設】&#10;一人当たり面積">
          <a:extLst>
            <a:ext uri="{FF2B5EF4-FFF2-40B4-BE49-F238E27FC236}">
              <a16:creationId xmlns:a16="http://schemas.microsoft.com/office/drawing/2014/main" id="{00000000-0008-0000-0200-000083020000}"/>
            </a:ext>
          </a:extLst>
        </xdr:cNvPr>
        <xdr:cNvSpPr txBox="1"/>
      </xdr:nvSpPr>
      <xdr:spPr>
        <a:xfrm>
          <a:off x="20199427" y="148530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86</xdr:row>
      <xdr:rowOff>109419</xdr:rowOff>
    </xdr:from>
    <xdr:ext cx="469744" cy="259045"/>
    <xdr:sp macro="" textlink="">
      <xdr:nvSpPr>
        <xdr:cNvPr id="644" name="n_3mainValue【消防施設】&#10;一人当たり面積">
          <a:extLst>
            <a:ext uri="{FF2B5EF4-FFF2-40B4-BE49-F238E27FC236}">
              <a16:creationId xmlns:a16="http://schemas.microsoft.com/office/drawing/2014/main" id="{00000000-0008-0000-0200-000084020000}"/>
            </a:ext>
          </a:extLst>
        </xdr:cNvPr>
        <xdr:cNvSpPr txBox="1"/>
      </xdr:nvSpPr>
      <xdr:spPr>
        <a:xfrm>
          <a:off x="19310427" y="148541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86</xdr:row>
      <xdr:rowOff>105064</xdr:rowOff>
    </xdr:from>
    <xdr:ext cx="469744" cy="259045"/>
    <xdr:sp macro="" textlink="">
      <xdr:nvSpPr>
        <xdr:cNvPr id="645" name="n_4mainValue【消防施設】&#10;一人当たり面積">
          <a:extLst>
            <a:ext uri="{FF2B5EF4-FFF2-40B4-BE49-F238E27FC236}">
              <a16:creationId xmlns:a16="http://schemas.microsoft.com/office/drawing/2014/main" id="{00000000-0008-0000-0200-000085020000}"/>
            </a:ext>
          </a:extLst>
        </xdr:cNvPr>
        <xdr:cNvSpPr txBox="1"/>
      </xdr:nvSpPr>
      <xdr:spPr>
        <a:xfrm>
          <a:off x="18421427" y="148497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646" name="正方形/長方形 645">
          <a:extLst>
            <a:ext uri="{FF2B5EF4-FFF2-40B4-BE49-F238E27FC236}">
              <a16:creationId xmlns:a16="http://schemas.microsoft.com/office/drawing/2014/main" id="{00000000-0008-0000-0200-000086020000}"/>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647" name="正方形/長方形 646">
          <a:extLst>
            <a:ext uri="{FF2B5EF4-FFF2-40B4-BE49-F238E27FC236}">
              <a16:creationId xmlns:a16="http://schemas.microsoft.com/office/drawing/2014/main" id="{00000000-0008-0000-0200-000087020000}"/>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648" name="正方形/長方形 647">
          <a:extLst>
            <a:ext uri="{FF2B5EF4-FFF2-40B4-BE49-F238E27FC236}">
              <a16:creationId xmlns:a16="http://schemas.microsoft.com/office/drawing/2014/main" id="{00000000-0008-0000-0200-000088020000}"/>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649" name="正方形/長方形 648">
          <a:extLst>
            <a:ext uri="{FF2B5EF4-FFF2-40B4-BE49-F238E27FC236}">
              <a16:creationId xmlns:a16="http://schemas.microsoft.com/office/drawing/2014/main" id="{00000000-0008-0000-0200-000089020000}"/>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650" name="正方形/長方形 649">
          <a:extLst>
            <a:ext uri="{FF2B5EF4-FFF2-40B4-BE49-F238E27FC236}">
              <a16:creationId xmlns:a16="http://schemas.microsoft.com/office/drawing/2014/main" id="{00000000-0008-0000-0200-00008A020000}"/>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651" name="正方形/長方形 650">
          <a:extLst>
            <a:ext uri="{FF2B5EF4-FFF2-40B4-BE49-F238E27FC236}">
              <a16:creationId xmlns:a16="http://schemas.microsoft.com/office/drawing/2014/main" id="{00000000-0008-0000-0200-00008B020000}"/>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652" name="正方形/長方形 651">
          <a:extLst>
            <a:ext uri="{FF2B5EF4-FFF2-40B4-BE49-F238E27FC236}">
              <a16:creationId xmlns:a16="http://schemas.microsoft.com/office/drawing/2014/main" id="{00000000-0008-0000-0200-00008C020000}"/>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53" name="正方形/長方形 652">
          <a:extLst>
            <a:ext uri="{FF2B5EF4-FFF2-40B4-BE49-F238E27FC236}">
              <a16:creationId xmlns:a16="http://schemas.microsoft.com/office/drawing/2014/main" id="{00000000-0008-0000-0200-00008D020000}"/>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654" name="テキスト ボックス 653">
          <a:extLst>
            <a:ext uri="{FF2B5EF4-FFF2-40B4-BE49-F238E27FC236}">
              <a16:creationId xmlns:a16="http://schemas.microsoft.com/office/drawing/2014/main" id="{00000000-0008-0000-0200-00008E020000}"/>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655" name="直線コネクタ 654">
          <a:extLst>
            <a:ext uri="{FF2B5EF4-FFF2-40B4-BE49-F238E27FC236}">
              <a16:creationId xmlns:a16="http://schemas.microsoft.com/office/drawing/2014/main" id="{00000000-0008-0000-0200-00008F020000}"/>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656" name="テキスト ボックス 655">
          <a:extLst>
            <a:ext uri="{FF2B5EF4-FFF2-40B4-BE49-F238E27FC236}">
              <a16:creationId xmlns:a16="http://schemas.microsoft.com/office/drawing/2014/main" id="{00000000-0008-0000-0200-000090020000}"/>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657" name="直線コネクタ 656">
          <a:extLst>
            <a:ext uri="{FF2B5EF4-FFF2-40B4-BE49-F238E27FC236}">
              <a16:creationId xmlns:a16="http://schemas.microsoft.com/office/drawing/2014/main" id="{00000000-0008-0000-0200-000091020000}"/>
            </a:ext>
          </a:extLst>
        </xdr:cNvPr>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658" name="テキスト ボックス 657">
          <a:extLst>
            <a:ext uri="{FF2B5EF4-FFF2-40B4-BE49-F238E27FC236}">
              <a16:creationId xmlns:a16="http://schemas.microsoft.com/office/drawing/2014/main" id="{00000000-0008-0000-0200-000092020000}"/>
            </a:ext>
          </a:extLst>
        </xdr:cNvPr>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659" name="直線コネクタ 658">
          <a:extLst>
            <a:ext uri="{FF2B5EF4-FFF2-40B4-BE49-F238E27FC236}">
              <a16:creationId xmlns:a16="http://schemas.microsoft.com/office/drawing/2014/main" id="{00000000-0008-0000-0200-000093020000}"/>
            </a:ext>
          </a:extLst>
        </xdr:cNvPr>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660" name="テキスト ボックス 659">
          <a:extLst>
            <a:ext uri="{FF2B5EF4-FFF2-40B4-BE49-F238E27FC236}">
              <a16:creationId xmlns:a16="http://schemas.microsoft.com/office/drawing/2014/main" id="{00000000-0008-0000-0200-000094020000}"/>
            </a:ext>
          </a:extLst>
        </xdr:cNvPr>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661" name="直線コネクタ 660">
          <a:extLst>
            <a:ext uri="{FF2B5EF4-FFF2-40B4-BE49-F238E27FC236}">
              <a16:creationId xmlns:a16="http://schemas.microsoft.com/office/drawing/2014/main" id="{00000000-0008-0000-0200-000095020000}"/>
            </a:ext>
          </a:extLst>
        </xdr:cNvPr>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662" name="テキスト ボックス 661">
          <a:extLst>
            <a:ext uri="{FF2B5EF4-FFF2-40B4-BE49-F238E27FC236}">
              <a16:creationId xmlns:a16="http://schemas.microsoft.com/office/drawing/2014/main" id="{00000000-0008-0000-0200-000096020000}"/>
            </a:ext>
          </a:extLst>
        </xdr:cNvPr>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663" name="直線コネクタ 662">
          <a:extLst>
            <a:ext uri="{FF2B5EF4-FFF2-40B4-BE49-F238E27FC236}">
              <a16:creationId xmlns:a16="http://schemas.microsoft.com/office/drawing/2014/main" id="{00000000-0008-0000-0200-000097020000}"/>
            </a:ext>
          </a:extLst>
        </xdr:cNvPr>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664" name="テキスト ボックス 663">
          <a:extLst>
            <a:ext uri="{FF2B5EF4-FFF2-40B4-BE49-F238E27FC236}">
              <a16:creationId xmlns:a16="http://schemas.microsoft.com/office/drawing/2014/main" id="{00000000-0008-0000-0200-000098020000}"/>
            </a:ext>
          </a:extLst>
        </xdr:cNvPr>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665" name="直線コネクタ 664">
          <a:extLst>
            <a:ext uri="{FF2B5EF4-FFF2-40B4-BE49-F238E27FC236}">
              <a16:creationId xmlns:a16="http://schemas.microsoft.com/office/drawing/2014/main" id="{00000000-0008-0000-0200-000099020000}"/>
            </a:ext>
          </a:extLst>
        </xdr:cNvPr>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666" name="テキスト ボックス 665">
          <a:extLst>
            <a:ext uri="{FF2B5EF4-FFF2-40B4-BE49-F238E27FC236}">
              <a16:creationId xmlns:a16="http://schemas.microsoft.com/office/drawing/2014/main" id="{00000000-0008-0000-0200-00009A020000}"/>
            </a:ext>
          </a:extLst>
        </xdr:cNvPr>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667" name="直線コネクタ 666">
          <a:extLst>
            <a:ext uri="{FF2B5EF4-FFF2-40B4-BE49-F238E27FC236}">
              <a16:creationId xmlns:a16="http://schemas.microsoft.com/office/drawing/2014/main" id="{00000000-0008-0000-0200-00009B020000}"/>
            </a:ext>
          </a:extLst>
        </xdr:cNvPr>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668" name="テキスト ボックス 667">
          <a:extLst>
            <a:ext uri="{FF2B5EF4-FFF2-40B4-BE49-F238E27FC236}">
              <a16:creationId xmlns:a16="http://schemas.microsoft.com/office/drawing/2014/main" id="{00000000-0008-0000-0200-00009C020000}"/>
            </a:ext>
          </a:extLst>
        </xdr:cNvPr>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669" name="直線コネクタ 668">
          <a:extLst>
            <a:ext uri="{FF2B5EF4-FFF2-40B4-BE49-F238E27FC236}">
              <a16:creationId xmlns:a16="http://schemas.microsoft.com/office/drawing/2014/main" id="{00000000-0008-0000-0200-00009D020000}"/>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70" name="【庁舎】&#10;有形固定資産減価償却率グラフ枠">
          <a:extLst>
            <a:ext uri="{FF2B5EF4-FFF2-40B4-BE49-F238E27FC236}">
              <a16:creationId xmlns:a16="http://schemas.microsoft.com/office/drawing/2014/main" id="{00000000-0008-0000-0200-00009E020000}"/>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27214</xdr:rowOff>
    </xdr:from>
    <xdr:to>
      <xdr:col>85</xdr:col>
      <xdr:colOff>126364</xdr:colOff>
      <xdr:row>109</xdr:row>
      <xdr:rowOff>32113</xdr:rowOff>
    </xdr:to>
    <xdr:cxnSp macro="">
      <xdr:nvCxnSpPr>
        <xdr:cNvPr id="671" name="直線コネクタ 670">
          <a:extLst>
            <a:ext uri="{FF2B5EF4-FFF2-40B4-BE49-F238E27FC236}">
              <a16:creationId xmlns:a16="http://schemas.microsoft.com/office/drawing/2014/main" id="{00000000-0008-0000-0200-00009F020000}"/>
            </a:ext>
          </a:extLst>
        </xdr:cNvPr>
        <xdr:cNvCxnSpPr/>
      </xdr:nvCxnSpPr>
      <xdr:spPr>
        <a:xfrm flipV="1">
          <a:off x="16318864" y="17172214"/>
          <a:ext cx="0" cy="15479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35940</xdr:rowOff>
    </xdr:from>
    <xdr:ext cx="405111" cy="259045"/>
    <xdr:sp macro="" textlink="">
      <xdr:nvSpPr>
        <xdr:cNvPr id="672" name="【庁舎】&#10;有形固定資産減価償却率最小値テキスト">
          <a:extLst>
            <a:ext uri="{FF2B5EF4-FFF2-40B4-BE49-F238E27FC236}">
              <a16:creationId xmlns:a16="http://schemas.microsoft.com/office/drawing/2014/main" id="{00000000-0008-0000-0200-0000A0020000}"/>
            </a:ext>
          </a:extLst>
        </xdr:cNvPr>
        <xdr:cNvSpPr txBox="1"/>
      </xdr:nvSpPr>
      <xdr:spPr>
        <a:xfrm>
          <a:off x="16357600" y="187239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32113</xdr:rowOff>
    </xdr:from>
    <xdr:to>
      <xdr:col>86</xdr:col>
      <xdr:colOff>25400</xdr:colOff>
      <xdr:row>109</xdr:row>
      <xdr:rowOff>32113</xdr:rowOff>
    </xdr:to>
    <xdr:cxnSp macro="">
      <xdr:nvCxnSpPr>
        <xdr:cNvPr id="673" name="直線コネクタ 672">
          <a:extLst>
            <a:ext uri="{FF2B5EF4-FFF2-40B4-BE49-F238E27FC236}">
              <a16:creationId xmlns:a16="http://schemas.microsoft.com/office/drawing/2014/main" id="{00000000-0008-0000-0200-0000A1020000}"/>
            </a:ext>
          </a:extLst>
        </xdr:cNvPr>
        <xdr:cNvCxnSpPr/>
      </xdr:nvCxnSpPr>
      <xdr:spPr>
        <a:xfrm>
          <a:off x="16230600" y="187201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145341</xdr:rowOff>
    </xdr:from>
    <xdr:ext cx="340478" cy="259045"/>
    <xdr:sp macro="" textlink="">
      <xdr:nvSpPr>
        <xdr:cNvPr id="674" name="【庁舎】&#10;有形固定資産減価償却率最大値テキスト">
          <a:extLst>
            <a:ext uri="{FF2B5EF4-FFF2-40B4-BE49-F238E27FC236}">
              <a16:creationId xmlns:a16="http://schemas.microsoft.com/office/drawing/2014/main" id="{00000000-0008-0000-0200-0000A2020000}"/>
            </a:ext>
          </a:extLst>
        </xdr:cNvPr>
        <xdr:cNvSpPr txBox="1"/>
      </xdr:nvSpPr>
      <xdr:spPr>
        <a:xfrm>
          <a:off x="16357600" y="16947441"/>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27214</xdr:rowOff>
    </xdr:from>
    <xdr:to>
      <xdr:col>86</xdr:col>
      <xdr:colOff>25400</xdr:colOff>
      <xdr:row>100</xdr:row>
      <xdr:rowOff>27214</xdr:rowOff>
    </xdr:to>
    <xdr:cxnSp macro="">
      <xdr:nvCxnSpPr>
        <xdr:cNvPr id="675" name="直線コネクタ 674">
          <a:extLst>
            <a:ext uri="{FF2B5EF4-FFF2-40B4-BE49-F238E27FC236}">
              <a16:creationId xmlns:a16="http://schemas.microsoft.com/office/drawing/2014/main" id="{00000000-0008-0000-0200-0000A3020000}"/>
            </a:ext>
          </a:extLst>
        </xdr:cNvPr>
        <xdr:cNvCxnSpPr/>
      </xdr:nvCxnSpPr>
      <xdr:spPr>
        <a:xfrm>
          <a:off x="16230600" y="17172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104</xdr:row>
      <xdr:rowOff>52813</xdr:rowOff>
    </xdr:from>
    <xdr:ext cx="405111" cy="259045"/>
    <xdr:sp macro="" textlink="">
      <xdr:nvSpPr>
        <xdr:cNvPr id="676" name="【庁舎】&#10;有形固定資産減価償却率平均値テキスト">
          <a:extLst>
            <a:ext uri="{FF2B5EF4-FFF2-40B4-BE49-F238E27FC236}">
              <a16:creationId xmlns:a16="http://schemas.microsoft.com/office/drawing/2014/main" id="{00000000-0008-0000-0200-0000A4020000}"/>
            </a:ext>
          </a:extLst>
        </xdr:cNvPr>
        <xdr:cNvSpPr txBox="1"/>
      </xdr:nvSpPr>
      <xdr:spPr>
        <a:xfrm>
          <a:off x="16357600" y="1788361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74386</xdr:rowOff>
    </xdr:from>
    <xdr:to>
      <xdr:col>85</xdr:col>
      <xdr:colOff>177800</xdr:colOff>
      <xdr:row>105</xdr:row>
      <xdr:rowOff>4536</xdr:rowOff>
    </xdr:to>
    <xdr:sp macro="" textlink="">
      <xdr:nvSpPr>
        <xdr:cNvPr id="677" name="フローチャート: 判断 676">
          <a:extLst>
            <a:ext uri="{FF2B5EF4-FFF2-40B4-BE49-F238E27FC236}">
              <a16:creationId xmlns:a16="http://schemas.microsoft.com/office/drawing/2014/main" id="{00000000-0008-0000-0200-0000A5020000}"/>
            </a:ext>
          </a:extLst>
        </xdr:cNvPr>
        <xdr:cNvSpPr/>
      </xdr:nvSpPr>
      <xdr:spPr>
        <a:xfrm>
          <a:off x="16268700" y="179051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76019</xdr:rowOff>
    </xdr:from>
    <xdr:to>
      <xdr:col>81</xdr:col>
      <xdr:colOff>101600</xdr:colOff>
      <xdr:row>105</xdr:row>
      <xdr:rowOff>6169</xdr:rowOff>
    </xdr:to>
    <xdr:sp macro="" textlink="">
      <xdr:nvSpPr>
        <xdr:cNvPr id="678" name="フローチャート: 判断 677">
          <a:extLst>
            <a:ext uri="{FF2B5EF4-FFF2-40B4-BE49-F238E27FC236}">
              <a16:creationId xmlns:a16="http://schemas.microsoft.com/office/drawing/2014/main" id="{00000000-0008-0000-0200-0000A6020000}"/>
            </a:ext>
          </a:extLst>
        </xdr:cNvPr>
        <xdr:cNvSpPr/>
      </xdr:nvSpPr>
      <xdr:spPr>
        <a:xfrm>
          <a:off x="15430500" y="179068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59689</xdr:rowOff>
    </xdr:from>
    <xdr:to>
      <xdr:col>76</xdr:col>
      <xdr:colOff>165100</xdr:colOff>
      <xdr:row>104</xdr:row>
      <xdr:rowOff>161289</xdr:rowOff>
    </xdr:to>
    <xdr:sp macro="" textlink="">
      <xdr:nvSpPr>
        <xdr:cNvPr id="679" name="フローチャート: 判断 678">
          <a:extLst>
            <a:ext uri="{FF2B5EF4-FFF2-40B4-BE49-F238E27FC236}">
              <a16:creationId xmlns:a16="http://schemas.microsoft.com/office/drawing/2014/main" id="{00000000-0008-0000-0200-0000A7020000}"/>
            </a:ext>
          </a:extLst>
        </xdr:cNvPr>
        <xdr:cNvSpPr/>
      </xdr:nvSpPr>
      <xdr:spPr>
        <a:xfrm>
          <a:off x="14541500" y="178904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62956</xdr:rowOff>
    </xdr:from>
    <xdr:to>
      <xdr:col>72</xdr:col>
      <xdr:colOff>38100</xdr:colOff>
      <xdr:row>104</xdr:row>
      <xdr:rowOff>164556</xdr:rowOff>
    </xdr:to>
    <xdr:sp macro="" textlink="">
      <xdr:nvSpPr>
        <xdr:cNvPr id="680" name="フローチャート: 判断 679">
          <a:extLst>
            <a:ext uri="{FF2B5EF4-FFF2-40B4-BE49-F238E27FC236}">
              <a16:creationId xmlns:a16="http://schemas.microsoft.com/office/drawing/2014/main" id="{00000000-0008-0000-0200-0000A8020000}"/>
            </a:ext>
          </a:extLst>
        </xdr:cNvPr>
        <xdr:cNvSpPr/>
      </xdr:nvSpPr>
      <xdr:spPr>
        <a:xfrm>
          <a:off x="13652500" y="178937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46627</xdr:rowOff>
    </xdr:from>
    <xdr:to>
      <xdr:col>67</xdr:col>
      <xdr:colOff>101600</xdr:colOff>
      <xdr:row>104</xdr:row>
      <xdr:rowOff>148227</xdr:rowOff>
    </xdr:to>
    <xdr:sp macro="" textlink="">
      <xdr:nvSpPr>
        <xdr:cNvPr id="681" name="フローチャート: 判断 680">
          <a:extLst>
            <a:ext uri="{FF2B5EF4-FFF2-40B4-BE49-F238E27FC236}">
              <a16:creationId xmlns:a16="http://schemas.microsoft.com/office/drawing/2014/main" id="{00000000-0008-0000-0200-0000A9020000}"/>
            </a:ext>
          </a:extLst>
        </xdr:cNvPr>
        <xdr:cNvSpPr/>
      </xdr:nvSpPr>
      <xdr:spPr>
        <a:xfrm>
          <a:off x="12763500" y="178774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682" name="テキスト ボックス 681">
          <a:extLst>
            <a:ext uri="{FF2B5EF4-FFF2-40B4-BE49-F238E27FC236}">
              <a16:creationId xmlns:a16="http://schemas.microsoft.com/office/drawing/2014/main" id="{00000000-0008-0000-0200-0000AA020000}"/>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683" name="テキスト ボックス 682">
          <a:extLst>
            <a:ext uri="{FF2B5EF4-FFF2-40B4-BE49-F238E27FC236}">
              <a16:creationId xmlns:a16="http://schemas.microsoft.com/office/drawing/2014/main" id="{00000000-0008-0000-0200-0000AB020000}"/>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684" name="テキスト ボックス 683">
          <a:extLst>
            <a:ext uri="{FF2B5EF4-FFF2-40B4-BE49-F238E27FC236}">
              <a16:creationId xmlns:a16="http://schemas.microsoft.com/office/drawing/2014/main" id="{00000000-0008-0000-0200-0000AC020000}"/>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685" name="テキスト ボックス 684">
          <a:extLst>
            <a:ext uri="{FF2B5EF4-FFF2-40B4-BE49-F238E27FC236}">
              <a16:creationId xmlns:a16="http://schemas.microsoft.com/office/drawing/2014/main" id="{00000000-0008-0000-0200-0000AD020000}"/>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686" name="テキスト ボックス 685">
          <a:extLst>
            <a:ext uri="{FF2B5EF4-FFF2-40B4-BE49-F238E27FC236}">
              <a16:creationId xmlns:a16="http://schemas.microsoft.com/office/drawing/2014/main" id="{00000000-0008-0000-0200-0000AE020000}"/>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113574</xdr:rowOff>
    </xdr:from>
    <xdr:to>
      <xdr:col>85</xdr:col>
      <xdr:colOff>177800</xdr:colOff>
      <xdr:row>104</xdr:row>
      <xdr:rowOff>43724</xdr:rowOff>
    </xdr:to>
    <xdr:sp macro="" textlink="">
      <xdr:nvSpPr>
        <xdr:cNvPr id="687" name="楕円 686">
          <a:extLst>
            <a:ext uri="{FF2B5EF4-FFF2-40B4-BE49-F238E27FC236}">
              <a16:creationId xmlns:a16="http://schemas.microsoft.com/office/drawing/2014/main" id="{00000000-0008-0000-0200-0000AF020000}"/>
            </a:ext>
          </a:extLst>
        </xdr:cNvPr>
        <xdr:cNvSpPr/>
      </xdr:nvSpPr>
      <xdr:spPr>
        <a:xfrm>
          <a:off x="16268700" y="177729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102</xdr:row>
      <xdr:rowOff>136451</xdr:rowOff>
    </xdr:from>
    <xdr:ext cx="405111" cy="259045"/>
    <xdr:sp macro="" textlink="">
      <xdr:nvSpPr>
        <xdr:cNvPr id="688" name="【庁舎】&#10;有形固定資産減価償却率該当値テキスト">
          <a:extLst>
            <a:ext uri="{FF2B5EF4-FFF2-40B4-BE49-F238E27FC236}">
              <a16:creationId xmlns:a16="http://schemas.microsoft.com/office/drawing/2014/main" id="{00000000-0008-0000-0200-0000B0020000}"/>
            </a:ext>
          </a:extLst>
        </xdr:cNvPr>
        <xdr:cNvSpPr txBox="1"/>
      </xdr:nvSpPr>
      <xdr:spPr>
        <a:xfrm>
          <a:off x="16357600" y="176243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103</xdr:row>
      <xdr:rowOff>79284</xdr:rowOff>
    </xdr:from>
    <xdr:to>
      <xdr:col>81</xdr:col>
      <xdr:colOff>101600</xdr:colOff>
      <xdr:row>104</xdr:row>
      <xdr:rowOff>9434</xdr:rowOff>
    </xdr:to>
    <xdr:sp macro="" textlink="">
      <xdr:nvSpPr>
        <xdr:cNvPr id="689" name="楕円 688">
          <a:extLst>
            <a:ext uri="{FF2B5EF4-FFF2-40B4-BE49-F238E27FC236}">
              <a16:creationId xmlns:a16="http://schemas.microsoft.com/office/drawing/2014/main" id="{00000000-0008-0000-0200-0000B1020000}"/>
            </a:ext>
          </a:extLst>
        </xdr:cNvPr>
        <xdr:cNvSpPr/>
      </xdr:nvSpPr>
      <xdr:spPr>
        <a:xfrm>
          <a:off x="15430500" y="177386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103</xdr:row>
      <xdr:rowOff>130084</xdr:rowOff>
    </xdr:from>
    <xdr:to>
      <xdr:col>85</xdr:col>
      <xdr:colOff>127000</xdr:colOff>
      <xdr:row>103</xdr:row>
      <xdr:rowOff>164374</xdr:rowOff>
    </xdr:to>
    <xdr:cxnSp macro="">
      <xdr:nvCxnSpPr>
        <xdr:cNvPr id="690" name="直線コネクタ 689">
          <a:extLst>
            <a:ext uri="{FF2B5EF4-FFF2-40B4-BE49-F238E27FC236}">
              <a16:creationId xmlns:a16="http://schemas.microsoft.com/office/drawing/2014/main" id="{00000000-0008-0000-0200-0000B2020000}"/>
            </a:ext>
          </a:extLst>
        </xdr:cNvPr>
        <xdr:cNvCxnSpPr/>
      </xdr:nvCxnSpPr>
      <xdr:spPr>
        <a:xfrm>
          <a:off x="15481300" y="17789434"/>
          <a:ext cx="8382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103</xdr:row>
      <xdr:rowOff>44994</xdr:rowOff>
    </xdr:from>
    <xdr:to>
      <xdr:col>76</xdr:col>
      <xdr:colOff>165100</xdr:colOff>
      <xdr:row>103</xdr:row>
      <xdr:rowOff>146594</xdr:rowOff>
    </xdr:to>
    <xdr:sp macro="" textlink="">
      <xdr:nvSpPr>
        <xdr:cNvPr id="691" name="楕円 690">
          <a:extLst>
            <a:ext uri="{FF2B5EF4-FFF2-40B4-BE49-F238E27FC236}">
              <a16:creationId xmlns:a16="http://schemas.microsoft.com/office/drawing/2014/main" id="{00000000-0008-0000-0200-0000B3020000}"/>
            </a:ext>
          </a:extLst>
        </xdr:cNvPr>
        <xdr:cNvSpPr/>
      </xdr:nvSpPr>
      <xdr:spPr>
        <a:xfrm>
          <a:off x="14541500" y="177043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103</xdr:row>
      <xdr:rowOff>95794</xdr:rowOff>
    </xdr:from>
    <xdr:to>
      <xdr:col>81</xdr:col>
      <xdr:colOff>50800</xdr:colOff>
      <xdr:row>103</xdr:row>
      <xdr:rowOff>130084</xdr:rowOff>
    </xdr:to>
    <xdr:cxnSp macro="">
      <xdr:nvCxnSpPr>
        <xdr:cNvPr id="692" name="直線コネクタ 691">
          <a:extLst>
            <a:ext uri="{FF2B5EF4-FFF2-40B4-BE49-F238E27FC236}">
              <a16:creationId xmlns:a16="http://schemas.microsoft.com/office/drawing/2014/main" id="{00000000-0008-0000-0200-0000B4020000}"/>
            </a:ext>
          </a:extLst>
        </xdr:cNvPr>
        <xdr:cNvCxnSpPr/>
      </xdr:nvCxnSpPr>
      <xdr:spPr>
        <a:xfrm>
          <a:off x="14592300" y="17755144"/>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103</xdr:row>
      <xdr:rowOff>13970</xdr:rowOff>
    </xdr:from>
    <xdr:to>
      <xdr:col>72</xdr:col>
      <xdr:colOff>38100</xdr:colOff>
      <xdr:row>103</xdr:row>
      <xdr:rowOff>115570</xdr:rowOff>
    </xdr:to>
    <xdr:sp macro="" textlink="">
      <xdr:nvSpPr>
        <xdr:cNvPr id="693" name="楕円 692">
          <a:extLst>
            <a:ext uri="{FF2B5EF4-FFF2-40B4-BE49-F238E27FC236}">
              <a16:creationId xmlns:a16="http://schemas.microsoft.com/office/drawing/2014/main" id="{00000000-0008-0000-0200-0000B5020000}"/>
            </a:ext>
          </a:extLst>
        </xdr:cNvPr>
        <xdr:cNvSpPr/>
      </xdr:nvSpPr>
      <xdr:spPr>
        <a:xfrm>
          <a:off x="13652500" y="17673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103</xdr:row>
      <xdr:rowOff>64770</xdr:rowOff>
    </xdr:from>
    <xdr:to>
      <xdr:col>76</xdr:col>
      <xdr:colOff>114300</xdr:colOff>
      <xdr:row>103</xdr:row>
      <xdr:rowOff>95794</xdr:rowOff>
    </xdr:to>
    <xdr:cxnSp macro="">
      <xdr:nvCxnSpPr>
        <xdr:cNvPr id="694" name="直線コネクタ 693">
          <a:extLst>
            <a:ext uri="{FF2B5EF4-FFF2-40B4-BE49-F238E27FC236}">
              <a16:creationId xmlns:a16="http://schemas.microsoft.com/office/drawing/2014/main" id="{00000000-0008-0000-0200-0000B6020000}"/>
            </a:ext>
          </a:extLst>
        </xdr:cNvPr>
        <xdr:cNvCxnSpPr/>
      </xdr:nvCxnSpPr>
      <xdr:spPr>
        <a:xfrm>
          <a:off x="13703300" y="17724120"/>
          <a:ext cx="889000" cy="31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102</xdr:row>
      <xdr:rowOff>147864</xdr:rowOff>
    </xdr:from>
    <xdr:to>
      <xdr:col>67</xdr:col>
      <xdr:colOff>101600</xdr:colOff>
      <xdr:row>103</xdr:row>
      <xdr:rowOff>78014</xdr:rowOff>
    </xdr:to>
    <xdr:sp macro="" textlink="">
      <xdr:nvSpPr>
        <xdr:cNvPr id="695" name="楕円 694">
          <a:extLst>
            <a:ext uri="{FF2B5EF4-FFF2-40B4-BE49-F238E27FC236}">
              <a16:creationId xmlns:a16="http://schemas.microsoft.com/office/drawing/2014/main" id="{00000000-0008-0000-0200-0000B7020000}"/>
            </a:ext>
          </a:extLst>
        </xdr:cNvPr>
        <xdr:cNvSpPr/>
      </xdr:nvSpPr>
      <xdr:spPr>
        <a:xfrm>
          <a:off x="12763500" y="176357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103</xdr:row>
      <xdr:rowOff>27214</xdr:rowOff>
    </xdr:from>
    <xdr:to>
      <xdr:col>71</xdr:col>
      <xdr:colOff>177800</xdr:colOff>
      <xdr:row>103</xdr:row>
      <xdr:rowOff>64770</xdr:rowOff>
    </xdr:to>
    <xdr:cxnSp macro="">
      <xdr:nvCxnSpPr>
        <xdr:cNvPr id="696" name="直線コネクタ 695">
          <a:extLst>
            <a:ext uri="{FF2B5EF4-FFF2-40B4-BE49-F238E27FC236}">
              <a16:creationId xmlns:a16="http://schemas.microsoft.com/office/drawing/2014/main" id="{00000000-0008-0000-0200-0000B8020000}"/>
            </a:ext>
          </a:extLst>
        </xdr:cNvPr>
        <xdr:cNvCxnSpPr/>
      </xdr:nvCxnSpPr>
      <xdr:spPr>
        <a:xfrm>
          <a:off x="12814300" y="17686564"/>
          <a:ext cx="889000" cy="37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104</xdr:row>
      <xdr:rowOff>168746</xdr:rowOff>
    </xdr:from>
    <xdr:ext cx="405111" cy="259045"/>
    <xdr:sp macro="" textlink="">
      <xdr:nvSpPr>
        <xdr:cNvPr id="697" name="n_1aveValue【庁舎】&#10;有形固定資産減価償却率">
          <a:extLst>
            <a:ext uri="{FF2B5EF4-FFF2-40B4-BE49-F238E27FC236}">
              <a16:creationId xmlns:a16="http://schemas.microsoft.com/office/drawing/2014/main" id="{00000000-0008-0000-0200-0000B9020000}"/>
            </a:ext>
          </a:extLst>
        </xdr:cNvPr>
        <xdr:cNvSpPr txBox="1"/>
      </xdr:nvSpPr>
      <xdr:spPr>
        <a:xfrm>
          <a:off x="15266044" y="179995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104</xdr:row>
      <xdr:rowOff>152416</xdr:rowOff>
    </xdr:from>
    <xdr:ext cx="405111" cy="259045"/>
    <xdr:sp macro="" textlink="">
      <xdr:nvSpPr>
        <xdr:cNvPr id="698" name="n_2aveValue【庁舎】&#10;有形固定資産減価償却率">
          <a:extLst>
            <a:ext uri="{FF2B5EF4-FFF2-40B4-BE49-F238E27FC236}">
              <a16:creationId xmlns:a16="http://schemas.microsoft.com/office/drawing/2014/main" id="{00000000-0008-0000-0200-0000BA020000}"/>
            </a:ext>
          </a:extLst>
        </xdr:cNvPr>
        <xdr:cNvSpPr txBox="1"/>
      </xdr:nvSpPr>
      <xdr:spPr>
        <a:xfrm>
          <a:off x="14389744" y="179832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104</xdr:row>
      <xdr:rowOff>155683</xdr:rowOff>
    </xdr:from>
    <xdr:ext cx="405111" cy="259045"/>
    <xdr:sp macro="" textlink="">
      <xdr:nvSpPr>
        <xdr:cNvPr id="699" name="n_3aveValue【庁舎】&#10;有形固定資産減価償却率">
          <a:extLst>
            <a:ext uri="{FF2B5EF4-FFF2-40B4-BE49-F238E27FC236}">
              <a16:creationId xmlns:a16="http://schemas.microsoft.com/office/drawing/2014/main" id="{00000000-0008-0000-0200-0000BB020000}"/>
            </a:ext>
          </a:extLst>
        </xdr:cNvPr>
        <xdr:cNvSpPr txBox="1"/>
      </xdr:nvSpPr>
      <xdr:spPr>
        <a:xfrm>
          <a:off x="13500744" y="179864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104</xdr:row>
      <xdr:rowOff>139354</xdr:rowOff>
    </xdr:from>
    <xdr:ext cx="405111" cy="259045"/>
    <xdr:sp macro="" textlink="">
      <xdr:nvSpPr>
        <xdr:cNvPr id="700" name="n_4aveValue【庁舎】&#10;有形固定資産減価償却率">
          <a:extLst>
            <a:ext uri="{FF2B5EF4-FFF2-40B4-BE49-F238E27FC236}">
              <a16:creationId xmlns:a16="http://schemas.microsoft.com/office/drawing/2014/main" id="{00000000-0008-0000-0200-0000BC020000}"/>
            </a:ext>
          </a:extLst>
        </xdr:cNvPr>
        <xdr:cNvSpPr txBox="1"/>
      </xdr:nvSpPr>
      <xdr:spPr>
        <a:xfrm>
          <a:off x="12611744" y="179701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102</xdr:row>
      <xdr:rowOff>25961</xdr:rowOff>
    </xdr:from>
    <xdr:ext cx="405111" cy="259045"/>
    <xdr:sp macro="" textlink="">
      <xdr:nvSpPr>
        <xdr:cNvPr id="701" name="n_1mainValue【庁舎】&#10;有形固定資産減価償却率">
          <a:extLst>
            <a:ext uri="{FF2B5EF4-FFF2-40B4-BE49-F238E27FC236}">
              <a16:creationId xmlns:a16="http://schemas.microsoft.com/office/drawing/2014/main" id="{00000000-0008-0000-0200-0000BD020000}"/>
            </a:ext>
          </a:extLst>
        </xdr:cNvPr>
        <xdr:cNvSpPr txBox="1"/>
      </xdr:nvSpPr>
      <xdr:spPr>
        <a:xfrm>
          <a:off x="15266044" y="175138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101</xdr:row>
      <xdr:rowOff>163121</xdr:rowOff>
    </xdr:from>
    <xdr:ext cx="405111" cy="259045"/>
    <xdr:sp macro="" textlink="">
      <xdr:nvSpPr>
        <xdr:cNvPr id="702" name="n_2mainValue【庁舎】&#10;有形固定資産減価償却率">
          <a:extLst>
            <a:ext uri="{FF2B5EF4-FFF2-40B4-BE49-F238E27FC236}">
              <a16:creationId xmlns:a16="http://schemas.microsoft.com/office/drawing/2014/main" id="{00000000-0008-0000-0200-0000BE020000}"/>
            </a:ext>
          </a:extLst>
        </xdr:cNvPr>
        <xdr:cNvSpPr txBox="1"/>
      </xdr:nvSpPr>
      <xdr:spPr>
        <a:xfrm>
          <a:off x="14389744" y="174795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101</xdr:row>
      <xdr:rowOff>132097</xdr:rowOff>
    </xdr:from>
    <xdr:ext cx="405111" cy="259045"/>
    <xdr:sp macro="" textlink="">
      <xdr:nvSpPr>
        <xdr:cNvPr id="703" name="n_3mainValue【庁舎】&#10;有形固定資産減価償却率">
          <a:extLst>
            <a:ext uri="{FF2B5EF4-FFF2-40B4-BE49-F238E27FC236}">
              <a16:creationId xmlns:a16="http://schemas.microsoft.com/office/drawing/2014/main" id="{00000000-0008-0000-0200-0000BF020000}"/>
            </a:ext>
          </a:extLst>
        </xdr:cNvPr>
        <xdr:cNvSpPr txBox="1"/>
      </xdr:nvSpPr>
      <xdr:spPr>
        <a:xfrm>
          <a:off x="13500744" y="174485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101</xdr:row>
      <xdr:rowOff>94541</xdr:rowOff>
    </xdr:from>
    <xdr:ext cx="405111" cy="259045"/>
    <xdr:sp macro="" textlink="">
      <xdr:nvSpPr>
        <xdr:cNvPr id="704" name="n_4mainValue【庁舎】&#10;有形固定資産減価償却率">
          <a:extLst>
            <a:ext uri="{FF2B5EF4-FFF2-40B4-BE49-F238E27FC236}">
              <a16:creationId xmlns:a16="http://schemas.microsoft.com/office/drawing/2014/main" id="{00000000-0008-0000-0200-0000C0020000}"/>
            </a:ext>
          </a:extLst>
        </xdr:cNvPr>
        <xdr:cNvSpPr txBox="1"/>
      </xdr:nvSpPr>
      <xdr:spPr>
        <a:xfrm>
          <a:off x="12611744" y="174109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05" name="正方形/長方形 704">
          <a:extLst>
            <a:ext uri="{FF2B5EF4-FFF2-40B4-BE49-F238E27FC236}">
              <a16:creationId xmlns:a16="http://schemas.microsoft.com/office/drawing/2014/main" id="{00000000-0008-0000-0200-0000C1020000}"/>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06" name="正方形/長方形 705">
          <a:extLst>
            <a:ext uri="{FF2B5EF4-FFF2-40B4-BE49-F238E27FC236}">
              <a16:creationId xmlns:a16="http://schemas.microsoft.com/office/drawing/2014/main" id="{00000000-0008-0000-0200-0000C2020000}"/>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07" name="正方形/長方形 706">
          <a:extLst>
            <a:ext uri="{FF2B5EF4-FFF2-40B4-BE49-F238E27FC236}">
              <a16:creationId xmlns:a16="http://schemas.microsoft.com/office/drawing/2014/main" id="{00000000-0008-0000-0200-0000C3020000}"/>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08" name="正方形/長方形 707">
          <a:extLst>
            <a:ext uri="{FF2B5EF4-FFF2-40B4-BE49-F238E27FC236}">
              <a16:creationId xmlns:a16="http://schemas.microsoft.com/office/drawing/2014/main" id="{00000000-0008-0000-0200-0000C4020000}"/>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09" name="正方形/長方形 708">
          <a:extLst>
            <a:ext uri="{FF2B5EF4-FFF2-40B4-BE49-F238E27FC236}">
              <a16:creationId xmlns:a16="http://schemas.microsoft.com/office/drawing/2014/main" id="{00000000-0008-0000-0200-0000C5020000}"/>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10" name="正方形/長方形 709">
          <a:extLst>
            <a:ext uri="{FF2B5EF4-FFF2-40B4-BE49-F238E27FC236}">
              <a16:creationId xmlns:a16="http://schemas.microsoft.com/office/drawing/2014/main" id="{00000000-0008-0000-0200-0000C6020000}"/>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11" name="正方形/長方形 710">
          <a:extLst>
            <a:ext uri="{FF2B5EF4-FFF2-40B4-BE49-F238E27FC236}">
              <a16:creationId xmlns:a16="http://schemas.microsoft.com/office/drawing/2014/main" id="{00000000-0008-0000-0200-0000C7020000}"/>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12" name="正方形/長方形 711">
          <a:extLst>
            <a:ext uri="{FF2B5EF4-FFF2-40B4-BE49-F238E27FC236}">
              <a16:creationId xmlns:a16="http://schemas.microsoft.com/office/drawing/2014/main" id="{00000000-0008-0000-0200-0000C8020000}"/>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713" name="テキスト ボックス 712">
          <a:extLst>
            <a:ext uri="{FF2B5EF4-FFF2-40B4-BE49-F238E27FC236}">
              <a16:creationId xmlns:a16="http://schemas.microsoft.com/office/drawing/2014/main" id="{00000000-0008-0000-0200-0000C9020000}"/>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714" name="直線コネクタ 713">
          <a:extLst>
            <a:ext uri="{FF2B5EF4-FFF2-40B4-BE49-F238E27FC236}">
              <a16:creationId xmlns:a16="http://schemas.microsoft.com/office/drawing/2014/main" id="{00000000-0008-0000-0200-0000CA020000}"/>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715" name="直線コネクタ 714">
          <a:extLst>
            <a:ext uri="{FF2B5EF4-FFF2-40B4-BE49-F238E27FC236}">
              <a16:creationId xmlns:a16="http://schemas.microsoft.com/office/drawing/2014/main" id="{00000000-0008-0000-0200-0000CB020000}"/>
            </a:ext>
          </a:extLst>
        </xdr:cNvPr>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716" name="テキスト ボックス 715">
          <a:extLst>
            <a:ext uri="{FF2B5EF4-FFF2-40B4-BE49-F238E27FC236}">
              <a16:creationId xmlns:a16="http://schemas.microsoft.com/office/drawing/2014/main" id="{00000000-0008-0000-0200-0000CC020000}"/>
            </a:ext>
          </a:extLst>
        </xdr:cNvPr>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717" name="直線コネクタ 716">
          <a:extLst>
            <a:ext uri="{FF2B5EF4-FFF2-40B4-BE49-F238E27FC236}">
              <a16:creationId xmlns:a16="http://schemas.microsoft.com/office/drawing/2014/main" id="{00000000-0008-0000-0200-0000CD020000}"/>
            </a:ext>
          </a:extLst>
        </xdr:cNvPr>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718" name="テキスト ボックス 717">
          <a:extLst>
            <a:ext uri="{FF2B5EF4-FFF2-40B4-BE49-F238E27FC236}">
              <a16:creationId xmlns:a16="http://schemas.microsoft.com/office/drawing/2014/main" id="{00000000-0008-0000-0200-0000CE020000}"/>
            </a:ext>
          </a:extLst>
        </xdr:cNvPr>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719" name="直線コネクタ 718">
          <a:extLst>
            <a:ext uri="{FF2B5EF4-FFF2-40B4-BE49-F238E27FC236}">
              <a16:creationId xmlns:a16="http://schemas.microsoft.com/office/drawing/2014/main" id="{00000000-0008-0000-0200-0000CF020000}"/>
            </a:ext>
          </a:extLst>
        </xdr:cNvPr>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720" name="テキスト ボックス 719">
          <a:extLst>
            <a:ext uri="{FF2B5EF4-FFF2-40B4-BE49-F238E27FC236}">
              <a16:creationId xmlns:a16="http://schemas.microsoft.com/office/drawing/2014/main" id="{00000000-0008-0000-0200-0000D0020000}"/>
            </a:ext>
          </a:extLst>
        </xdr:cNvPr>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721" name="直線コネクタ 720">
          <a:extLst>
            <a:ext uri="{FF2B5EF4-FFF2-40B4-BE49-F238E27FC236}">
              <a16:creationId xmlns:a16="http://schemas.microsoft.com/office/drawing/2014/main" id="{00000000-0008-0000-0200-0000D1020000}"/>
            </a:ext>
          </a:extLst>
        </xdr:cNvPr>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722" name="テキスト ボックス 721">
          <a:extLst>
            <a:ext uri="{FF2B5EF4-FFF2-40B4-BE49-F238E27FC236}">
              <a16:creationId xmlns:a16="http://schemas.microsoft.com/office/drawing/2014/main" id="{00000000-0008-0000-0200-0000D2020000}"/>
            </a:ext>
          </a:extLst>
        </xdr:cNvPr>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723" name="直線コネクタ 722">
          <a:extLst>
            <a:ext uri="{FF2B5EF4-FFF2-40B4-BE49-F238E27FC236}">
              <a16:creationId xmlns:a16="http://schemas.microsoft.com/office/drawing/2014/main" id="{00000000-0008-0000-0200-0000D3020000}"/>
            </a:ext>
          </a:extLst>
        </xdr:cNvPr>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724" name="テキスト ボックス 723">
          <a:extLst>
            <a:ext uri="{FF2B5EF4-FFF2-40B4-BE49-F238E27FC236}">
              <a16:creationId xmlns:a16="http://schemas.microsoft.com/office/drawing/2014/main" id="{00000000-0008-0000-0200-0000D4020000}"/>
            </a:ext>
          </a:extLst>
        </xdr:cNvPr>
        <xdr:cNvSpPr txBox="1"/>
      </xdr:nvSpPr>
      <xdr:spPr>
        <a:xfrm>
          <a:off x="17820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725" name="直線コネクタ 724">
          <a:extLst>
            <a:ext uri="{FF2B5EF4-FFF2-40B4-BE49-F238E27FC236}">
              <a16:creationId xmlns:a16="http://schemas.microsoft.com/office/drawing/2014/main" id="{00000000-0008-0000-0200-0000D5020000}"/>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726" name="テキスト ボックス 725">
          <a:extLst>
            <a:ext uri="{FF2B5EF4-FFF2-40B4-BE49-F238E27FC236}">
              <a16:creationId xmlns:a16="http://schemas.microsoft.com/office/drawing/2014/main" id="{00000000-0008-0000-0200-0000D6020000}"/>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727" name="【庁舎】&#10;一人当たり面積グラフ枠">
          <a:extLst>
            <a:ext uri="{FF2B5EF4-FFF2-40B4-BE49-F238E27FC236}">
              <a16:creationId xmlns:a16="http://schemas.microsoft.com/office/drawing/2014/main" id="{00000000-0008-0000-0200-0000D7020000}"/>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156211</xdr:rowOff>
    </xdr:from>
    <xdr:to>
      <xdr:col>116</xdr:col>
      <xdr:colOff>62864</xdr:colOff>
      <xdr:row>108</xdr:row>
      <xdr:rowOff>106680</xdr:rowOff>
    </xdr:to>
    <xdr:cxnSp macro="">
      <xdr:nvCxnSpPr>
        <xdr:cNvPr id="728" name="直線コネクタ 727">
          <a:extLst>
            <a:ext uri="{FF2B5EF4-FFF2-40B4-BE49-F238E27FC236}">
              <a16:creationId xmlns:a16="http://schemas.microsoft.com/office/drawing/2014/main" id="{00000000-0008-0000-0200-0000D8020000}"/>
            </a:ext>
          </a:extLst>
        </xdr:cNvPr>
        <xdr:cNvCxnSpPr/>
      </xdr:nvCxnSpPr>
      <xdr:spPr>
        <a:xfrm flipV="1">
          <a:off x="22160864" y="17301211"/>
          <a:ext cx="0" cy="13220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110507</xdr:rowOff>
    </xdr:from>
    <xdr:ext cx="469744" cy="259045"/>
    <xdr:sp macro="" textlink="">
      <xdr:nvSpPr>
        <xdr:cNvPr id="729" name="【庁舎】&#10;一人当たり面積最小値テキスト">
          <a:extLst>
            <a:ext uri="{FF2B5EF4-FFF2-40B4-BE49-F238E27FC236}">
              <a16:creationId xmlns:a16="http://schemas.microsoft.com/office/drawing/2014/main" id="{00000000-0008-0000-0200-0000D9020000}"/>
            </a:ext>
          </a:extLst>
        </xdr:cNvPr>
        <xdr:cNvSpPr txBox="1"/>
      </xdr:nvSpPr>
      <xdr:spPr>
        <a:xfrm>
          <a:off x="22199600" y="186271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106680</xdr:rowOff>
    </xdr:from>
    <xdr:to>
      <xdr:col>116</xdr:col>
      <xdr:colOff>152400</xdr:colOff>
      <xdr:row>108</xdr:row>
      <xdr:rowOff>106680</xdr:rowOff>
    </xdr:to>
    <xdr:cxnSp macro="">
      <xdr:nvCxnSpPr>
        <xdr:cNvPr id="730" name="直線コネクタ 729">
          <a:extLst>
            <a:ext uri="{FF2B5EF4-FFF2-40B4-BE49-F238E27FC236}">
              <a16:creationId xmlns:a16="http://schemas.microsoft.com/office/drawing/2014/main" id="{00000000-0008-0000-0200-0000DA020000}"/>
            </a:ext>
          </a:extLst>
        </xdr:cNvPr>
        <xdr:cNvCxnSpPr/>
      </xdr:nvCxnSpPr>
      <xdr:spPr>
        <a:xfrm>
          <a:off x="22072600" y="186232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102888</xdr:rowOff>
    </xdr:from>
    <xdr:ext cx="469744" cy="259045"/>
    <xdr:sp macro="" textlink="">
      <xdr:nvSpPr>
        <xdr:cNvPr id="731" name="【庁舎】&#10;一人当たり面積最大値テキスト">
          <a:extLst>
            <a:ext uri="{FF2B5EF4-FFF2-40B4-BE49-F238E27FC236}">
              <a16:creationId xmlns:a16="http://schemas.microsoft.com/office/drawing/2014/main" id="{00000000-0008-0000-0200-0000DB020000}"/>
            </a:ext>
          </a:extLst>
        </xdr:cNvPr>
        <xdr:cNvSpPr txBox="1"/>
      </xdr:nvSpPr>
      <xdr:spPr>
        <a:xfrm>
          <a:off x="22199600" y="170764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156211</xdr:rowOff>
    </xdr:from>
    <xdr:to>
      <xdr:col>116</xdr:col>
      <xdr:colOff>152400</xdr:colOff>
      <xdr:row>100</xdr:row>
      <xdr:rowOff>156211</xdr:rowOff>
    </xdr:to>
    <xdr:cxnSp macro="">
      <xdr:nvCxnSpPr>
        <xdr:cNvPr id="732" name="直線コネクタ 731">
          <a:extLst>
            <a:ext uri="{FF2B5EF4-FFF2-40B4-BE49-F238E27FC236}">
              <a16:creationId xmlns:a16="http://schemas.microsoft.com/office/drawing/2014/main" id="{00000000-0008-0000-0200-0000DC020000}"/>
            </a:ext>
          </a:extLst>
        </xdr:cNvPr>
        <xdr:cNvCxnSpPr/>
      </xdr:nvCxnSpPr>
      <xdr:spPr>
        <a:xfrm>
          <a:off x="22072600" y="173012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104</xdr:row>
      <xdr:rowOff>73041</xdr:rowOff>
    </xdr:from>
    <xdr:ext cx="469744" cy="259045"/>
    <xdr:sp macro="" textlink="">
      <xdr:nvSpPr>
        <xdr:cNvPr id="733" name="【庁舎】&#10;一人当たり面積平均値テキスト">
          <a:extLst>
            <a:ext uri="{FF2B5EF4-FFF2-40B4-BE49-F238E27FC236}">
              <a16:creationId xmlns:a16="http://schemas.microsoft.com/office/drawing/2014/main" id="{00000000-0008-0000-0200-0000DD020000}"/>
            </a:ext>
          </a:extLst>
        </xdr:cNvPr>
        <xdr:cNvSpPr txBox="1"/>
      </xdr:nvSpPr>
      <xdr:spPr>
        <a:xfrm>
          <a:off x="22199600" y="1790384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50164</xdr:rowOff>
    </xdr:from>
    <xdr:to>
      <xdr:col>116</xdr:col>
      <xdr:colOff>114300</xdr:colOff>
      <xdr:row>105</xdr:row>
      <xdr:rowOff>151764</xdr:rowOff>
    </xdr:to>
    <xdr:sp macro="" textlink="">
      <xdr:nvSpPr>
        <xdr:cNvPr id="734" name="フローチャート: 判断 733">
          <a:extLst>
            <a:ext uri="{FF2B5EF4-FFF2-40B4-BE49-F238E27FC236}">
              <a16:creationId xmlns:a16="http://schemas.microsoft.com/office/drawing/2014/main" id="{00000000-0008-0000-0200-0000DE020000}"/>
            </a:ext>
          </a:extLst>
        </xdr:cNvPr>
        <xdr:cNvSpPr/>
      </xdr:nvSpPr>
      <xdr:spPr>
        <a:xfrm>
          <a:off x="22110700" y="1805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46355</xdr:rowOff>
    </xdr:from>
    <xdr:to>
      <xdr:col>112</xdr:col>
      <xdr:colOff>38100</xdr:colOff>
      <xdr:row>105</xdr:row>
      <xdr:rowOff>147955</xdr:rowOff>
    </xdr:to>
    <xdr:sp macro="" textlink="">
      <xdr:nvSpPr>
        <xdr:cNvPr id="735" name="フローチャート: 判断 734">
          <a:extLst>
            <a:ext uri="{FF2B5EF4-FFF2-40B4-BE49-F238E27FC236}">
              <a16:creationId xmlns:a16="http://schemas.microsoft.com/office/drawing/2014/main" id="{00000000-0008-0000-0200-0000DF020000}"/>
            </a:ext>
          </a:extLst>
        </xdr:cNvPr>
        <xdr:cNvSpPr/>
      </xdr:nvSpPr>
      <xdr:spPr>
        <a:xfrm>
          <a:off x="21272500" y="180486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44450</xdr:rowOff>
    </xdr:from>
    <xdr:to>
      <xdr:col>107</xdr:col>
      <xdr:colOff>101600</xdr:colOff>
      <xdr:row>105</xdr:row>
      <xdr:rowOff>146050</xdr:rowOff>
    </xdr:to>
    <xdr:sp macro="" textlink="">
      <xdr:nvSpPr>
        <xdr:cNvPr id="736" name="フローチャート: 判断 735">
          <a:extLst>
            <a:ext uri="{FF2B5EF4-FFF2-40B4-BE49-F238E27FC236}">
              <a16:creationId xmlns:a16="http://schemas.microsoft.com/office/drawing/2014/main" id="{00000000-0008-0000-0200-0000E0020000}"/>
            </a:ext>
          </a:extLst>
        </xdr:cNvPr>
        <xdr:cNvSpPr/>
      </xdr:nvSpPr>
      <xdr:spPr>
        <a:xfrm>
          <a:off x="20383500" y="18046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44450</xdr:rowOff>
    </xdr:from>
    <xdr:to>
      <xdr:col>102</xdr:col>
      <xdr:colOff>165100</xdr:colOff>
      <xdr:row>105</xdr:row>
      <xdr:rowOff>146050</xdr:rowOff>
    </xdr:to>
    <xdr:sp macro="" textlink="">
      <xdr:nvSpPr>
        <xdr:cNvPr id="737" name="フローチャート: 判断 736">
          <a:extLst>
            <a:ext uri="{FF2B5EF4-FFF2-40B4-BE49-F238E27FC236}">
              <a16:creationId xmlns:a16="http://schemas.microsoft.com/office/drawing/2014/main" id="{00000000-0008-0000-0200-0000E1020000}"/>
            </a:ext>
          </a:extLst>
        </xdr:cNvPr>
        <xdr:cNvSpPr/>
      </xdr:nvSpPr>
      <xdr:spPr>
        <a:xfrm>
          <a:off x="19494500" y="18046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105</xdr:row>
      <xdr:rowOff>109220</xdr:rowOff>
    </xdr:from>
    <xdr:to>
      <xdr:col>98</xdr:col>
      <xdr:colOff>38100</xdr:colOff>
      <xdr:row>106</xdr:row>
      <xdr:rowOff>39370</xdr:rowOff>
    </xdr:to>
    <xdr:sp macro="" textlink="">
      <xdr:nvSpPr>
        <xdr:cNvPr id="738" name="フローチャート: 判断 737">
          <a:extLst>
            <a:ext uri="{FF2B5EF4-FFF2-40B4-BE49-F238E27FC236}">
              <a16:creationId xmlns:a16="http://schemas.microsoft.com/office/drawing/2014/main" id="{00000000-0008-0000-0200-0000E2020000}"/>
            </a:ext>
          </a:extLst>
        </xdr:cNvPr>
        <xdr:cNvSpPr/>
      </xdr:nvSpPr>
      <xdr:spPr>
        <a:xfrm>
          <a:off x="18605500" y="18111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739" name="テキスト ボックス 738">
          <a:extLst>
            <a:ext uri="{FF2B5EF4-FFF2-40B4-BE49-F238E27FC236}">
              <a16:creationId xmlns:a16="http://schemas.microsoft.com/office/drawing/2014/main" id="{00000000-0008-0000-0200-0000E3020000}"/>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740" name="テキスト ボックス 739">
          <a:extLst>
            <a:ext uri="{FF2B5EF4-FFF2-40B4-BE49-F238E27FC236}">
              <a16:creationId xmlns:a16="http://schemas.microsoft.com/office/drawing/2014/main" id="{00000000-0008-0000-0200-0000E4020000}"/>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741" name="テキスト ボックス 740">
          <a:extLst>
            <a:ext uri="{FF2B5EF4-FFF2-40B4-BE49-F238E27FC236}">
              <a16:creationId xmlns:a16="http://schemas.microsoft.com/office/drawing/2014/main" id="{00000000-0008-0000-0200-0000E5020000}"/>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742" name="テキスト ボックス 741">
          <a:extLst>
            <a:ext uri="{FF2B5EF4-FFF2-40B4-BE49-F238E27FC236}">
              <a16:creationId xmlns:a16="http://schemas.microsoft.com/office/drawing/2014/main" id="{00000000-0008-0000-0200-0000E6020000}"/>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743" name="テキスト ボックス 742">
          <a:extLst>
            <a:ext uri="{FF2B5EF4-FFF2-40B4-BE49-F238E27FC236}">
              <a16:creationId xmlns:a16="http://schemas.microsoft.com/office/drawing/2014/main" id="{00000000-0008-0000-0200-0000E7020000}"/>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82550</xdr:rowOff>
    </xdr:from>
    <xdr:to>
      <xdr:col>116</xdr:col>
      <xdr:colOff>114300</xdr:colOff>
      <xdr:row>107</xdr:row>
      <xdr:rowOff>12700</xdr:rowOff>
    </xdr:to>
    <xdr:sp macro="" textlink="">
      <xdr:nvSpPr>
        <xdr:cNvPr id="744" name="楕円 743">
          <a:extLst>
            <a:ext uri="{FF2B5EF4-FFF2-40B4-BE49-F238E27FC236}">
              <a16:creationId xmlns:a16="http://schemas.microsoft.com/office/drawing/2014/main" id="{00000000-0008-0000-0200-0000E8020000}"/>
            </a:ext>
          </a:extLst>
        </xdr:cNvPr>
        <xdr:cNvSpPr/>
      </xdr:nvSpPr>
      <xdr:spPr>
        <a:xfrm>
          <a:off x="22110700" y="18256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106</xdr:row>
      <xdr:rowOff>60977</xdr:rowOff>
    </xdr:from>
    <xdr:ext cx="469744" cy="259045"/>
    <xdr:sp macro="" textlink="">
      <xdr:nvSpPr>
        <xdr:cNvPr id="745" name="【庁舎】&#10;一人当たり面積該当値テキスト">
          <a:extLst>
            <a:ext uri="{FF2B5EF4-FFF2-40B4-BE49-F238E27FC236}">
              <a16:creationId xmlns:a16="http://schemas.microsoft.com/office/drawing/2014/main" id="{00000000-0008-0000-0200-0000E9020000}"/>
            </a:ext>
          </a:extLst>
        </xdr:cNvPr>
        <xdr:cNvSpPr txBox="1"/>
      </xdr:nvSpPr>
      <xdr:spPr>
        <a:xfrm>
          <a:off x="22199600" y="182346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106</xdr:row>
      <xdr:rowOff>90170</xdr:rowOff>
    </xdr:from>
    <xdr:to>
      <xdr:col>112</xdr:col>
      <xdr:colOff>38100</xdr:colOff>
      <xdr:row>107</xdr:row>
      <xdr:rowOff>20320</xdr:rowOff>
    </xdr:to>
    <xdr:sp macro="" textlink="">
      <xdr:nvSpPr>
        <xdr:cNvPr id="746" name="楕円 745">
          <a:extLst>
            <a:ext uri="{FF2B5EF4-FFF2-40B4-BE49-F238E27FC236}">
              <a16:creationId xmlns:a16="http://schemas.microsoft.com/office/drawing/2014/main" id="{00000000-0008-0000-0200-0000EA020000}"/>
            </a:ext>
          </a:extLst>
        </xdr:cNvPr>
        <xdr:cNvSpPr/>
      </xdr:nvSpPr>
      <xdr:spPr>
        <a:xfrm>
          <a:off x="21272500" y="18263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106</xdr:row>
      <xdr:rowOff>133350</xdr:rowOff>
    </xdr:from>
    <xdr:to>
      <xdr:col>116</xdr:col>
      <xdr:colOff>63500</xdr:colOff>
      <xdr:row>106</xdr:row>
      <xdr:rowOff>140970</xdr:rowOff>
    </xdr:to>
    <xdr:cxnSp macro="">
      <xdr:nvCxnSpPr>
        <xdr:cNvPr id="747" name="直線コネクタ 746">
          <a:extLst>
            <a:ext uri="{FF2B5EF4-FFF2-40B4-BE49-F238E27FC236}">
              <a16:creationId xmlns:a16="http://schemas.microsoft.com/office/drawing/2014/main" id="{00000000-0008-0000-0200-0000EB020000}"/>
            </a:ext>
          </a:extLst>
        </xdr:cNvPr>
        <xdr:cNvCxnSpPr/>
      </xdr:nvCxnSpPr>
      <xdr:spPr>
        <a:xfrm flipV="1">
          <a:off x="21323300" y="18307050"/>
          <a:ext cx="8382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106</xdr:row>
      <xdr:rowOff>95886</xdr:rowOff>
    </xdr:from>
    <xdr:to>
      <xdr:col>107</xdr:col>
      <xdr:colOff>101600</xdr:colOff>
      <xdr:row>107</xdr:row>
      <xdr:rowOff>26036</xdr:rowOff>
    </xdr:to>
    <xdr:sp macro="" textlink="">
      <xdr:nvSpPr>
        <xdr:cNvPr id="748" name="楕円 747">
          <a:extLst>
            <a:ext uri="{FF2B5EF4-FFF2-40B4-BE49-F238E27FC236}">
              <a16:creationId xmlns:a16="http://schemas.microsoft.com/office/drawing/2014/main" id="{00000000-0008-0000-0200-0000EC020000}"/>
            </a:ext>
          </a:extLst>
        </xdr:cNvPr>
        <xdr:cNvSpPr/>
      </xdr:nvSpPr>
      <xdr:spPr>
        <a:xfrm>
          <a:off x="20383500" y="182695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106</xdr:row>
      <xdr:rowOff>140970</xdr:rowOff>
    </xdr:from>
    <xdr:to>
      <xdr:col>111</xdr:col>
      <xdr:colOff>177800</xdr:colOff>
      <xdr:row>106</xdr:row>
      <xdr:rowOff>146686</xdr:rowOff>
    </xdr:to>
    <xdr:cxnSp macro="">
      <xdr:nvCxnSpPr>
        <xdr:cNvPr id="749" name="直線コネクタ 748">
          <a:extLst>
            <a:ext uri="{FF2B5EF4-FFF2-40B4-BE49-F238E27FC236}">
              <a16:creationId xmlns:a16="http://schemas.microsoft.com/office/drawing/2014/main" id="{00000000-0008-0000-0200-0000ED020000}"/>
            </a:ext>
          </a:extLst>
        </xdr:cNvPr>
        <xdr:cNvCxnSpPr/>
      </xdr:nvCxnSpPr>
      <xdr:spPr>
        <a:xfrm flipV="1">
          <a:off x="20434300" y="18314670"/>
          <a:ext cx="889000" cy="5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106</xdr:row>
      <xdr:rowOff>101600</xdr:rowOff>
    </xdr:from>
    <xdr:to>
      <xdr:col>102</xdr:col>
      <xdr:colOff>165100</xdr:colOff>
      <xdr:row>107</xdr:row>
      <xdr:rowOff>31750</xdr:rowOff>
    </xdr:to>
    <xdr:sp macro="" textlink="">
      <xdr:nvSpPr>
        <xdr:cNvPr id="750" name="楕円 749">
          <a:extLst>
            <a:ext uri="{FF2B5EF4-FFF2-40B4-BE49-F238E27FC236}">
              <a16:creationId xmlns:a16="http://schemas.microsoft.com/office/drawing/2014/main" id="{00000000-0008-0000-0200-0000EE020000}"/>
            </a:ext>
          </a:extLst>
        </xdr:cNvPr>
        <xdr:cNvSpPr/>
      </xdr:nvSpPr>
      <xdr:spPr>
        <a:xfrm>
          <a:off x="19494500" y="18275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106</xdr:row>
      <xdr:rowOff>146686</xdr:rowOff>
    </xdr:from>
    <xdr:to>
      <xdr:col>107</xdr:col>
      <xdr:colOff>50800</xdr:colOff>
      <xdr:row>106</xdr:row>
      <xdr:rowOff>152400</xdr:rowOff>
    </xdr:to>
    <xdr:cxnSp macro="">
      <xdr:nvCxnSpPr>
        <xdr:cNvPr id="751" name="直線コネクタ 750">
          <a:extLst>
            <a:ext uri="{FF2B5EF4-FFF2-40B4-BE49-F238E27FC236}">
              <a16:creationId xmlns:a16="http://schemas.microsoft.com/office/drawing/2014/main" id="{00000000-0008-0000-0200-0000EF020000}"/>
            </a:ext>
          </a:extLst>
        </xdr:cNvPr>
        <xdr:cNvCxnSpPr/>
      </xdr:nvCxnSpPr>
      <xdr:spPr>
        <a:xfrm flipV="1">
          <a:off x="19545300" y="18320386"/>
          <a:ext cx="889000" cy="57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106</xdr:row>
      <xdr:rowOff>109220</xdr:rowOff>
    </xdr:from>
    <xdr:to>
      <xdr:col>98</xdr:col>
      <xdr:colOff>38100</xdr:colOff>
      <xdr:row>107</xdr:row>
      <xdr:rowOff>39370</xdr:rowOff>
    </xdr:to>
    <xdr:sp macro="" textlink="">
      <xdr:nvSpPr>
        <xdr:cNvPr id="752" name="楕円 751">
          <a:extLst>
            <a:ext uri="{FF2B5EF4-FFF2-40B4-BE49-F238E27FC236}">
              <a16:creationId xmlns:a16="http://schemas.microsoft.com/office/drawing/2014/main" id="{00000000-0008-0000-0200-0000F0020000}"/>
            </a:ext>
          </a:extLst>
        </xdr:cNvPr>
        <xdr:cNvSpPr/>
      </xdr:nvSpPr>
      <xdr:spPr>
        <a:xfrm>
          <a:off x="18605500" y="18282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106</xdr:row>
      <xdr:rowOff>152400</xdr:rowOff>
    </xdr:from>
    <xdr:to>
      <xdr:col>102</xdr:col>
      <xdr:colOff>114300</xdr:colOff>
      <xdr:row>106</xdr:row>
      <xdr:rowOff>160020</xdr:rowOff>
    </xdr:to>
    <xdr:cxnSp macro="">
      <xdr:nvCxnSpPr>
        <xdr:cNvPr id="753" name="直線コネクタ 752">
          <a:extLst>
            <a:ext uri="{FF2B5EF4-FFF2-40B4-BE49-F238E27FC236}">
              <a16:creationId xmlns:a16="http://schemas.microsoft.com/office/drawing/2014/main" id="{00000000-0008-0000-0200-0000F1020000}"/>
            </a:ext>
          </a:extLst>
        </xdr:cNvPr>
        <xdr:cNvCxnSpPr/>
      </xdr:nvCxnSpPr>
      <xdr:spPr>
        <a:xfrm flipV="1">
          <a:off x="18656300" y="1832610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103</xdr:row>
      <xdr:rowOff>164482</xdr:rowOff>
    </xdr:from>
    <xdr:ext cx="469744" cy="259045"/>
    <xdr:sp macro="" textlink="">
      <xdr:nvSpPr>
        <xdr:cNvPr id="754" name="n_1aveValue【庁舎】&#10;一人当たり面積">
          <a:extLst>
            <a:ext uri="{FF2B5EF4-FFF2-40B4-BE49-F238E27FC236}">
              <a16:creationId xmlns:a16="http://schemas.microsoft.com/office/drawing/2014/main" id="{00000000-0008-0000-0200-0000F2020000}"/>
            </a:ext>
          </a:extLst>
        </xdr:cNvPr>
        <xdr:cNvSpPr txBox="1"/>
      </xdr:nvSpPr>
      <xdr:spPr>
        <a:xfrm>
          <a:off x="21075727" y="178238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103</xdr:row>
      <xdr:rowOff>162577</xdr:rowOff>
    </xdr:from>
    <xdr:ext cx="469744" cy="259045"/>
    <xdr:sp macro="" textlink="">
      <xdr:nvSpPr>
        <xdr:cNvPr id="755" name="n_2aveValue【庁舎】&#10;一人当たり面積">
          <a:extLst>
            <a:ext uri="{FF2B5EF4-FFF2-40B4-BE49-F238E27FC236}">
              <a16:creationId xmlns:a16="http://schemas.microsoft.com/office/drawing/2014/main" id="{00000000-0008-0000-0200-0000F3020000}"/>
            </a:ext>
          </a:extLst>
        </xdr:cNvPr>
        <xdr:cNvSpPr txBox="1"/>
      </xdr:nvSpPr>
      <xdr:spPr>
        <a:xfrm>
          <a:off x="20199427" y="17821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103</xdr:row>
      <xdr:rowOff>162577</xdr:rowOff>
    </xdr:from>
    <xdr:ext cx="469744" cy="259045"/>
    <xdr:sp macro="" textlink="">
      <xdr:nvSpPr>
        <xdr:cNvPr id="756" name="n_3aveValue【庁舎】&#10;一人当たり面積">
          <a:extLst>
            <a:ext uri="{FF2B5EF4-FFF2-40B4-BE49-F238E27FC236}">
              <a16:creationId xmlns:a16="http://schemas.microsoft.com/office/drawing/2014/main" id="{00000000-0008-0000-0200-0000F4020000}"/>
            </a:ext>
          </a:extLst>
        </xdr:cNvPr>
        <xdr:cNvSpPr txBox="1"/>
      </xdr:nvSpPr>
      <xdr:spPr>
        <a:xfrm>
          <a:off x="19310427" y="17821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104</xdr:row>
      <xdr:rowOff>55897</xdr:rowOff>
    </xdr:from>
    <xdr:ext cx="469744" cy="259045"/>
    <xdr:sp macro="" textlink="">
      <xdr:nvSpPr>
        <xdr:cNvPr id="757" name="n_4aveValue【庁舎】&#10;一人当たり面積">
          <a:extLst>
            <a:ext uri="{FF2B5EF4-FFF2-40B4-BE49-F238E27FC236}">
              <a16:creationId xmlns:a16="http://schemas.microsoft.com/office/drawing/2014/main" id="{00000000-0008-0000-0200-0000F5020000}"/>
            </a:ext>
          </a:extLst>
        </xdr:cNvPr>
        <xdr:cNvSpPr txBox="1"/>
      </xdr:nvSpPr>
      <xdr:spPr>
        <a:xfrm>
          <a:off x="18421427" y="178866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107</xdr:row>
      <xdr:rowOff>11447</xdr:rowOff>
    </xdr:from>
    <xdr:ext cx="469744" cy="259045"/>
    <xdr:sp macro="" textlink="">
      <xdr:nvSpPr>
        <xdr:cNvPr id="758" name="n_1mainValue【庁舎】&#10;一人当たり面積">
          <a:extLst>
            <a:ext uri="{FF2B5EF4-FFF2-40B4-BE49-F238E27FC236}">
              <a16:creationId xmlns:a16="http://schemas.microsoft.com/office/drawing/2014/main" id="{00000000-0008-0000-0200-0000F6020000}"/>
            </a:ext>
          </a:extLst>
        </xdr:cNvPr>
        <xdr:cNvSpPr txBox="1"/>
      </xdr:nvSpPr>
      <xdr:spPr>
        <a:xfrm>
          <a:off x="21075727" y="183565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107</xdr:row>
      <xdr:rowOff>17163</xdr:rowOff>
    </xdr:from>
    <xdr:ext cx="469744" cy="259045"/>
    <xdr:sp macro="" textlink="">
      <xdr:nvSpPr>
        <xdr:cNvPr id="759" name="n_2mainValue【庁舎】&#10;一人当たり面積">
          <a:extLst>
            <a:ext uri="{FF2B5EF4-FFF2-40B4-BE49-F238E27FC236}">
              <a16:creationId xmlns:a16="http://schemas.microsoft.com/office/drawing/2014/main" id="{00000000-0008-0000-0200-0000F7020000}"/>
            </a:ext>
          </a:extLst>
        </xdr:cNvPr>
        <xdr:cNvSpPr txBox="1"/>
      </xdr:nvSpPr>
      <xdr:spPr>
        <a:xfrm>
          <a:off x="20199427" y="183623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107</xdr:row>
      <xdr:rowOff>22877</xdr:rowOff>
    </xdr:from>
    <xdr:ext cx="469744" cy="259045"/>
    <xdr:sp macro="" textlink="">
      <xdr:nvSpPr>
        <xdr:cNvPr id="760" name="n_3mainValue【庁舎】&#10;一人当たり面積">
          <a:extLst>
            <a:ext uri="{FF2B5EF4-FFF2-40B4-BE49-F238E27FC236}">
              <a16:creationId xmlns:a16="http://schemas.microsoft.com/office/drawing/2014/main" id="{00000000-0008-0000-0200-0000F8020000}"/>
            </a:ext>
          </a:extLst>
        </xdr:cNvPr>
        <xdr:cNvSpPr txBox="1"/>
      </xdr:nvSpPr>
      <xdr:spPr>
        <a:xfrm>
          <a:off x="19310427" y="18368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107</xdr:row>
      <xdr:rowOff>30497</xdr:rowOff>
    </xdr:from>
    <xdr:ext cx="469744" cy="259045"/>
    <xdr:sp macro="" textlink="">
      <xdr:nvSpPr>
        <xdr:cNvPr id="761" name="n_4mainValue【庁舎】&#10;一人当たり面積">
          <a:extLst>
            <a:ext uri="{FF2B5EF4-FFF2-40B4-BE49-F238E27FC236}">
              <a16:creationId xmlns:a16="http://schemas.microsoft.com/office/drawing/2014/main" id="{00000000-0008-0000-0200-0000F9020000}"/>
            </a:ext>
          </a:extLst>
        </xdr:cNvPr>
        <xdr:cNvSpPr txBox="1"/>
      </xdr:nvSpPr>
      <xdr:spPr>
        <a:xfrm>
          <a:off x="18421427" y="183756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762" name="正方形/長方形 761">
          <a:extLst>
            <a:ext uri="{FF2B5EF4-FFF2-40B4-BE49-F238E27FC236}">
              <a16:creationId xmlns:a16="http://schemas.microsoft.com/office/drawing/2014/main" id="{00000000-0008-0000-0200-0000FA020000}"/>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763" name="正方形/長方形 762">
          <a:extLst>
            <a:ext uri="{FF2B5EF4-FFF2-40B4-BE49-F238E27FC236}">
              <a16:creationId xmlns:a16="http://schemas.microsoft.com/office/drawing/2014/main" id="{00000000-0008-0000-0200-0000FB020000}"/>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764" name="テキスト ボックス 763">
          <a:extLst>
            <a:ext uri="{FF2B5EF4-FFF2-40B4-BE49-F238E27FC236}">
              <a16:creationId xmlns:a16="http://schemas.microsoft.com/office/drawing/2014/main" id="{00000000-0008-0000-0200-0000FC020000}"/>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・類似団体と比較して、特に有形固定資産減価償却率が高くなっている施設は、図書館と福祉施設であり、特に低くなっているのは、一般廃棄物処理施設と庁舎である。</a:t>
          </a:r>
          <a:endParaRPr lang="ja-JP" altLang="ja-JP" sz="1400">
            <a:effectLst/>
          </a:endParaRPr>
        </a:p>
        <a:p>
          <a:r>
            <a:rPr kumimoji="1" lang="ja-JP" altLang="ja-JP" sz="1100">
              <a:solidFill>
                <a:schemeClr val="dk1"/>
              </a:solidFill>
              <a:effectLst/>
              <a:latin typeface="+mn-lt"/>
              <a:ea typeface="+mn-ea"/>
              <a:cs typeface="+mn-cs"/>
            </a:rPr>
            <a:t>・一般廃棄物処理施設は仙南地域広域行政事務組合で適切に管理されている。庁舎は平成１８年度に耐震補強を完了しており、日々の修繕を適切に行っている。</a:t>
          </a:r>
          <a:endParaRPr lang="ja-JP" altLang="ja-JP" sz="1400">
            <a:effectLst/>
          </a:endParaRPr>
        </a:p>
        <a:p>
          <a:r>
            <a:rPr kumimoji="1" lang="ja-JP" altLang="ja-JP" sz="1100">
              <a:solidFill>
                <a:schemeClr val="dk1"/>
              </a:solidFill>
              <a:effectLst/>
              <a:latin typeface="+mn-lt"/>
              <a:ea typeface="+mn-ea"/>
              <a:cs typeface="+mn-cs"/>
            </a:rPr>
            <a:t>・老朽化が進む図書館と福祉施設は、個別施設計画に基づいて維持管理を適切に行っていく。</a:t>
          </a:r>
          <a:endParaRPr lang="ja-JP" altLang="ja-JP" sz="1400">
            <a:effectLst/>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宮城県白石市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31,229
30,959
286.48
20,021,468
19,088,323
536,302
9,811,674
10,858,996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3.7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[0.49]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財政力指数は前年度と同じ</a:t>
          </a:r>
          <a:r>
            <a:rPr kumimoji="1" lang="en-US" altLang="ja-JP" sz="1300">
              <a:latin typeface="ＭＳ Ｐゴシック" panose="020B0600070205080204" pitchFamily="50" charset="-128"/>
              <a:ea typeface="ＭＳ Ｐゴシック" panose="020B0600070205080204" pitchFamily="50" charset="-128"/>
            </a:rPr>
            <a:t>0.49</a:t>
          </a:r>
          <a:r>
            <a:rPr kumimoji="1" lang="ja-JP" altLang="en-US" sz="1300">
              <a:latin typeface="ＭＳ Ｐゴシック" panose="020B0600070205080204" pitchFamily="50" charset="-128"/>
              <a:ea typeface="ＭＳ Ｐゴシック" panose="020B0600070205080204" pitchFamily="50" charset="-128"/>
            </a:rPr>
            <a:t>となった。</a:t>
          </a:r>
        </a:p>
        <a:p>
          <a:r>
            <a:rPr kumimoji="1" lang="ja-JP" altLang="en-US" sz="1300">
              <a:latin typeface="ＭＳ Ｐゴシック" panose="020B0600070205080204" pitchFamily="50" charset="-128"/>
              <a:ea typeface="ＭＳ Ｐゴシック" panose="020B0600070205080204" pitchFamily="50" charset="-128"/>
            </a:rPr>
            <a:t>　ここ数年は類似団体の数値も大きく変動しておらず、本市の数値も</a:t>
          </a:r>
          <a:r>
            <a:rPr kumimoji="1" lang="en-US" altLang="ja-JP" sz="1300">
              <a:latin typeface="ＭＳ Ｐゴシック" panose="020B0600070205080204" pitchFamily="50" charset="-128"/>
              <a:ea typeface="ＭＳ Ｐゴシック" panose="020B0600070205080204" pitchFamily="50" charset="-128"/>
            </a:rPr>
            <a:t>0.5</a:t>
          </a:r>
          <a:r>
            <a:rPr kumimoji="1" lang="ja-JP" altLang="en-US" sz="1300">
              <a:latin typeface="ＭＳ Ｐゴシック" panose="020B0600070205080204" pitchFamily="50" charset="-128"/>
              <a:ea typeface="ＭＳ Ｐゴシック" panose="020B0600070205080204" pitchFamily="50" charset="-128"/>
            </a:rPr>
            <a:t>程度で推移している。類似団体より低い状況が続いているが、これは、人口の減少や全国平均を上回る高齢化率（令和</a:t>
          </a:r>
          <a:r>
            <a:rPr kumimoji="1" lang="en-US" altLang="ja-JP" sz="1300">
              <a:latin typeface="ＭＳ Ｐゴシック" panose="020B0600070205080204" pitchFamily="50" charset="-128"/>
              <a:ea typeface="ＭＳ Ｐゴシック" panose="020B0600070205080204" pitchFamily="50" charset="-128"/>
            </a:rPr>
            <a:t>5</a:t>
          </a:r>
          <a:r>
            <a:rPr kumimoji="1" lang="ja-JP" altLang="en-US" sz="1300">
              <a:latin typeface="ＭＳ Ｐゴシック" panose="020B0600070205080204" pitchFamily="50" charset="-128"/>
              <a:ea typeface="ＭＳ Ｐゴシック" panose="020B0600070205080204" pitchFamily="50" charset="-128"/>
            </a:rPr>
            <a:t>年度末</a:t>
          </a:r>
          <a:r>
            <a:rPr kumimoji="1" lang="en-US" altLang="ja-JP" sz="1300">
              <a:latin typeface="ＭＳ Ｐゴシック" panose="020B0600070205080204" pitchFamily="50" charset="-128"/>
              <a:ea typeface="ＭＳ Ｐゴシック" panose="020B0600070205080204" pitchFamily="50" charset="-128"/>
            </a:rPr>
            <a:t>38.0</a:t>
          </a:r>
          <a:r>
            <a:rPr kumimoji="1" lang="ja-JP" altLang="en-US" sz="1300">
              <a:latin typeface="ＭＳ Ｐゴシック" panose="020B0600070205080204" pitchFamily="50" charset="-128"/>
              <a:ea typeface="ＭＳ Ｐゴシック" panose="020B0600070205080204" pitchFamily="50" charset="-128"/>
            </a:rPr>
            <a:t>％）が主な要因と考えられる。</a:t>
          </a:r>
        </a:p>
        <a:p>
          <a:r>
            <a:rPr kumimoji="1" lang="ja-JP" altLang="en-US" sz="1300">
              <a:latin typeface="ＭＳ Ｐゴシック" panose="020B0600070205080204" pitchFamily="50" charset="-128"/>
              <a:ea typeface="ＭＳ Ｐゴシック" panose="020B0600070205080204" pitchFamily="50" charset="-128"/>
            </a:rPr>
            <a:t>　今後は、自主財源の確保に向けて、市税の収納率の向上や、仙台南部工業団体への企業誘致を積極的に推進していく。</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74083</xdr:rowOff>
    </xdr:from>
    <xdr:to>
      <xdr:col>27</xdr:col>
      <xdr:colOff>184150</xdr:colOff>
      <xdr:row>45</xdr:row>
      <xdr:rowOff>74083</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a:extLst>
            <a:ext uri="{FF2B5EF4-FFF2-40B4-BE49-F238E27FC236}">
              <a16:creationId xmlns:a16="http://schemas.microsoft.com/office/drawing/2014/main" id="{00000000-0008-0000-0300-00003D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a:extLst>
            <a:ext uri="{FF2B5EF4-FFF2-40B4-BE49-F238E27FC236}">
              <a16:creationId xmlns:a16="http://schemas.microsoft.com/office/drawing/2014/main" id="{00000000-0008-0000-0300-00003E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a:extLst>
            <a:ext uri="{FF2B5EF4-FFF2-40B4-BE49-F238E27FC236}">
              <a16:creationId xmlns:a16="http://schemas.microsoft.com/office/drawing/2014/main" id="{00000000-0008-0000-0300-00003F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35</xdr:row>
      <xdr:rowOff>159808</xdr:rowOff>
    </xdr:from>
    <xdr:to>
      <xdr:col>23</xdr:col>
      <xdr:colOff>133350</xdr:colOff>
      <xdr:row>44</xdr:row>
      <xdr:rowOff>44450</xdr:rowOff>
    </xdr:to>
    <xdr:cxnSp macro="">
      <xdr:nvCxnSpPr>
        <xdr:cNvPr id="64" name="直線コネクタ 63">
          <a:extLst>
            <a:ext uri="{FF2B5EF4-FFF2-40B4-BE49-F238E27FC236}">
              <a16:creationId xmlns:a16="http://schemas.microsoft.com/office/drawing/2014/main" id="{00000000-0008-0000-0300-000040000000}"/>
            </a:ext>
          </a:extLst>
        </xdr:cNvPr>
        <xdr:cNvCxnSpPr/>
      </xdr:nvCxnSpPr>
      <xdr:spPr>
        <a:xfrm flipV="1">
          <a:off x="4953000" y="6160558"/>
          <a:ext cx="0" cy="142769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16527</xdr:rowOff>
    </xdr:from>
    <xdr:ext cx="762000" cy="259045"/>
    <xdr:sp macro="" textlink="">
      <xdr:nvSpPr>
        <xdr:cNvPr id="65" name="財政力最小値テキスト">
          <a:extLst>
            <a:ext uri="{FF2B5EF4-FFF2-40B4-BE49-F238E27FC236}">
              <a16:creationId xmlns:a16="http://schemas.microsoft.com/office/drawing/2014/main" id="{00000000-0008-0000-0300-000041000000}"/>
            </a:ext>
          </a:extLst>
        </xdr:cNvPr>
        <xdr:cNvSpPr txBox="1"/>
      </xdr:nvSpPr>
      <xdr:spPr>
        <a:xfrm>
          <a:off x="5041900" y="7560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44450</xdr:rowOff>
    </xdr:from>
    <xdr:to>
      <xdr:col>24</xdr:col>
      <xdr:colOff>12700</xdr:colOff>
      <xdr:row>44</xdr:row>
      <xdr:rowOff>44450</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a:off x="4864100" y="75882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74735</xdr:rowOff>
    </xdr:from>
    <xdr:ext cx="762000" cy="259045"/>
    <xdr:sp macro="" textlink="">
      <xdr:nvSpPr>
        <xdr:cNvPr id="67" name="財政力最大値テキスト">
          <a:extLst>
            <a:ext uri="{FF2B5EF4-FFF2-40B4-BE49-F238E27FC236}">
              <a16:creationId xmlns:a16="http://schemas.microsoft.com/office/drawing/2014/main" id="{00000000-0008-0000-0300-000043000000}"/>
            </a:ext>
          </a:extLst>
        </xdr:cNvPr>
        <xdr:cNvSpPr txBox="1"/>
      </xdr:nvSpPr>
      <xdr:spPr>
        <a:xfrm>
          <a:off x="5041900" y="59040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35</xdr:row>
      <xdr:rowOff>159808</xdr:rowOff>
    </xdr:from>
    <xdr:to>
      <xdr:col>24</xdr:col>
      <xdr:colOff>12700</xdr:colOff>
      <xdr:row>35</xdr:row>
      <xdr:rowOff>159808</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864100" y="61605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42</xdr:row>
      <xdr:rowOff>5292</xdr:rowOff>
    </xdr:from>
    <xdr:to>
      <xdr:col>23</xdr:col>
      <xdr:colOff>133350</xdr:colOff>
      <xdr:row>42</xdr:row>
      <xdr:rowOff>5292</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a:off x="4114800" y="7206192"/>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40</xdr:row>
      <xdr:rowOff>41927</xdr:rowOff>
    </xdr:from>
    <xdr:ext cx="762000" cy="259045"/>
    <xdr:sp macro="" textlink="">
      <xdr:nvSpPr>
        <xdr:cNvPr id="70" name="財政力平均値テキスト">
          <a:extLst>
            <a:ext uri="{FF2B5EF4-FFF2-40B4-BE49-F238E27FC236}">
              <a16:creationId xmlns:a16="http://schemas.microsoft.com/office/drawing/2014/main" id="{00000000-0008-0000-0300-000046000000}"/>
            </a:ext>
          </a:extLst>
        </xdr:cNvPr>
        <xdr:cNvSpPr txBox="1"/>
      </xdr:nvSpPr>
      <xdr:spPr>
        <a:xfrm>
          <a:off x="5041900" y="68999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25400</xdr:rowOff>
    </xdr:from>
    <xdr:to>
      <xdr:col>23</xdr:col>
      <xdr:colOff>184150</xdr:colOff>
      <xdr:row>41</xdr:row>
      <xdr:rowOff>127000</xdr:rowOff>
    </xdr:to>
    <xdr:sp macro="" textlink="">
      <xdr:nvSpPr>
        <xdr:cNvPr id="71" name="フローチャート: 判断 70">
          <a:extLst>
            <a:ext uri="{FF2B5EF4-FFF2-40B4-BE49-F238E27FC236}">
              <a16:creationId xmlns:a16="http://schemas.microsoft.com/office/drawing/2014/main" id="{00000000-0008-0000-0300-000047000000}"/>
            </a:ext>
          </a:extLst>
        </xdr:cNvPr>
        <xdr:cNvSpPr/>
      </xdr:nvSpPr>
      <xdr:spPr>
        <a:xfrm>
          <a:off x="4902200" y="705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42</xdr:row>
      <xdr:rowOff>5292</xdr:rowOff>
    </xdr:from>
    <xdr:to>
      <xdr:col>19</xdr:col>
      <xdr:colOff>133350</xdr:colOff>
      <xdr:row>42</xdr:row>
      <xdr:rowOff>5292</xdr:rowOff>
    </xdr:to>
    <xdr:cxnSp macro="">
      <xdr:nvCxnSpPr>
        <xdr:cNvPr id="72" name="直線コネクタ 71">
          <a:extLst>
            <a:ext uri="{FF2B5EF4-FFF2-40B4-BE49-F238E27FC236}">
              <a16:creationId xmlns:a16="http://schemas.microsoft.com/office/drawing/2014/main" id="{00000000-0008-0000-0300-000048000000}"/>
            </a:ext>
          </a:extLst>
        </xdr:cNvPr>
        <xdr:cNvCxnSpPr/>
      </xdr:nvCxnSpPr>
      <xdr:spPr>
        <a:xfrm>
          <a:off x="3225800" y="720619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41</xdr:row>
      <xdr:rowOff>5292</xdr:rowOff>
    </xdr:from>
    <xdr:to>
      <xdr:col>19</xdr:col>
      <xdr:colOff>184150</xdr:colOff>
      <xdr:row>41</xdr:row>
      <xdr:rowOff>106892</xdr:rowOff>
    </xdr:to>
    <xdr:sp macro="" textlink="">
      <xdr:nvSpPr>
        <xdr:cNvPr id="73" name="フローチャート: 判断 72">
          <a:extLst>
            <a:ext uri="{FF2B5EF4-FFF2-40B4-BE49-F238E27FC236}">
              <a16:creationId xmlns:a16="http://schemas.microsoft.com/office/drawing/2014/main" id="{00000000-0008-0000-0300-000049000000}"/>
            </a:ext>
          </a:extLst>
        </xdr:cNvPr>
        <xdr:cNvSpPr/>
      </xdr:nvSpPr>
      <xdr:spPr>
        <a:xfrm>
          <a:off x="4064000" y="70347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39</xdr:row>
      <xdr:rowOff>117069</xdr:rowOff>
    </xdr:from>
    <xdr:ext cx="736600" cy="259045"/>
    <xdr:sp macro="" textlink="">
      <xdr:nvSpPr>
        <xdr:cNvPr id="74" name="テキスト ボックス 73">
          <a:extLst>
            <a:ext uri="{FF2B5EF4-FFF2-40B4-BE49-F238E27FC236}">
              <a16:creationId xmlns:a16="http://schemas.microsoft.com/office/drawing/2014/main" id="{00000000-0008-0000-0300-00004A000000}"/>
            </a:ext>
          </a:extLst>
        </xdr:cNvPr>
        <xdr:cNvSpPr txBox="1"/>
      </xdr:nvSpPr>
      <xdr:spPr>
        <a:xfrm>
          <a:off x="3733800" y="680361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41</xdr:row>
      <xdr:rowOff>156633</xdr:rowOff>
    </xdr:from>
    <xdr:to>
      <xdr:col>15</xdr:col>
      <xdr:colOff>82550</xdr:colOff>
      <xdr:row>42</xdr:row>
      <xdr:rowOff>5292</xdr:rowOff>
    </xdr:to>
    <xdr:cxnSp macro="">
      <xdr:nvCxnSpPr>
        <xdr:cNvPr id="75" name="直線コネクタ 74">
          <a:extLst>
            <a:ext uri="{FF2B5EF4-FFF2-40B4-BE49-F238E27FC236}">
              <a16:creationId xmlns:a16="http://schemas.microsoft.com/office/drawing/2014/main" id="{00000000-0008-0000-0300-00004B000000}"/>
            </a:ext>
          </a:extLst>
        </xdr:cNvPr>
        <xdr:cNvCxnSpPr/>
      </xdr:nvCxnSpPr>
      <xdr:spPr>
        <a:xfrm>
          <a:off x="2336800" y="7186083"/>
          <a:ext cx="889000" cy="20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40</xdr:row>
      <xdr:rowOff>156633</xdr:rowOff>
    </xdr:from>
    <xdr:to>
      <xdr:col>15</xdr:col>
      <xdr:colOff>133350</xdr:colOff>
      <xdr:row>41</xdr:row>
      <xdr:rowOff>86783</xdr:rowOff>
    </xdr:to>
    <xdr:sp macro="" textlink="">
      <xdr:nvSpPr>
        <xdr:cNvPr id="76" name="フローチャート: 判断 75">
          <a:extLst>
            <a:ext uri="{FF2B5EF4-FFF2-40B4-BE49-F238E27FC236}">
              <a16:creationId xmlns:a16="http://schemas.microsoft.com/office/drawing/2014/main" id="{00000000-0008-0000-0300-00004C000000}"/>
            </a:ext>
          </a:extLst>
        </xdr:cNvPr>
        <xdr:cNvSpPr/>
      </xdr:nvSpPr>
      <xdr:spPr>
        <a:xfrm>
          <a:off x="3175000" y="70146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39</xdr:row>
      <xdr:rowOff>96960</xdr:rowOff>
    </xdr:from>
    <xdr:ext cx="762000" cy="259045"/>
    <xdr:sp macro="" textlink="">
      <xdr:nvSpPr>
        <xdr:cNvPr id="77" name="テキスト ボックス 76">
          <a:extLst>
            <a:ext uri="{FF2B5EF4-FFF2-40B4-BE49-F238E27FC236}">
              <a16:creationId xmlns:a16="http://schemas.microsoft.com/office/drawing/2014/main" id="{00000000-0008-0000-0300-00004D000000}"/>
            </a:ext>
          </a:extLst>
        </xdr:cNvPr>
        <xdr:cNvSpPr txBox="1"/>
      </xdr:nvSpPr>
      <xdr:spPr>
        <a:xfrm>
          <a:off x="2844800" y="67835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41</xdr:row>
      <xdr:rowOff>156633</xdr:rowOff>
    </xdr:from>
    <xdr:to>
      <xdr:col>11</xdr:col>
      <xdr:colOff>31750</xdr:colOff>
      <xdr:row>41</xdr:row>
      <xdr:rowOff>156633</xdr:rowOff>
    </xdr:to>
    <xdr:cxnSp macro="">
      <xdr:nvCxnSpPr>
        <xdr:cNvPr id="78" name="直線コネクタ 77">
          <a:extLst>
            <a:ext uri="{FF2B5EF4-FFF2-40B4-BE49-F238E27FC236}">
              <a16:creationId xmlns:a16="http://schemas.microsoft.com/office/drawing/2014/main" id="{00000000-0008-0000-0300-00004E000000}"/>
            </a:ext>
          </a:extLst>
        </xdr:cNvPr>
        <xdr:cNvCxnSpPr/>
      </xdr:nvCxnSpPr>
      <xdr:spPr>
        <a:xfrm>
          <a:off x="1447800" y="718608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40</xdr:row>
      <xdr:rowOff>136525</xdr:rowOff>
    </xdr:from>
    <xdr:to>
      <xdr:col>11</xdr:col>
      <xdr:colOff>82550</xdr:colOff>
      <xdr:row>41</xdr:row>
      <xdr:rowOff>66675</xdr:rowOff>
    </xdr:to>
    <xdr:sp macro="" textlink="">
      <xdr:nvSpPr>
        <xdr:cNvPr id="79" name="フローチャート: 判断 78">
          <a:extLst>
            <a:ext uri="{FF2B5EF4-FFF2-40B4-BE49-F238E27FC236}">
              <a16:creationId xmlns:a16="http://schemas.microsoft.com/office/drawing/2014/main" id="{00000000-0008-0000-0300-00004F000000}"/>
            </a:ext>
          </a:extLst>
        </xdr:cNvPr>
        <xdr:cNvSpPr/>
      </xdr:nvSpPr>
      <xdr:spPr>
        <a:xfrm>
          <a:off x="2286000" y="6994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39</xdr:row>
      <xdr:rowOff>76852</xdr:rowOff>
    </xdr:from>
    <xdr:ext cx="762000" cy="259045"/>
    <xdr:sp macro="" textlink="">
      <xdr:nvSpPr>
        <xdr:cNvPr id="80" name="テキスト ボックス 79">
          <a:extLst>
            <a:ext uri="{FF2B5EF4-FFF2-40B4-BE49-F238E27FC236}">
              <a16:creationId xmlns:a16="http://schemas.microsoft.com/office/drawing/2014/main" id="{00000000-0008-0000-0300-000050000000}"/>
            </a:ext>
          </a:extLst>
        </xdr:cNvPr>
        <xdr:cNvSpPr txBox="1"/>
      </xdr:nvSpPr>
      <xdr:spPr>
        <a:xfrm>
          <a:off x="1955800" y="6763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40</xdr:row>
      <xdr:rowOff>136525</xdr:rowOff>
    </xdr:from>
    <xdr:to>
      <xdr:col>7</xdr:col>
      <xdr:colOff>31750</xdr:colOff>
      <xdr:row>41</xdr:row>
      <xdr:rowOff>66675</xdr:rowOff>
    </xdr:to>
    <xdr:sp macro="" textlink="">
      <xdr:nvSpPr>
        <xdr:cNvPr id="81" name="フローチャート: 判断 80">
          <a:extLst>
            <a:ext uri="{FF2B5EF4-FFF2-40B4-BE49-F238E27FC236}">
              <a16:creationId xmlns:a16="http://schemas.microsoft.com/office/drawing/2014/main" id="{00000000-0008-0000-0300-000051000000}"/>
            </a:ext>
          </a:extLst>
        </xdr:cNvPr>
        <xdr:cNvSpPr/>
      </xdr:nvSpPr>
      <xdr:spPr>
        <a:xfrm>
          <a:off x="1397000" y="6994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39</xdr:row>
      <xdr:rowOff>76852</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1066800" y="6763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125942</xdr:rowOff>
    </xdr:from>
    <xdr:to>
      <xdr:col>23</xdr:col>
      <xdr:colOff>184150</xdr:colOff>
      <xdr:row>42</xdr:row>
      <xdr:rowOff>56092</xdr:rowOff>
    </xdr:to>
    <xdr:sp macro="" textlink="">
      <xdr:nvSpPr>
        <xdr:cNvPr id="88" name="楕円 87">
          <a:extLst>
            <a:ext uri="{FF2B5EF4-FFF2-40B4-BE49-F238E27FC236}">
              <a16:creationId xmlns:a16="http://schemas.microsoft.com/office/drawing/2014/main" id="{00000000-0008-0000-0300-000058000000}"/>
            </a:ext>
          </a:extLst>
        </xdr:cNvPr>
        <xdr:cNvSpPr/>
      </xdr:nvSpPr>
      <xdr:spPr>
        <a:xfrm>
          <a:off x="4902200" y="71553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41</xdr:row>
      <xdr:rowOff>98019</xdr:rowOff>
    </xdr:from>
    <xdr:ext cx="762000" cy="259045"/>
    <xdr:sp macro="" textlink="">
      <xdr:nvSpPr>
        <xdr:cNvPr id="89" name="財政力該当値テキスト">
          <a:extLst>
            <a:ext uri="{FF2B5EF4-FFF2-40B4-BE49-F238E27FC236}">
              <a16:creationId xmlns:a16="http://schemas.microsoft.com/office/drawing/2014/main" id="{00000000-0008-0000-0300-000059000000}"/>
            </a:ext>
          </a:extLst>
        </xdr:cNvPr>
        <xdr:cNvSpPr txBox="1"/>
      </xdr:nvSpPr>
      <xdr:spPr>
        <a:xfrm>
          <a:off x="5041900" y="71274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41</xdr:row>
      <xdr:rowOff>125942</xdr:rowOff>
    </xdr:from>
    <xdr:to>
      <xdr:col>19</xdr:col>
      <xdr:colOff>184150</xdr:colOff>
      <xdr:row>42</xdr:row>
      <xdr:rowOff>56092</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4064000" y="71553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42</xdr:row>
      <xdr:rowOff>40869</xdr:rowOff>
    </xdr:from>
    <xdr:ext cx="736600" cy="259045"/>
    <xdr:sp macro="" textlink="">
      <xdr:nvSpPr>
        <xdr:cNvPr id="91" name="テキスト ボックス 90">
          <a:extLst>
            <a:ext uri="{FF2B5EF4-FFF2-40B4-BE49-F238E27FC236}">
              <a16:creationId xmlns:a16="http://schemas.microsoft.com/office/drawing/2014/main" id="{00000000-0008-0000-0300-00005B000000}"/>
            </a:ext>
          </a:extLst>
        </xdr:cNvPr>
        <xdr:cNvSpPr txBox="1"/>
      </xdr:nvSpPr>
      <xdr:spPr>
        <a:xfrm>
          <a:off x="3733800" y="72417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41</xdr:row>
      <xdr:rowOff>125942</xdr:rowOff>
    </xdr:from>
    <xdr:to>
      <xdr:col>15</xdr:col>
      <xdr:colOff>133350</xdr:colOff>
      <xdr:row>42</xdr:row>
      <xdr:rowOff>56092</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3175000" y="71553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42</xdr:row>
      <xdr:rowOff>40869</xdr:rowOff>
    </xdr:from>
    <xdr:ext cx="7620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2844800" y="72417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41</xdr:row>
      <xdr:rowOff>105833</xdr:rowOff>
    </xdr:from>
    <xdr:to>
      <xdr:col>11</xdr:col>
      <xdr:colOff>82550</xdr:colOff>
      <xdr:row>42</xdr:row>
      <xdr:rowOff>35983</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2286000" y="71352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42</xdr:row>
      <xdr:rowOff>20760</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1955800" y="72216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105833</xdr:rowOff>
    </xdr:from>
    <xdr:to>
      <xdr:col>7</xdr:col>
      <xdr:colOff>31750</xdr:colOff>
      <xdr:row>42</xdr:row>
      <xdr:rowOff>35983</xdr:rowOff>
    </xdr:to>
    <xdr:sp macro="" textlink="">
      <xdr:nvSpPr>
        <xdr:cNvPr id="96" name="楕円 95">
          <a:extLst>
            <a:ext uri="{FF2B5EF4-FFF2-40B4-BE49-F238E27FC236}">
              <a16:creationId xmlns:a16="http://schemas.microsoft.com/office/drawing/2014/main" id="{00000000-0008-0000-0300-000060000000}"/>
            </a:ext>
          </a:extLst>
        </xdr:cNvPr>
        <xdr:cNvSpPr/>
      </xdr:nvSpPr>
      <xdr:spPr>
        <a:xfrm>
          <a:off x="1397000" y="71352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42</xdr:row>
      <xdr:rowOff>20760</xdr:rowOff>
    </xdr:from>
    <xdr:ext cx="762000" cy="259045"/>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066800" y="72216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a:extLst>
            <a:ext uri="{FF2B5EF4-FFF2-40B4-BE49-F238E27FC236}">
              <a16:creationId xmlns:a16="http://schemas.microsoft.com/office/drawing/2014/main" id="{00000000-0008-0000-0300-000062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0" name="テキスト ボックス 99">
          <a:extLst>
            <a:ext uri="{FF2B5EF4-FFF2-40B4-BE49-F238E27FC236}">
              <a16:creationId xmlns:a16="http://schemas.microsoft.com/office/drawing/2014/main" id="{00000000-0008-0000-0300-000064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[92.9%]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0" name="テキスト ボックス 109">
          <a:extLst>
            <a:ext uri="{FF2B5EF4-FFF2-40B4-BE49-F238E27FC236}">
              <a16:creationId xmlns:a16="http://schemas.microsoft.com/office/drawing/2014/main" id="{00000000-0008-0000-0300-00006E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　前年度から</a:t>
          </a:r>
          <a:r>
            <a:rPr kumimoji="1" lang="en-US" altLang="ja-JP" sz="1200">
              <a:latin typeface="ＭＳ Ｐゴシック" panose="020B0600070205080204" pitchFamily="50" charset="-128"/>
              <a:ea typeface="ＭＳ Ｐゴシック" panose="020B0600070205080204" pitchFamily="50" charset="-128"/>
            </a:rPr>
            <a:t>0.5</a:t>
          </a:r>
          <a:r>
            <a:rPr kumimoji="1" lang="ja-JP" altLang="en-US" sz="1200">
              <a:latin typeface="ＭＳ Ｐゴシック" panose="020B0600070205080204" pitchFamily="50" charset="-128"/>
              <a:ea typeface="ＭＳ Ｐゴシック" panose="020B0600070205080204" pitchFamily="50" charset="-128"/>
            </a:rPr>
            <a:t>ポイント上昇し</a:t>
          </a:r>
          <a:r>
            <a:rPr kumimoji="1" lang="en-US" altLang="ja-JP" sz="1200">
              <a:latin typeface="ＭＳ Ｐゴシック" panose="020B0600070205080204" pitchFamily="50" charset="-128"/>
              <a:ea typeface="ＭＳ Ｐゴシック" panose="020B0600070205080204" pitchFamily="50" charset="-128"/>
            </a:rPr>
            <a:t>92.9</a:t>
          </a:r>
          <a:r>
            <a:rPr kumimoji="1" lang="ja-JP" altLang="en-US" sz="1200">
              <a:latin typeface="ＭＳ Ｐゴシック" panose="020B0600070205080204" pitchFamily="50" charset="-128"/>
              <a:ea typeface="ＭＳ Ｐゴシック" panose="020B0600070205080204" pitchFamily="50" charset="-128"/>
            </a:rPr>
            <a:t>％となった。大きな要因は、、白石市外二町組合の解散に伴う退職手当負担金の支出による人件費の増加や、国民健康保険特別会計への繰出金の増加、令和元年度に借り入れた臨時財政対策債の元金償還開始により公債費が増加したことも一因となっている。</a:t>
          </a:r>
        </a:p>
        <a:p>
          <a:r>
            <a:rPr kumimoji="1" lang="ja-JP" altLang="en-US" sz="1200">
              <a:latin typeface="ＭＳ Ｐゴシック" panose="020B0600070205080204" pitchFamily="50" charset="-128"/>
              <a:ea typeface="ＭＳ Ｐゴシック" panose="020B0600070205080204" pitchFamily="50" charset="-128"/>
            </a:rPr>
            <a:t>　第六次総合計画では、経常収支比率の令和</a:t>
          </a:r>
          <a:r>
            <a:rPr kumimoji="1" lang="en-US" altLang="ja-JP" sz="1200">
              <a:latin typeface="ＭＳ Ｐゴシック" panose="020B0600070205080204" pitchFamily="50" charset="-128"/>
              <a:ea typeface="ＭＳ Ｐゴシック" panose="020B0600070205080204" pitchFamily="50" charset="-128"/>
            </a:rPr>
            <a:t>7</a:t>
          </a:r>
          <a:r>
            <a:rPr kumimoji="1" lang="ja-JP" altLang="en-US" sz="1200">
              <a:latin typeface="ＭＳ Ｐゴシック" panose="020B0600070205080204" pitchFamily="50" charset="-128"/>
              <a:ea typeface="ＭＳ Ｐゴシック" panose="020B0600070205080204" pitchFamily="50" charset="-128"/>
            </a:rPr>
            <a:t>年度中間目標値を</a:t>
          </a:r>
          <a:r>
            <a:rPr kumimoji="1" lang="en-US" altLang="ja-JP" sz="1200">
              <a:latin typeface="ＭＳ Ｐゴシック" panose="020B0600070205080204" pitchFamily="50" charset="-128"/>
              <a:ea typeface="ＭＳ Ｐゴシック" panose="020B0600070205080204" pitchFamily="50" charset="-128"/>
            </a:rPr>
            <a:t>91</a:t>
          </a:r>
          <a:r>
            <a:rPr kumimoji="1" lang="ja-JP" altLang="en-US" sz="1200">
              <a:latin typeface="ＭＳ Ｐゴシック" panose="020B0600070205080204" pitchFamily="50" charset="-128"/>
              <a:ea typeface="ＭＳ Ｐゴシック" panose="020B0600070205080204" pitchFamily="50" charset="-128"/>
            </a:rPr>
            <a:t>％、最終目標値を</a:t>
          </a:r>
          <a:r>
            <a:rPr kumimoji="1" lang="en-US" altLang="ja-JP" sz="1200">
              <a:latin typeface="ＭＳ Ｐゴシック" panose="020B0600070205080204" pitchFamily="50" charset="-128"/>
              <a:ea typeface="ＭＳ Ｐゴシック" panose="020B0600070205080204" pitchFamily="50" charset="-128"/>
            </a:rPr>
            <a:t>90</a:t>
          </a:r>
          <a:r>
            <a:rPr kumimoji="1" lang="ja-JP" altLang="en-US" sz="1200">
              <a:latin typeface="ＭＳ Ｐゴシック" panose="020B0600070205080204" pitchFamily="50" charset="-128"/>
              <a:ea typeface="ＭＳ Ｐゴシック" panose="020B0600070205080204" pitchFamily="50" charset="-128"/>
            </a:rPr>
            <a:t>％としている。この目標に向けて、経常経費の抑制・削減はもとより、歳入の増加に向けて、収納率の向上や、企業誘致の積極的推進を図り、自主財源の増加を図る。</a:t>
          </a:r>
        </a:p>
      </xdr:txBody>
    </xdr:sp>
    <xdr:clientData/>
  </xdr:twoCellAnchor>
  <xdr:oneCellAnchor>
    <xdr:from>
      <xdr:col>3</xdr:col>
      <xdr:colOff>95250</xdr:colOff>
      <xdr:row>54</xdr:row>
      <xdr:rowOff>139700</xdr:rowOff>
    </xdr:from>
    <xdr:ext cx="298543" cy="225703"/>
    <xdr:sp macro="" textlink="">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a:extLst>
            <a:ext uri="{FF2B5EF4-FFF2-40B4-BE49-F238E27FC236}">
              <a16:creationId xmlns:a16="http://schemas.microsoft.com/office/drawing/2014/main" id="{00000000-0008-0000-0300-000070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2" name="直線コネクタ 121">
          <a:extLst>
            <a:ext uri="{FF2B5EF4-FFF2-40B4-BE49-F238E27FC236}">
              <a16:creationId xmlns:a16="http://schemas.microsoft.com/office/drawing/2014/main" id="{00000000-0008-0000-0300-00007A000000}"/>
            </a:ext>
          </a:extLst>
        </xdr:cNvPr>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3" name="テキスト ボックス 122">
          <a:extLst>
            <a:ext uri="{FF2B5EF4-FFF2-40B4-BE49-F238E27FC236}">
              <a16:creationId xmlns:a16="http://schemas.microsoft.com/office/drawing/2014/main" id="{00000000-0008-0000-0300-00007B000000}"/>
            </a:ext>
          </a:extLst>
        </xdr:cNvPr>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4" name="直線コネクタ 123">
          <a:extLst>
            <a:ext uri="{FF2B5EF4-FFF2-40B4-BE49-F238E27FC236}">
              <a16:creationId xmlns:a16="http://schemas.microsoft.com/office/drawing/2014/main" id="{00000000-0008-0000-0300-00007C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5" name="テキスト ボックス 124">
          <a:extLst>
            <a:ext uri="{FF2B5EF4-FFF2-40B4-BE49-F238E27FC236}">
              <a16:creationId xmlns:a16="http://schemas.microsoft.com/office/drawing/2014/main" id="{00000000-0008-0000-0300-00007D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6" name="財政構造の弾力性グラフ枠">
          <a:extLst>
            <a:ext uri="{FF2B5EF4-FFF2-40B4-BE49-F238E27FC236}">
              <a16:creationId xmlns:a16="http://schemas.microsoft.com/office/drawing/2014/main" id="{00000000-0008-0000-0300-00007E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132504</xdr:rowOff>
    </xdr:from>
    <xdr:to>
      <xdr:col>23</xdr:col>
      <xdr:colOff>133350</xdr:colOff>
      <xdr:row>67</xdr:row>
      <xdr:rowOff>71967</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flipV="1">
          <a:off x="4953000" y="10248054"/>
          <a:ext cx="0" cy="131106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67</xdr:row>
      <xdr:rowOff>44044</xdr:rowOff>
    </xdr:from>
    <xdr:ext cx="762000" cy="259045"/>
    <xdr:sp macro="" textlink="">
      <xdr:nvSpPr>
        <xdr:cNvPr id="128" name="財政構造の弾力性最小値テキスト">
          <a:extLst>
            <a:ext uri="{FF2B5EF4-FFF2-40B4-BE49-F238E27FC236}">
              <a16:creationId xmlns:a16="http://schemas.microsoft.com/office/drawing/2014/main" id="{00000000-0008-0000-0300-000080000000}"/>
            </a:ext>
          </a:extLst>
        </xdr:cNvPr>
        <xdr:cNvSpPr txBox="1"/>
      </xdr:nvSpPr>
      <xdr:spPr>
        <a:xfrm>
          <a:off x="5041900" y="115311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71967</xdr:rowOff>
    </xdr:from>
    <xdr:to>
      <xdr:col>24</xdr:col>
      <xdr:colOff>12700</xdr:colOff>
      <xdr:row>67</xdr:row>
      <xdr:rowOff>71967</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a:off x="4864100" y="115591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58</xdr:row>
      <xdr:rowOff>47431</xdr:rowOff>
    </xdr:from>
    <xdr:ext cx="762000" cy="259045"/>
    <xdr:sp macro="" textlink="">
      <xdr:nvSpPr>
        <xdr:cNvPr id="130" name="財政構造の弾力性最大値テキスト">
          <a:extLst>
            <a:ext uri="{FF2B5EF4-FFF2-40B4-BE49-F238E27FC236}">
              <a16:creationId xmlns:a16="http://schemas.microsoft.com/office/drawing/2014/main" id="{00000000-0008-0000-0300-000082000000}"/>
            </a:ext>
          </a:extLst>
        </xdr:cNvPr>
        <xdr:cNvSpPr txBox="1"/>
      </xdr:nvSpPr>
      <xdr:spPr>
        <a:xfrm>
          <a:off x="5041900" y="99915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132504</xdr:rowOff>
    </xdr:from>
    <xdr:to>
      <xdr:col>24</xdr:col>
      <xdr:colOff>12700</xdr:colOff>
      <xdr:row>59</xdr:row>
      <xdr:rowOff>132504</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a:off x="4864100" y="102480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64</xdr:row>
      <xdr:rowOff>15240</xdr:rowOff>
    </xdr:from>
    <xdr:to>
      <xdr:col>23</xdr:col>
      <xdr:colOff>133350</xdr:colOff>
      <xdr:row>64</xdr:row>
      <xdr:rowOff>55456</xdr:rowOff>
    </xdr:to>
    <xdr:cxnSp macro="">
      <xdr:nvCxnSpPr>
        <xdr:cNvPr id="132" name="直線コネクタ 131">
          <a:extLst>
            <a:ext uri="{FF2B5EF4-FFF2-40B4-BE49-F238E27FC236}">
              <a16:creationId xmlns:a16="http://schemas.microsoft.com/office/drawing/2014/main" id="{00000000-0008-0000-0300-000084000000}"/>
            </a:ext>
          </a:extLst>
        </xdr:cNvPr>
        <xdr:cNvCxnSpPr/>
      </xdr:nvCxnSpPr>
      <xdr:spPr>
        <a:xfrm>
          <a:off x="4114800" y="10988040"/>
          <a:ext cx="838200" cy="40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120244</xdr:rowOff>
    </xdr:from>
    <xdr:ext cx="762000" cy="259045"/>
    <xdr:sp macro="" textlink="">
      <xdr:nvSpPr>
        <xdr:cNvPr id="133" name="財政構造の弾力性平均値テキスト">
          <a:extLst>
            <a:ext uri="{FF2B5EF4-FFF2-40B4-BE49-F238E27FC236}">
              <a16:creationId xmlns:a16="http://schemas.microsoft.com/office/drawing/2014/main" id="{00000000-0008-0000-0300-000085000000}"/>
            </a:ext>
          </a:extLst>
        </xdr:cNvPr>
        <xdr:cNvSpPr txBox="1"/>
      </xdr:nvSpPr>
      <xdr:spPr>
        <a:xfrm>
          <a:off x="5041900" y="107501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103717</xdr:rowOff>
    </xdr:from>
    <xdr:to>
      <xdr:col>23</xdr:col>
      <xdr:colOff>184150</xdr:colOff>
      <xdr:row>64</xdr:row>
      <xdr:rowOff>33867</xdr:rowOff>
    </xdr:to>
    <xdr:sp macro="" textlink="">
      <xdr:nvSpPr>
        <xdr:cNvPr id="134" name="フローチャート: 判断 133">
          <a:extLst>
            <a:ext uri="{FF2B5EF4-FFF2-40B4-BE49-F238E27FC236}">
              <a16:creationId xmlns:a16="http://schemas.microsoft.com/office/drawing/2014/main" id="{00000000-0008-0000-0300-000086000000}"/>
            </a:ext>
          </a:extLst>
        </xdr:cNvPr>
        <xdr:cNvSpPr/>
      </xdr:nvSpPr>
      <xdr:spPr>
        <a:xfrm>
          <a:off x="4902200" y="10905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60</xdr:row>
      <xdr:rowOff>89746</xdr:rowOff>
    </xdr:from>
    <xdr:to>
      <xdr:col>19</xdr:col>
      <xdr:colOff>133350</xdr:colOff>
      <xdr:row>64</xdr:row>
      <xdr:rowOff>15240</xdr:rowOff>
    </xdr:to>
    <xdr:cxnSp macro="">
      <xdr:nvCxnSpPr>
        <xdr:cNvPr id="135" name="直線コネクタ 134">
          <a:extLst>
            <a:ext uri="{FF2B5EF4-FFF2-40B4-BE49-F238E27FC236}">
              <a16:creationId xmlns:a16="http://schemas.microsoft.com/office/drawing/2014/main" id="{00000000-0008-0000-0300-000087000000}"/>
            </a:ext>
          </a:extLst>
        </xdr:cNvPr>
        <xdr:cNvCxnSpPr/>
      </xdr:nvCxnSpPr>
      <xdr:spPr>
        <a:xfrm>
          <a:off x="3225800" y="10376746"/>
          <a:ext cx="889000" cy="6112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62</xdr:row>
      <xdr:rowOff>162560</xdr:rowOff>
    </xdr:from>
    <xdr:to>
      <xdr:col>19</xdr:col>
      <xdr:colOff>184150</xdr:colOff>
      <xdr:row>63</xdr:row>
      <xdr:rowOff>92710</xdr:rowOff>
    </xdr:to>
    <xdr:sp macro="" textlink="">
      <xdr:nvSpPr>
        <xdr:cNvPr id="136" name="フローチャート: 判断 135">
          <a:extLst>
            <a:ext uri="{FF2B5EF4-FFF2-40B4-BE49-F238E27FC236}">
              <a16:creationId xmlns:a16="http://schemas.microsoft.com/office/drawing/2014/main" id="{00000000-0008-0000-0300-000088000000}"/>
            </a:ext>
          </a:extLst>
        </xdr:cNvPr>
        <xdr:cNvSpPr/>
      </xdr:nvSpPr>
      <xdr:spPr>
        <a:xfrm>
          <a:off x="4064000" y="10792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61</xdr:row>
      <xdr:rowOff>102887</xdr:rowOff>
    </xdr:from>
    <xdr:ext cx="736600" cy="259045"/>
    <xdr:sp macro="" textlink="">
      <xdr:nvSpPr>
        <xdr:cNvPr id="137" name="テキスト ボックス 136">
          <a:extLst>
            <a:ext uri="{FF2B5EF4-FFF2-40B4-BE49-F238E27FC236}">
              <a16:creationId xmlns:a16="http://schemas.microsoft.com/office/drawing/2014/main" id="{00000000-0008-0000-0300-000089000000}"/>
            </a:ext>
          </a:extLst>
        </xdr:cNvPr>
        <xdr:cNvSpPr txBox="1"/>
      </xdr:nvSpPr>
      <xdr:spPr>
        <a:xfrm>
          <a:off x="3733800" y="105613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60</xdr:row>
      <xdr:rowOff>89746</xdr:rowOff>
    </xdr:from>
    <xdr:to>
      <xdr:col>15</xdr:col>
      <xdr:colOff>82550</xdr:colOff>
      <xdr:row>63</xdr:row>
      <xdr:rowOff>130387</xdr:rowOff>
    </xdr:to>
    <xdr:cxnSp macro="">
      <xdr:nvCxnSpPr>
        <xdr:cNvPr id="138" name="直線コネクタ 137">
          <a:extLst>
            <a:ext uri="{FF2B5EF4-FFF2-40B4-BE49-F238E27FC236}">
              <a16:creationId xmlns:a16="http://schemas.microsoft.com/office/drawing/2014/main" id="{00000000-0008-0000-0300-00008A000000}"/>
            </a:ext>
          </a:extLst>
        </xdr:cNvPr>
        <xdr:cNvCxnSpPr/>
      </xdr:nvCxnSpPr>
      <xdr:spPr>
        <a:xfrm flipV="1">
          <a:off x="2336800" y="10376746"/>
          <a:ext cx="889000" cy="5549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61</xdr:row>
      <xdr:rowOff>44450</xdr:rowOff>
    </xdr:from>
    <xdr:to>
      <xdr:col>15</xdr:col>
      <xdr:colOff>133350</xdr:colOff>
      <xdr:row>61</xdr:row>
      <xdr:rowOff>146050</xdr:rowOff>
    </xdr:to>
    <xdr:sp macro="" textlink="">
      <xdr:nvSpPr>
        <xdr:cNvPr id="139" name="フローチャート: 判断 138">
          <a:extLst>
            <a:ext uri="{FF2B5EF4-FFF2-40B4-BE49-F238E27FC236}">
              <a16:creationId xmlns:a16="http://schemas.microsoft.com/office/drawing/2014/main" id="{00000000-0008-0000-0300-00008B000000}"/>
            </a:ext>
          </a:extLst>
        </xdr:cNvPr>
        <xdr:cNvSpPr/>
      </xdr:nvSpPr>
      <xdr:spPr>
        <a:xfrm>
          <a:off x="3175000" y="10502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130827</xdr:rowOff>
    </xdr:from>
    <xdr:ext cx="762000" cy="259045"/>
    <xdr:sp macro="" textlink="">
      <xdr:nvSpPr>
        <xdr:cNvPr id="140" name="テキスト ボックス 139">
          <a:extLst>
            <a:ext uri="{FF2B5EF4-FFF2-40B4-BE49-F238E27FC236}">
              <a16:creationId xmlns:a16="http://schemas.microsoft.com/office/drawing/2014/main" id="{00000000-0008-0000-0300-00008C000000}"/>
            </a:ext>
          </a:extLst>
        </xdr:cNvPr>
        <xdr:cNvSpPr txBox="1"/>
      </xdr:nvSpPr>
      <xdr:spPr>
        <a:xfrm>
          <a:off x="2844800" y="1058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63</xdr:row>
      <xdr:rowOff>106256</xdr:rowOff>
    </xdr:from>
    <xdr:to>
      <xdr:col>11</xdr:col>
      <xdr:colOff>31750</xdr:colOff>
      <xdr:row>63</xdr:row>
      <xdr:rowOff>130387</xdr:rowOff>
    </xdr:to>
    <xdr:cxnSp macro="">
      <xdr:nvCxnSpPr>
        <xdr:cNvPr id="141" name="直線コネクタ 140">
          <a:extLst>
            <a:ext uri="{FF2B5EF4-FFF2-40B4-BE49-F238E27FC236}">
              <a16:creationId xmlns:a16="http://schemas.microsoft.com/office/drawing/2014/main" id="{00000000-0008-0000-0300-00008D000000}"/>
            </a:ext>
          </a:extLst>
        </xdr:cNvPr>
        <xdr:cNvCxnSpPr/>
      </xdr:nvCxnSpPr>
      <xdr:spPr>
        <a:xfrm>
          <a:off x="1447800" y="10907606"/>
          <a:ext cx="889000" cy="241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63</xdr:row>
      <xdr:rowOff>47413</xdr:rowOff>
    </xdr:from>
    <xdr:to>
      <xdr:col>11</xdr:col>
      <xdr:colOff>82550</xdr:colOff>
      <xdr:row>63</xdr:row>
      <xdr:rowOff>149013</xdr:rowOff>
    </xdr:to>
    <xdr:sp macro="" textlink="">
      <xdr:nvSpPr>
        <xdr:cNvPr id="142" name="フローチャート: 判断 141">
          <a:extLst>
            <a:ext uri="{FF2B5EF4-FFF2-40B4-BE49-F238E27FC236}">
              <a16:creationId xmlns:a16="http://schemas.microsoft.com/office/drawing/2014/main" id="{00000000-0008-0000-0300-00008E000000}"/>
            </a:ext>
          </a:extLst>
        </xdr:cNvPr>
        <xdr:cNvSpPr/>
      </xdr:nvSpPr>
      <xdr:spPr>
        <a:xfrm>
          <a:off x="2286000" y="108487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61</xdr:row>
      <xdr:rowOff>159190</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1955800" y="106176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135890</xdr:rowOff>
    </xdr:from>
    <xdr:to>
      <xdr:col>7</xdr:col>
      <xdr:colOff>31750</xdr:colOff>
      <xdr:row>64</xdr:row>
      <xdr:rowOff>66040</xdr:rowOff>
    </xdr:to>
    <xdr:sp macro="" textlink="">
      <xdr:nvSpPr>
        <xdr:cNvPr id="144" name="フローチャート: 判断 143">
          <a:extLst>
            <a:ext uri="{FF2B5EF4-FFF2-40B4-BE49-F238E27FC236}">
              <a16:creationId xmlns:a16="http://schemas.microsoft.com/office/drawing/2014/main" id="{00000000-0008-0000-0300-000090000000}"/>
            </a:ext>
          </a:extLst>
        </xdr:cNvPr>
        <xdr:cNvSpPr/>
      </xdr:nvSpPr>
      <xdr:spPr>
        <a:xfrm>
          <a:off x="1397000" y="10937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64</xdr:row>
      <xdr:rowOff>50817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1066800" y="11023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64</xdr:row>
      <xdr:rowOff>4656</xdr:rowOff>
    </xdr:from>
    <xdr:to>
      <xdr:col>23</xdr:col>
      <xdr:colOff>184150</xdr:colOff>
      <xdr:row>64</xdr:row>
      <xdr:rowOff>106256</xdr:rowOff>
    </xdr:to>
    <xdr:sp macro="" textlink="">
      <xdr:nvSpPr>
        <xdr:cNvPr id="151" name="楕円 150">
          <a:extLst>
            <a:ext uri="{FF2B5EF4-FFF2-40B4-BE49-F238E27FC236}">
              <a16:creationId xmlns:a16="http://schemas.microsoft.com/office/drawing/2014/main" id="{00000000-0008-0000-0300-000097000000}"/>
            </a:ext>
          </a:extLst>
        </xdr:cNvPr>
        <xdr:cNvSpPr/>
      </xdr:nvSpPr>
      <xdr:spPr>
        <a:xfrm>
          <a:off x="4902200" y="109774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63</xdr:row>
      <xdr:rowOff>148183</xdr:rowOff>
    </xdr:from>
    <xdr:ext cx="762000" cy="259045"/>
    <xdr:sp macro="" textlink="">
      <xdr:nvSpPr>
        <xdr:cNvPr id="152" name="財政構造の弾力性該当値テキスト">
          <a:extLst>
            <a:ext uri="{FF2B5EF4-FFF2-40B4-BE49-F238E27FC236}">
              <a16:creationId xmlns:a16="http://schemas.microsoft.com/office/drawing/2014/main" id="{00000000-0008-0000-0300-000098000000}"/>
            </a:ext>
          </a:extLst>
        </xdr:cNvPr>
        <xdr:cNvSpPr txBox="1"/>
      </xdr:nvSpPr>
      <xdr:spPr>
        <a:xfrm>
          <a:off x="5041900" y="109495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63</xdr:row>
      <xdr:rowOff>135890</xdr:rowOff>
    </xdr:from>
    <xdr:to>
      <xdr:col>19</xdr:col>
      <xdr:colOff>184150</xdr:colOff>
      <xdr:row>64</xdr:row>
      <xdr:rowOff>66040</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4064000" y="10937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64</xdr:row>
      <xdr:rowOff>50817</xdr:rowOff>
    </xdr:from>
    <xdr:ext cx="736600" cy="259045"/>
    <xdr:sp macro="" textlink="">
      <xdr:nvSpPr>
        <xdr:cNvPr id="154" name="テキスト ボックス 153">
          <a:extLst>
            <a:ext uri="{FF2B5EF4-FFF2-40B4-BE49-F238E27FC236}">
              <a16:creationId xmlns:a16="http://schemas.microsoft.com/office/drawing/2014/main" id="{00000000-0008-0000-0300-00009A000000}"/>
            </a:ext>
          </a:extLst>
        </xdr:cNvPr>
        <xdr:cNvSpPr txBox="1"/>
      </xdr:nvSpPr>
      <xdr:spPr>
        <a:xfrm>
          <a:off x="3733800" y="110236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60</xdr:row>
      <xdr:rowOff>38946</xdr:rowOff>
    </xdr:from>
    <xdr:to>
      <xdr:col>15</xdr:col>
      <xdr:colOff>133350</xdr:colOff>
      <xdr:row>60</xdr:row>
      <xdr:rowOff>140546</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3175000" y="103259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58</xdr:row>
      <xdr:rowOff>150723</xdr:rowOff>
    </xdr:from>
    <xdr:ext cx="7620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2844800" y="100948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63</xdr:row>
      <xdr:rowOff>79587</xdr:rowOff>
    </xdr:from>
    <xdr:to>
      <xdr:col>11</xdr:col>
      <xdr:colOff>82550</xdr:colOff>
      <xdr:row>64</xdr:row>
      <xdr:rowOff>9737</xdr:rowOff>
    </xdr:to>
    <xdr:sp macro="" textlink="">
      <xdr:nvSpPr>
        <xdr:cNvPr id="157" name="楕円 156">
          <a:extLst>
            <a:ext uri="{FF2B5EF4-FFF2-40B4-BE49-F238E27FC236}">
              <a16:creationId xmlns:a16="http://schemas.microsoft.com/office/drawing/2014/main" id="{00000000-0008-0000-0300-00009D000000}"/>
            </a:ext>
          </a:extLst>
        </xdr:cNvPr>
        <xdr:cNvSpPr/>
      </xdr:nvSpPr>
      <xdr:spPr>
        <a:xfrm>
          <a:off x="2286000" y="108809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63</xdr:row>
      <xdr:rowOff>165964</xdr:rowOff>
    </xdr:from>
    <xdr:ext cx="762000" cy="259045"/>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1955800" y="109673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55456</xdr:rowOff>
    </xdr:from>
    <xdr:to>
      <xdr:col>7</xdr:col>
      <xdr:colOff>31750</xdr:colOff>
      <xdr:row>63</xdr:row>
      <xdr:rowOff>157056</xdr:rowOff>
    </xdr:to>
    <xdr:sp macro="" textlink="">
      <xdr:nvSpPr>
        <xdr:cNvPr id="159" name="楕円 158">
          <a:extLst>
            <a:ext uri="{FF2B5EF4-FFF2-40B4-BE49-F238E27FC236}">
              <a16:creationId xmlns:a16="http://schemas.microsoft.com/office/drawing/2014/main" id="{00000000-0008-0000-0300-00009F000000}"/>
            </a:ext>
          </a:extLst>
        </xdr:cNvPr>
        <xdr:cNvSpPr/>
      </xdr:nvSpPr>
      <xdr:spPr>
        <a:xfrm>
          <a:off x="1397000" y="108568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61</xdr:row>
      <xdr:rowOff>167233</xdr:rowOff>
    </xdr:from>
    <xdr:ext cx="762000" cy="259045"/>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1066800" y="106256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1" name="正方形/長方形 160">
          <a:extLst>
            <a:ext uri="{FF2B5EF4-FFF2-40B4-BE49-F238E27FC236}">
              <a16:creationId xmlns:a16="http://schemas.microsoft.com/office/drawing/2014/main" id="{00000000-0008-0000-0300-0000A1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2" name="テキスト ボックス 161">
          <a:extLst>
            <a:ext uri="{FF2B5EF4-FFF2-40B4-BE49-F238E27FC236}">
              <a16:creationId xmlns:a16="http://schemas.microsoft.com/office/drawing/2014/main" id="{00000000-0008-0000-0300-0000A2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3" name="テキスト ボックス 162">
          <a:extLst>
            <a:ext uri="{FF2B5EF4-FFF2-40B4-BE49-F238E27FC236}">
              <a16:creationId xmlns:a16="http://schemas.microsoft.com/office/drawing/2014/main" id="{00000000-0008-0000-0300-0000A3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[174,460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185,275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2" name="正方形/長方形 171">
          <a:extLst>
            <a:ext uri="{FF2B5EF4-FFF2-40B4-BE49-F238E27FC236}">
              <a16:creationId xmlns:a16="http://schemas.microsoft.com/office/drawing/2014/main" id="{00000000-0008-0000-0300-0000AC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3" name="テキスト ボックス 172">
          <a:extLst>
            <a:ext uri="{FF2B5EF4-FFF2-40B4-BE49-F238E27FC236}">
              <a16:creationId xmlns:a16="http://schemas.microsoft.com/office/drawing/2014/main" id="{00000000-0008-0000-0300-0000AD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令和</a:t>
          </a:r>
          <a:r>
            <a:rPr kumimoji="1" lang="en-US" altLang="ja-JP" sz="1100">
              <a:latin typeface="ＭＳ Ｐゴシック" panose="020B0600070205080204" pitchFamily="50" charset="-128"/>
              <a:ea typeface="ＭＳ Ｐゴシック" panose="020B0600070205080204" pitchFamily="50" charset="-128"/>
            </a:rPr>
            <a:t>5</a:t>
          </a:r>
          <a:r>
            <a:rPr kumimoji="1" lang="ja-JP" altLang="en-US" sz="1100">
              <a:latin typeface="ＭＳ Ｐゴシック" panose="020B0600070205080204" pitchFamily="50" charset="-128"/>
              <a:ea typeface="ＭＳ Ｐゴシック" panose="020B0600070205080204" pitchFamily="50" charset="-128"/>
            </a:rPr>
            <a:t>年度は前年度から</a:t>
          </a:r>
          <a:r>
            <a:rPr kumimoji="1" lang="en-US" altLang="ja-JP" sz="1100">
              <a:latin typeface="ＭＳ Ｐゴシック" panose="020B0600070205080204" pitchFamily="50" charset="-128"/>
              <a:ea typeface="ＭＳ Ｐゴシック" panose="020B0600070205080204" pitchFamily="50" charset="-128"/>
            </a:rPr>
            <a:t>17,197</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9.0</a:t>
          </a:r>
          <a:r>
            <a:rPr kumimoji="1" lang="ja-JP" altLang="en-US" sz="1100">
              <a:latin typeface="ＭＳ Ｐゴシック" panose="020B0600070205080204" pitchFamily="50" charset="-128"/>
              <a:ea typeface="ＭＳ Ｐゴシック" panose="020B0600070205080204" pitchFamily="50" charset="-128"/>
            </a:rPr>
            <a:t>％減少しているが、これは、前年度に実施した災害廃棄物処理事業の終了や商品券配布事業、新型コロナウイルスワクチン接種事業、各種物価高騰対策事業が減少したため、物件費が大きく減少したことが主な要因である。</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　今後は、人件費の増加が見込まれるほか、自主財源の確保を目的として、第六次総合計画においてもふるさと納税の推進を掲げていることから、今後ふるさと納税寄附金が増加した場合は、さらに増加する可能性がある。ふるさと納税は重要な財源であり、今後も推進していくこととしているが、それに伴う経費については、効果的・効率的な経費の執行に努める。</a:t>
          </a:r>
        </a:p>
      </xdr:txBody>
    </xdr:sp>
    <xdr:clientData/>
  </xdr:twoCellAnchor>
  <xdr:oneCellAnchor>
    <xdr:from>
      <xdr:col>3</xdr:col>
      <xdr:colOff>95250</xdr:colOff>
      <xdr:row>77</xdr:row>
      <xdr:rowOff>6350</xdr:rowOff>
    </xdr:from>
    <xdr:ext cx="349839" cy="225703"/>
    <xdr:sp macro="" textlink="">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5" name="直線コネクタ 174">
          <a:extLst>
            <a:ext uri="{FF2B5EF4-FFF2-40B4-BE49-F238E27FC236}">
              <a16:creationId xmlns:a16="http://schemas.microsoft.com/office/drawing/2014/main" id="{00000000-0008-0000-0300-0000AF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88</xdr:row>
      <xdr:rowOff>120650</xdr:rowOff>
    </xdr:from>
    <xdr:to>
      <xdr:col>27</xdr:col>
      <xdr:colOff>184150</xdr:colOff>
      <xdr:row>88</xdr:row>
      <xdr:rowOff>120650</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520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149877</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506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81</xdr:row>
      <xdr:rowOff>114300</xdr:rowOff>
    </xdr:from>
    <xdr:to>
      <xdr:col>27</xdr:col>
      <xdr:colOff>184150</xdr:colOff>
      <xdr:row>81</xdr:row>
      <xdr:rowOff>114300</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400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80</xdr:row>
      <xdr:rowOff>143527</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385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3" name="直線コネクタ 182">
          <a:extLst>
            <a:ext uri="{FF2B5EF4-FFF2-40B4-BE49-F238E27FC236}">
              <a16:creationId xmlns:a16="http://schemas.microsoft.com/office/drawing/2014/main" id="{00000000-0008-0000-0300-0000B7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4" name="テキスト ボックス 183">
          <a:extLst>
            <a:ext uri="{FF2B5EF4-FFF2-40B4-BE49-F238E27FC236}">
              <a16:creationId xmlns:a16="http://schemas.microsoft.com/office/drawing/2014/main" id="{00000000-0008-0000-0300-0000B8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5" name="人件費・物件費等の状況グラフ枠">
          <a:extLst>
            <a:ext uri="{FF2B5EF4-FFF2-40B4-BE49-F238E27FC236}">
              <a16:creationId xmlns:a16="http://schemas.microsoft.com/office/drawing/2014/main" id="{00000000-0008-0000-0300-0000B9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82</xdr:row>
      <xdr:rowOff>11512</xdr:rowOff>
    </xdr:from>
    <xdr:to>
      <xdr:col>23</xdr:col>
      <xdr:colOff>133350</xdr:colOff>
      <xdr:row>89</xdr:row>
      <xdr:rowOff>69645</xdr:rowOff>
    </xdr:to>
    <xdr:cxnSp macro="">
      <xdr:nvCxnSpPr>
        <xdr:cNvPr id="186" name="直線コネクタ 185">
          <a:extLst>
            <a:ext uri="{FF2B5EF4-FFF2-40B4-BE49-F238E27FC236}">
              <a16:creationId xmlns:a16="http://schemas.microsoft.com/office/drawing/2014/main" id="{00000000-0008-0000-0300-0000BA000000}"/>
            </a:ext>
          </a:extLst>
        </xdr:cNvPr>
        <xdr:cNvCxnSpPr/>
      </xdr:nvCxnSpPr>
      <xdr:spPr>
        <a:xfrm flipV="1">
          <a:off x="4953000" y="14070412"/>
          <a:ext cx="0" cy="125828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41722</xdr:rowOff>
    </xdr:from>
    <xdr:ext cx="762000" cy="259045"/>
    <xdr:sp macro="" textlink="">
      <xdr:nvSpPr>
        <xdr:cNvPr id="187" name="人件費・物件費等の状況最小値テキスト">
          <a:extLst>
            <a:ext uri="{FF2B5EF4-FFF2-40B4-BE49-F238E27FC236}">
              <a16:creationId xmlns:a16="http://schemas.microsoft.com/office/drawing/2014/main" id="{00000000-0008-0000-0300-0000BB000000}"/>
            </a:ext>
          </a:extLst>
        </xdr:cNvPr>
        <xdr:cNvSpPr txBox="1"/>
      </xdr:nvSpPr>
      <xdr:spPr>
        <a:xfrm>
          <a:off x="5041900" y="153007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319,966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69645</xdr:rowOff>
    </xdr:from>
    <xdr:to>
      <xdr:col>24</xdr:col>
      <xdr:colOff>12700</xdr:colOff>
      <xdr:row>89</xdr:row>
      <xdr:rowOff>69645</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a:off x="4864100" y="153286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80</xdr:row>
      <xdr:rowOff>97889</xdr:rowOff>
    </xdr:from>
    <xdr:ext cx="762000" cy="259045"/>
    <xdr:sp macro="" textlink="">
      <xdr:nvSpPr>
        <xdr:cNvPr id="189" name="人件費・物件費等の状況最大値テキスト">
          <a:extLst>
            <a:ext uri="{FF2B5EF4-FFF2-40B4-BE49-F238E27FC236}">
              <a16:creationId xmlns:a16="http://schemas.microsoft.com/office/drawing/2014/main" id="{00000000-0008-0000-0300-0000BD000000}"/>
            </a:ext>
          </a:extLst>
        </xdr:cNvPr>
        <xdr:cNvSpPr txBox="1"/>
      </xdr:nvSpPr>
      <xdr:spPr>
        <a:xfrm>
          <a:off x="5041900" y="138138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111,382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82</xdr:row>
      <xdr:rowOff>11512</xdr:rowOff>
    </xdr:from>
    <xdr:to>
      <xdr:col>24</xdr:col>
      <xdr:colOff>12700</xdr:colOff>
      <xdr:row>82</xdr:row>
      <xdr:rowOff>11512</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a:off x="4864100" y="140704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84</xdr:row>
      <xdr:rowOff>49130</xdr:rowOff>
    </xdr:from>
    <xdr:to>
      <xdr:col>23</xdr:col>
      <xdr:colOff>133350</xdr:colOff>
      <xdr:row>84</xdr:row>
      <xdr:rowOff>152877</xdr:rowOff>
    </xdr:to>
    <xdr:cxnSp macro="">
      <xdr:nvCxnSpPr>
        <xdr:cNvPr id="191" name="直線コネクタ 190">
          <a:extLst>
            <a:ext uri="{FF2B5EF4-FFF2-40B4-BE49-F238E27FC236}">
              <a16:creationId xmlns:a16="http://schemas.microsoft.com/office/drawing/2014/main" id="{00000000-0008-0000-0300-0000BF000000}"/>
            </a:ext>
          </a:extLst>
        </xdr:cNvPr>
        <xdr:cNvCxnSpPr/>
      </xdr:nvCxnSpPr>
      <xdr:spPr>
        <a:xfrm flipV="1">
          <a:off x="4114800" y="14450930"/>
          <a:ext cx="838200" cy="1037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84</xdr:row>
      <xdr:rowOff>1801</xdr:rowOff>
    </xdr:from>
    <xdr:ext cx="762000" cy="259045"/>
    <xdr:sp macro="" textlink="">
      <xdr:nvSpPr>
        <xdr:cNvPr id="192" name="人件費・物件費等の状況平均値テキスト">
          <a:extLst>
            <a:ext uri="{FF2B5EF4-FFF2-40B4-BE49-F238E27FC236}">
              <a16:creationId xmlns:a16="http://schemas.microsoft.com/office/drawing/2014/main" id="{00000000-0008-0000-0300-0000C0000000}"/>
            </a:ext>
          </a:extLst>
        </xdr:cNvPr>
        <xdr:cNvSpPr txBox="1"/>
      </xdr:nvSpPr>
      <xdr:spPr>
        <a:xfrm>
          <a:off x="5041900" y="1440360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179,664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84</xdr:row>
      <xdr:rowOff>29724</xdr:rowOff>
    </xdr:from>
    <xdr:to>
      <xdr:col>23</xdr:col>
      <xdr:colOff>184150</xdr:colOff>
      <xdr:row>84</xdr:row>
      <xdr:rowOff>131324</xdr:rowOff>
    </xdr:to>
    <xdr:sp macro="" textlink="">
      <xdr:nvSpPr>
        <xdr:cNvPr id="193" name="フローチャート: 判断 192">
          <a:extLst>
            <a:ext uri="{FF2B5EF4-FFF2-40B4-BE49-F238E27FC236}">
              <a16:creationId xmlns:a16="http://schemas.microsoft.com/office/drawing/2014/main" id="{00000000-0008-0000-0300-0000C1000000}"/>
            </a:ext>
          </a:extLst>
        </xdr:cNvPr>
        <xdr:cNvSpPr/>
      </xdr:nvSpPr>
      <xdr:spPr>
        <a:xfrm>
          <a:off x="4902200" y="14431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84</xdr:row>
      <xdr:rowOff>77597</xdr:rowOff>
    </xdr:from>
    <xdr:to>
      <xdr:col>19</xdr:col>
      <xdr:colOff>133350</xdr:colOff>
      <xdr:row>84</xdr:row>
      <xdr:rowOff>152877</xdr:rowOff>
    </xdr:to>
    <xdr:cxnSp macro="">
      <xdr:nvCxnSpPr>
        <xdr:cNvPr id="194" name="直線コネクタ 193">
          <a:extLst>
            <a:ext uri="{FF2B5EF4-FFF2-40B4-BE49-F238E27FC236}">
              <a16:creationId xmlns:a16="http://schemas.microsoft.com/office/drawing/2014/main" id="{00000000-0008-0000-0300-0000C2000000}"/>
            </a:ext>
          </a:extLst>
        </xdr:cNvPr>
        <xdr:cNvCxnSpPr/>
      </xdr:nvCxnSpPr>
      <xdr:spPr>
        <a:xfrm>
          <a:off x="3225800" y="14479397"/>
          <a:ext cx="889000" cy="752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84</xdr:row>
      <xdr:rowOff>29868</xdr:rowOff>
    </xdr:from>
    <xdr:to>
      <xdr:col>19</xdr:col>
      <xdr:colOff>184150</xdr:colOff>
      <xdr:row>84</xdr:row>
      <xdr:rowOff>131468</xdr:rowOff>
    </xdr:to>
    <xdr:sp macro="" textlink="">
      <xdr:nvSpPr>
        <xdr:cNvPr id="195" name="フローチャート: 判断 194">
          <a:extLst>
            <a:ext uri="{FF2B5EF4-FFF2-40B4-BE49-F238E27FC236}">
              <a16:creationId xmlns:a16="http://schemas.microsoft.com/office/drawing/2014/main" id="{00000000-0008-0000-0300-0000C3000000}"/>
            </a:ext>
          </a:extLst>
        </xdr:cNvPr>
        <xdr:cNvSpPr/>
      </xdr:nvSpPr>
      <xdr:spPr>
        <a:xfrm>
          <a:off x="4064000" y="144316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141645</xdr:rowOff>
    </xdr:from>
    <xdr:ext cx="736600" cy="259045"/>
    <xdr:sp macro="" textlink="">
      <xdr:nvSpPr>
        <xdr:cNvPr id="196" name="テキスト ボックス 195">
          <a:extLst>
            <a:ext uri="{FF2B5EF4-FFF2-40B4-BE49-F238E27FC236}">
              <a16:creationId xmlns:a16="http://schemas.microsoft.com/office/drawing/2014/main" id="{00000000-0008-0000-0300-0000C4000000}"/>
            </a:ext>
          </a:extLst>
        </xdr:cNvPr>
        <xdr:cNvSpPr txBox="1"/>
      </xdr:nvSpPr>
      <xdr:spPr>
        <a:xfrm>
          <a:off x="3733800" y="1420054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179,688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84</xdr:row>
      <xdr:rowOff>7590</xdr:rowOff>
    </xdr:from>
    <xdr:to>
      <xdr:col>15</xdr:col>
      <xdr:colOff>82550</xdr:colOff>
      <xdr:row>84</xdr:row>
      <xdr:rowOff>77597</xdr:rowOff>
    </xdr:to>
    <xdr:cxnSp macro="">
      <xdr:nvCxnSpPr>
        <xdr:cNvPr id="197" name="直線コネクタ 196">
          <a:extLst>
            <a:ext uri="{FF2B5EF4-FFF2-40B4-BE49-F238E27FC236}">
              <a16:creationId xmlns:a16="http://schemas.microsoft.com/office/drawing/2014/main" id="{00000000-0008-0000-0300-0000C5000000}"/>
            </a:ext>
          </a:extLst>
        </xdr:cNvPr>
        <xdr:cNvCxnSpPr/>
      </xdr:nvCxnSpPr>
      <xdr:spPr>
        <a:xfrm>
          <a:off x="2336800" y="14409390"/>
          <a:ext cx="889000" cy="700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83</xdr:row>
      <xdr:rowOff>155453</xdr:rowOff>
    </xdr:from>
    <xdr:to>
      <xdr:col>15</xdr:col>
      <xdr:colOff>133350</xdr:colOff>
      <xdr:row>84</xdr:row>
      <xdr:rowOff>85603</xdr:rowOff>
    </xdr:to>
    <xdr:sp macro="" textlink="">
      <xdr:nvSpPr>
        <xdr:cNvPr id="198" name="フローチャート: 判断 197">
          <a:extLst>
            <a:ext uri="{FF2B5EF4-FFF2-40B4-BE49-F238E27FC236}">
              <a16:creationId xmlns:a16="http://schemas.microsoft.com/office/drawing/2014/main" id="{00000000-0008-0000-0300-0000C6000000}"/>
            </a:ext>
          </a:extLst>
        </xdr:cNvPr>
        <xdr:cNvSpPr/>
      </xdr:nvSpPr>
      <xdr:spPr>
        <a:xfrm>
          <a:off x="3175000" y="143858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95780</xdr:rowOff>
    </xdr:from>
    <xdr:ext cx="762000" cy="259045"/>
    <xdr:sp macro="" textlink="">
      <xdr:nvSpPr>
        <xdr:cNvPr id="199" name="テキスト ボックス 198">
          <a:extLst>
            <a:ext uri="{FF2B5EF4-FFF2-40B4-BE49-F238E27FC236}">
              <a16:creationId xmlns:a16="http://schemas.microsoft.com/office/drawing/2014/main" id="{00000000-0008-0000-0300-0000C7000000}"/>
            </a:ext>
          </a:extLst>
        </xdr:cNvPr>
        <xdr:cNvSpPr txBox="1"/>
      </xdr:nvSpPr>
      <xdr:spPr>
        <a:xfrm>
          <a:off x="2844800" y="141546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172,085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83</xdr:row>
      <xdr:rowOff>84058</xdr:rowOff>
    </xdr:from>
    <xdr:to>
      <xdr:col>11</xdr:col>
      <xdr:colOff>31750</xdr:colOff>
      <xdr:row>84</xdr:row>
      <xdr:rowOff>7590</xdr:rowOff>
    </xdr:to>
    <xdr:cxnSp macro="">
      <xdr:nvCxnSpPr>
        <xdr:cNvPr id="200" name="直線コネクタ 199">
          <a:extLst>
            <a:ext uri="{FF2B5EF4-FFF2-40B4-BE49-F238E27FC236}">
              <a16:creationId xmlns:a16="http://schemas.microsoft.com/office/drawing/2014/main" id="{00000000-0008-0000-0300-0000C8000000}"/>
            </a:ext>
          </a:extLst>
        </xdr:cNvPr>
        <xdr:cNvCxnSpPr/>
      </xdr:nvCxnSpPr>
      <xdr:spPr>
        <a:xfrm>
          <a:off x="1447800" y="14314408"/>
          <a:ext cx="889000" cy="949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83</xdr:row>
      <xdr:rowOff>89288</xdr:rowOff>
    </xdr:from>
    <xdr:to>
      <xdr:col>11</xdr:col>
      <xdr:colOff>82550</xdr:colOff>
      <xdr:row>84</xdr:row>
      <xdr:rowOff>19438</xdr:rowOff>
    </xdr:to>
    <xdr:sp macro="" textlink="">
      <xdr:nvSpPr>
        <xdr:cNvPr id="201" name="フローチャート: 判断 200">
          <a:extLst>
            <a:ext uri="{FF2B5EF4-FFF2-40B4-BE49-F238E27FC236}">
              <a16:creationId xmlns:a16="http://schemas.microsoft.com/office/drawing/2014/main" id="{00000000-0008-0000-0300-0000C9000000}"/>
            </a:ext>
          </a:extLst>
        </xdr:cNvPr>
        <xdr:cNvSpPr/>
      </xdr:nvSpPr>
      <xdr:spPr>
        <a:xfrm>
          <a:off x="2286000" y="143196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29615</xdr:rowOff>
    </xdr:from>
    <xdr:ext cx="762000" cy="259045"/>
    <xdr:sp macro="" textlink="">
      <xdr:nvSpPr>
        <xdr:cNvPr id="202" name="テキスト ボックス 201">
          <a:extLst>
            <a:ext uri="{FF2B5EF4-FFF2-40B4-BE49-F238E27FC236}">
              <a16:creationId xmlns:a16="http://schemas.microsoft.com/office/drawing/2014/main" id="{00000000-0008-0000-0300-0000CA000000}"/>
            </a:ext>
          </a:extLst>
        </xdr:cNvPr>
        <xdr:cNvSpPr txBox="1"/>
      </xdr:nvSpPr>
      <xdr:spPr>
        <a:xfrm>
          <a:off x="1955800" y="140885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160665</xdr:rowOff>
    </xdr:from>
    <xdr:to>
      <xdr:col>7</xdr:col>
      <xdr:colOff>31750</xdr:colOff>
      <xdr:row>83</xdr:row>
      <xdr:rowOff>90815</xdr:rowOff>
    </xdr:to>
    <xdr:sp macro="" textlink="">
      <xdr:nvSpPr>
        <xdr:cNvPr id="203" name="フローチャート: 判断 202">
          <a:extLst>
            <a:ext uri="{FF2B5EF4-FFF2-40B4-BE49-F238E27FC236}">
              <a16:creationId xmlns:a16="http://schemas.microsoft.com/office/drawing/2014/main" id="{00000000-0008-0000-0300-0000CB000000}"/>
            </a:ext>
          </a:extLst>
        </xdr:cNvPr>
        <xdr:cNvSpPr/>
      </xdr:nvSpPr>
      <xdr:spPr>
        <a:xfrm>
          <a:off x="1397000" y="142195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100992</xdr:rowOff>
    </xdr:from>
    <xdr:ext cx="762000" cy="259045"/>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1066800" y="139884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144,528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5" name="テキスト ボックス 204">
          <a:extLst>
            <a:ext uri="{FF2B5EF4-FFF2-40B4-BE49-F238E27FC236}">
              <a16:creationId xmlns:a16="http://schemas.microsoft.com/office/drawing/2014/main" id="{00000000-0008-0000-0300-0000CD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169780</xdr:rowOff>
    </xdr:from>
    <xdr:to>
      <xdr:col>23</xdr:col>
      <xdr:colOff>184150</xdr:colOff>
      <xdr:row>84</xdr:row>
      <xdr:rowOff>99930</xdr:rowOff>
    </xdr:to>
    <xdr:sp macro="" textlink="">
      <xdr:nvSpPr>
        <xdr:cNvPr id="210" name="楕円 209">
          <a:extLst>
            <a:ext uri="{FF2B5EF4-FFF2-40B4-BE49-F238E27FC236}">
              <a16:creationId xmlns:a16="http://schemas.microsoft.com/office/drawing/2014/main" id="{00000000-0008-0000-0300-0000D2000000}"/>
            </a:ext>
          </a:extLst>
        </xdr:cNvPr>
        <xdr:cNvSpPr/>
      </xdr:nvSpPr>
      <xdr:spPr>
        <a:xfrm>
          <a:off x="4902200" y="14400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83</xdr:row>
      <xdr:rowOff>14857</xdr:rowOff>
    </xdr:from>
    <xdr:ext cx="762000" cy="259045"/>
    <xdr:sp macro="" textlink="">
      <xdr:nvSpPr>
        <xdr:cNvPr id="211" name="人件費・物件費等の状況該当値テキスト">
          <a:extLst>
            <a:ext uri="{FF2B5EF4-FFF2-40B4-BE49-F238E27FC236}">
              <a16:creationId xmlns:a16="http://schemas.microsoft.com/office/drawing/2014/main" id="{00000000-0008-0000-0300-0000D3000000}"/>
            </a:ext>
          </a:extLst>
        </xdr:cNvPr>
        <xdr:cNvSpPr txBox="1"/>
      </xdr:nvSpPr>
      <xdr:spPr>
        <a:xfrm>
          <a:off x="5041900" y="142452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174,460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84</xdr:row>
      <xdr:rowOff>102077</xdr:rowOff>
    </xdr:from>
    <xdr:to>
      <xdr:col>19</xdr:col>
      <xdr:colOff>184150</xdr:colOff>
      <xdr:row>85</xdr:row>
      <xdr:rowOff>32227</xdr:rowOff>
    </xdr:to>
    <xdr:sp macro="" textlink="">
      <xdr:nvSpPr>
        <xdr:cNvPr id="212" name="楕円 211">
          <a:extLst>
            <a:ext uri="{FF2B5EF4-FFF2-40B4-BE49-F238E27FC236}">
              <a16:creationId xmlns:a16="http://schemas.microsoft.com/office/drawing/2014/main" id="{00000000-0008-0000-0300-0000D4000000}"/>
            </a:ext>
          </a:extLst>
        </xdr:cNvPr>
        <xdr:cNvSpPr/>
      </xdr:nvSpPr>
      <xdr:spPr>
        <a:xfrm>
          <a:off x="4064000" y="145038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85</xdr:row>
      <xdr:rowOff>17004</xdr:rowOff>
    </xdr:from>
    <xdr:ext cx="7366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3733800" y="1459025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191,658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84</xdr:row>
      <xdr:rowOff>26797</xdr:rowOff>
    </xdr:from>
    <xdr:to>
      <xdr:col>15</xdr:col>
      <xdr:colOff>133350</xdr:colOff>
      <xdr:row>84</xdr:row>
      <xdr:rowOff>128397</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3175000" y="144285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84</xdr:row>
      <xdr:rowOff>113174</xdr:rowOff>
    </xdr:from>
    <xdr:ext cx="7620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2844800" y="145149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179,179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83</xdr:row>
      <xdr:rowOff>128240</xdr:rowOff>
    </xdr:from>
    <xdr:to>
      <xdr:col>11</xdr:col>
      <xdr:colOff>82550</xdr:colOff>
      <xdr:row>84</xdr:row>
      <xdr:rowOff>58390</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2286000" y="14358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84</xdr:row>
      <xdr:rowOff>43167</xdr:rowOff>
    </xdr:from>
    <xdr:ext cx="7620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1955800" y="144449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167,574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83</xdr:row>
      <xdr:rowOff>33258</xdr:rowOff>
    </xdr:from>
    <xdr:to>
      <xdr:col>7</xdr:col>
      <xdr:colOff>31750</xdr:colOff>
      <xdr:row>83</xdr:row>
      <xdr:rowOff>134858</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1397000" y="142636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83</xdr:row>
      <xdr:rowOff>119635</xdr:rowOff>
    </xdr:from>
    <xdr:ext cx="7620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1066800" y="143499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151,829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0" name="正方形/長方形 219">
          <a:extLst>
            <a:ext uri="{FF2B5EF4-FFF2-40B4-BE49-F238E27FC236}">
              <a16:creationId xmlns:a16="http://schemas.microsoft.com/office/drawing/2014/main" id="{00000000-0008-0000-0300-0000DC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2" name="テキスト ボックス 221">
          <a:extLst>
            <a:ext uri="{FF2B5EF4-FFF2-40B4-BE49-F238E27FC236}">
              <a16:creationId xmlns:a16="http://schemas.microsoft.com/office/drawing/2014/main" id="{00000000-0008-0000-0300-0000DE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[97.6]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3" name="正方形/長方形 222">
          <a:extLst>
            <a:ext uri="{FF2B5EF4-FFF2-40B4-BE49-F238E27FC236}">
              <a16:creationId xmlns:a16="http://schemas.microsoft.com/office/drawing/2014/main" id="{00000000-0008-0000-0300-0000DF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4" name="正方形/長方形 223">
          <a:extLst>
            <a:ext uri="{FF2B5EF4-FFF2-40B4-BE49-F238E27FC236}">
              <a16:creationId xmlns:a16="http://schemas.microsoft.com/office/drawing/2014/main" id="{00000000-0008-0000-0300-0000E0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2" name="テキスト ボックス 231">
          <a:extLst>
            <a:ext uri="{FF2B5EF4-FFF2-40B4-BE49-F238E27FC236}">
              <a16:creationId xmlns:a16="http://schemas.microsoft.com/office/drawing/2014/main" id="{00000000-0008-0000-0300-0000E8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前年度より</a:t>
          </a:r>
          <a:r>
            <a:rPr kumimoji="1" lang="en-US" altLang="ja-JP" sz="1300">
              <a:latin typeface="ＭＳ Ｐゴシック" panose="020B0600070205080204" pitchFamily="50" charset="-128"/>
              <a:ea typeface="ＭＳ Ｐゴシック" panose="020B0600070205080204" pitchFamily="50" charset="-128"/>
            </a:rPr>
            <a:t>0.5</a:t>
          </a:r>
          <a:r>
            <a:rPr kumimoji="1" lang="ja-JP" altLang="en-US" sz="1300">
              <a:latin typeface="ＭＳ Ｐゴシック" panose="020B0600070205080204" pitchFamily="50" charset="-128"/>
              <a:ea typeface="ＭＳ Ｐゴシック" panose="020B0600070205080204" pitchFamily="50" charset="-128"/>
            </a:rPr>
            <a:t>ポイント上昇し</a:t>
          </a:r>
          <a:r>
            <a:rPr kumimoji="1" lang="en-US" altLang="ja-JP" sz="1300">
              <a:latin typeface="ＭＳ Ｐゴシック" panose="020B0600070205080204" pitchFamily="50" charset="-128"/>
              <a:ea typeface="ＭＳ Ｐゴシック" panose="020B0600070205080204" pitchFamily="50" charset="-128"/>
            </a:rPr>
            <a:t>97.6</a:t>
          </a:r>
          <a:r>
            <a:rPr kumimoji="1" lang="ja-JP" altLang="en-US" sz="1300">
              <a:latin typeface="ＭＳ Ｐゴシック" panose="020B0600070205080204" pitchFamily="50" charset="-128"/>
              <a:ea typeface="ＭＳ Ｐゴシック" panose="020B0600070205080204" pitchFamily="50" charset="-128"/>
            </a:rPr>
            <a:t>となった。近年は横ばいで推移している。全国市平均値を</a:t>
          </a:r>
          <a:r>
            <a:rPr kumimoji="1" lang="en-US" altLang="ja-JP" sz="1300">
              <a:latin typeface="ＭＳ Ｐゴシック" panose="020B0600070205080204" pitchFamily="50" charset="-128"/>
              <a:ea typeface="ＭＳ Ｐゴシック" panose="020B0600070205080204" pitchFamily="50" charset="-128"/>
            </a:rPr>
            <a:t>1.0</a:t>
          </a:r>
          <a:r>
            <a:rPr kumimoji="1" lang="ja-JP" altLang="en-US" sz="1300">
              <a:latin typeface="ＭＳ Ｐゴシック" panose="020B0600070205080204" pitchFamily="50" charset="-128"/>
              <a:ea typeface="ＭＳ Ｐゴシック" panose="020B0600070205080204" pitchFamily="50" charset="-128"/>
            </a:rPr>
            <a:t>ポイント下回っているが、類似団体平均を</a:t>
          </a:r>
          <a:r>
            <a:rPr kumimoji="1" lang="en-US" altLang="ja-JP" sz="1300">
              <a:latin typeface="ＭＳ Ｐゴシック" panose="020B0600070205080204" pitchFamily="50" charset="-128"/>
              <a:ea typeface="ＭＳ Ｐゴシック" panose="020B0600070205080204" pitchFamily="50" charset="-128"/>
            </a:rPr>
            <a:t>0.1</a:t>
          </a:r>
          <a:r>
            <a:rPr kumimoji="1" lang="ja-JP" altLang="en-US" sz="1300">
              <a:latin typeface="ＭＳ Ｐゴシック" panose="020B0600070205080204" pitchFamily="50" charset="-128"/>
              <a:ea typeface="ＭＳ Ｐゴシック" panose="020B0600070205080204" pitchFamily="50" charset="-128"/>
            </a:rPr>
            <a:t>ポイント上回っているので、引き続き給与の適正化に努める。</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3" name="直線コネクタ 232">
          <a:extLst>
            <a:ext uri="{FF2B5EF4-FFF2-40B4-BE49-F238E27FC236}">
              <a16:creationId xmlns:a16="http://schemas.microsoft.com/office/drawing/2014/main" id="{00000000-0008-0000-0300-0000E9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4" name="テキスト ボックス 233">
          <a:extLst>
            <a:ext uri="{FF2B5EF4-FFF2-40B4-BE49-F238E27FC236}">
              <a16:creationId xmlns:a16="http://schemas.microsoft.com/office/drawing/2014/main" id="{00000000-0008-0000-0300-0000EA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79375</xdr:rowOff>
    </xdr:from>
    <xdr:to>
      <xdr:col>85</xdr:col>
      <xdr:colOff>95250</xdr:colOff>
      <xdr:row>90</xdr:row>
      <xdr:rowOff>79375</xdr:rowOff>
    </xdr:to>
    <xdr:cxnSp macro="">
      <xdr:nvCxnSpPr>
        <xdr:cNvPr id="235" name="直線コネクタ 234">
          <a:extLst>
            <a:ext uri="{FF2B5EF4-FFF2-40B4-BE49-F238E27FC236}">
              <a16:creationId xmlns:a16="http://schemas.microsoft.com/office/drawing/2014/main" id="{00000000-0008-0000-0300-0000EB000000}"/>
            </a:ext>
          </a:extLst>
        </xdr:cNvPr>
        <xdr:cNvCxnSpPr/>
      </xdr:nvCxnSpPr>
      <xdr:spPr>
        <a:xfrm>
          <a:off x="12827000" y="1550987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108602</xdr:rowOff>
    </xdr:from>
    <xdr:ext cx="762000" cy="259045"/>
    <xdr:sp macro="" textlink="">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2065000" y="15367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120650</xdr:rowOff>
    </xdr:from>
    <xdr:to>
      <xdr:col>85</xdr:col>
      <xdr:colOff>95250</xdr:colOff>
      <xdr:row>88</xdr:row>
      <xdr:rowOff>120650</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520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149877</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506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161925</xdr:rowOff>
    </xdr:from>
    <xdr:to>
      <xdr:col>85</xdr:col>
      <xdr:colOff>95250</xdr:colOff>
      <xdr:row>86</xdr:row>
      <xdr:rowOff>161925</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490662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19702</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4764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83</xdr:row>
      <xdr:rowOff>73025</xdr:rowOff>
    </xdr:from>
    <xdr:to>
      <xdr:col>85</xdr:col>
      <xdr:colOff>95250</xdr:colOff>
      <xdr:row>83</xdr:row>
      <xdr:rowOff>73025</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430337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102252</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4161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81</xdr:row>
      <xdr:rowOff>114300</xdr:rowOff>
    </xdr:from>
    <xdr:to>
      <xdr:col>85</xdr:col>
      <xdr:colOff>95250</xdr:colOff>
      <xdr:row>81</xdr:row>
      <xdr:rowOff>114300</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400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80</xdr:row>
      <xdr:rowOff>143527</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385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79</xdr:row>
      <xdr:rowOff>155575</xdr:rowOff>
    </xdr:from>
    <xdr:to>
      <xdr:col>85</xdr:col>
      <xdr:colOff>95250</xdr:colOff>
      <xdr:row>79</xdr:row>
      <xdr:rowOff>155575</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a:off x="12827000" y="1370012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13352</xdr:rowOff>
    </xdr:from>
    <xdr:ext cx="762000" cy="259045"/>
    <xdr:sp macro="" textlink="">
      <xdr:nvSpPr>
        <xdr:cNvPr id="248" name="テキスト ボックス 247">
          <a:extLst>
            <a:ext uri="{FF2B5EF4-FFF2-40B4-BE49-F238E27FC236}">
              <a16:creationId xmlns:a16="http://schemas.microsoft.com/office/drawing/2014/main" id="{00000000-0008-0000-0300-0000F8000000}"/>
            </a:ext>
          </a:extLst>
        </xdr:cNvPr>
        <xdr:cNvSpPr txBox="1"/>
      </xdr:nvSpPr>
      <xdr:spPr>
        <a:xfrm>
          <a:off x="12065000" y="1355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9" name="直線コネクタ 248">
          <a:extLst>
            <a:ext uri="{FF2B5EF4-FFF2-40B4-BE49-F238E27FC236}">
              <a16:creationId xmlns:a16="http://schemas.microsoft.com/office/drawing/2014/main" id="{00000000-0008-0000-0300-0000F9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0" name="テキスト ボックス 249">
          <a:extLst>
            <a:ext uri="{FF2B5EF4-FFF2-40B4-BE49-F238E27FC236}">
              <a16:creationId xmlns:a16="http://schemas.microsoft.com/office/drawing/2014/main" id="{00000000-0008-0000-0300-0000FA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1" name="給与水準   （国との比較）グラフ枠">
          <a:extLst>
            <a:ext uri="{FF2B5EF4-FFF2-40B4-BE49-F238E27FC236}">
              <a16:creationId xmlns:a16="http://schemas.microsoft.com/office/drawing/2014/main" id="{00000000-0008-0000-0300-0000FB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165100</xdr:rowOff>
    </xdr:from>
    <xdr:to>
      <xdr:col>81</xdr:col>
      <xdr:colOff>44450</xdr:colOff>
      <xdr:row>89</xdr:row>
      <xdr:rowOff>39688</xdr:rowOff>
    </xdr:to>
    <xdr:cxnSp macro="">
      <xdr:nvCxnSpPr>
        <xdr:cNvPr id="252" name="直線コネクタ 251">
          <a:extLst>
            <a:ext uri="{FF2B5EF4-FFF2-40B4-BE49-F238E27FC236}">
              <a16:creationId xmlns:a16="http://schemas.microsoft.com/office/drawing/2014/main" id="{00000000-0008-0000-0300-0000FC000000}"/>
            </a:ext>
          </a:extLst>
        </xdr:cNvPr>
        <xdr:cNvCxnSpPr/>
      </xdr:nvCxnSpPr>
      <xdr:spPr>
        <a:xfrm flipV="1">
          <a:off x="17018000" y="13881100"/>
          <a:ext cx="0" cy="141763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11765</xdr:rowOff>
    </xdr:from>
    <xdr:ext cx="762000" cy="259045"/>
    <xdr:sp macro="" textlink="">
      <xdr:nvSpPr>
        <xdr:cNvPr id="253" name="給与水準   （国との比較）最小値テキスト">
          <a:extLst>
            <a:ext uri="{FF2B5EF4-FFF2-40B4-BE49-F238E27FC236}">
              <a16:creationId xmlns:a16="http://schemas.microsoft.com/office/drawing/2014/main" id="{00000000-0008-0000-0300-0000FD000000}"/>
            </a:ext>
          </a:extLst>
        </xdr:cNvPr>
        <xdr:cNvSpPr txBox="1"/>
      </xdr:nvSpPr>
      <xdr:spPr>
        <a:xfrm>
          <a:off x="17106900" y="152708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39688</xdr:rowOff>
    </xdr:from>
    <xdr:to>
      <xdr:col>81</xdr:col>
      <xdr:colOff>133350</xdr:colOff>
      <xdr:row>89</xdr:row>
      <xdr:rowOff>39688</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a:off x="16929100" y="152987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80027</xdr:rowOff>
    </xdr:from>
    <xdr:ext cx="762000" cy="259045"/>
    <xdr:sp macro="" textlink="">
      <xdr:nvSpPr>
        <xdr:cNvPr id="255" name="給与水準   （国との比較）最大値テキスト">
          <a:extLst>
            <a:ext uri="{FF2B5EF4-FFF2-40B4-BE49-F238E27FC236}">
              <a16:creationId xmlns:a16="http://schemas.microsoft.com/office/drawing/2014/main" id="{00000000-0008-0000-0300-0000FF000000}"/>
            </a:ext>
          </a:extLst>
        </xdr:cNvPr>
        <xdr:cNvSpPr txBox="1"/>
      </xdr:nvSpPr>
      <xdr:spPr>
        <a:xfrm>
          <a:off x="17106900" y="1362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165100</xdr:rowOff>
    </xdr:from>
    <xdr:to>
      <xdr:col>81</xdr:col>
      <xdr:colOff>133350</xdr:colOff>
      <xdr:row>80</xdr:row>
      <xdr:rowOff>165100</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a:off x="16929100" y="1388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84</xdr:row>
      <xdr:rowOff>67469</xdr:rowOff>
    </xdr:from>
    <xdr:to>
      <xdr:col>81</xdr:col>
      <xdr:colOff>44450</xdr:colOff>
      <xdr:row>84</xdr:row>
      <xdr:rowOff>142875</xdr:rowOff>
    </xdr:to>
    <xdr:cxnSp macro="">
      <xdr:nvCxnSpPr>
        <xdr:cNvPr id="257" name="直線コネクタ 256">
          <a:extLst>
            <a:ext uri="{FF2B5EF4-FFF2-40B4-BE49-F238E27FC236}">
              <a16:creationId xmlns:a16="http://schemas.microsoft.com/office/drawing/2014/main" id="{00000000-0008-0000-0300-000001010000}"/>
            </a:ext>
          </a:extLst>
        </xdr:cNvPr>
        <xdr:cNvCxnSpPr/>
      </xdr:nvCxnSpPr>
      <xdr:spPr>
        <a:xfrm>
          <a:off x="16179800" y="14469269"/>
          <a:ext cx="838200" cy="75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83</xdr:row>
      <xdr:rowOff>93521</xdr:rowOff>
    </xdr:from>
    <xdr:ext cx="762000" cy="259045"/>
    <xdr:sp macro="" textlink="">
      <xdr:nvSpPr>
        <xdr:cNvPr id="258" name="給与水準   （国との比較）平均値テキスト">
          <a:extLst>
            <a:ext uri="{FF2B5EF4-FFF2-40B4-BE49-F238E27FC236}">
              <a16:creationId xmlns:a16="http://schemas.microsoft.com/office/drawing/2014/main" id="{00000000-0008-0000-0300-000002010000}"/>
            </a:ext>
          </a:extLst>
        </xdr:cNvPr>
        <xdr:cNvSpPr txBox="1"/>
      </xdr:nvSpPr>
      <xdr:spPr>
        <a:xfrm>
          <a:off x="17106900" y="1432387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76994</xdr:rowOff>
    </xdr:from>
    <xdr:to>
      <xdr:col>81</xdr:col>
      <xdr:colOff>95250</xdr:colOff>
      <xdr:row>85</xdr:row>
      <xdr:rowOff>7144</xdr:rowOff>
    </xdr:to>
    <xdr:sp macro="" textlink="">
      <xdr:nvSpPr>
        <xdr:cNvPr id="259" name="フローチャート: 判断 258">
          <a:extLst>
            <a:ext uri="{FF2B5EF4-FFF2-40B4-BE49-F238E27FC236}">
              <a16:creationId xmlns:a16="http://schemas.microsoft.com/office/drawing/2014/main" id="{00000000-0008-0000-0300-000003010000}"/>
            </a:ext>
          </a:extLst>
        </xdr:cNvPr>
        <xdr:cNvSpPr/>
      </xdr:nvSpPr>
      <xdr:spPr>
        <a:xfrm>
          <a:off x="16967200" y="144787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83</xdr:row>
      <xdr:rowOff>148431</xdr:rowOff>
    </xdr:from>
    <xdr:to>
      <xdr:col>77</xdr:col>
      <xdr:colOff>44450</xdr:colOff>
      <xdr:row>84</xdr:row>
      <xdr:rowOff>67469</xdr:rowOff>
    </xdr:to>
    <xdr:cxnSp macro="">
      <xdr:nvCxnSpPr>
        <xdr:cNvPr id="260" name="直線コネクタ 259">
          <a:extLst>
            <a:ext uri="{FF2B5EF4-FFF2-40B4-BE49-F238E27FC236}">
              <a16:creationId xmlns:a16="http://schemas.microsoft.com/office/drawing/2014/main" id="{00000000-0008-0000-0300-000004010000}"/>
            </a:ext>
          </a:extLst>
        </xdr:cNvPr>
        <xdr:cNvCxnSpPr/>
      </xdr:nvCxnSpPr>
      <xdr:spPr>
        <a:xfrm>
          <a:off x="15290800" y="14378781"/>
          <a:ext cx="889000" cy="904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84</xdr:row>
      <xdr:rowOff>76994</xdr:rowOff>
    </xdr:from>
    <xdr:to>
      <xdr:col>77</xdr:col>
      <xdr:colOff>95250</xdr:colOff>
      <xdr:row>85</xdr:row>
      <xdr:rowOff>7144</xdr:rowOff>
    </xdr:to>
    <xdr:sp macro="" textlink="">
      <xdr:nvSpPr>
        <xdr:cNvPr id="261" name="フローチャート: 判断 260">
          <a:extLst>
            <a:ext uri="{FF2B5EF4-FFF2-40B4-BE49-F238E27FC236}">
              <a16:creationId xmlns:a16="http://schemas.microsoft.com/office/drawing/2014/main" id="{00000000-0008-0000-0300-000005010000}"/>
            </a:ext>
          </a:extLst>
        </xdr:cNvPr>
        <xdr:cNvSpPr/>
      </xdr:nvSpPr>
      <xdr:spPr>
        <a:xfrm>
          <a:off x="16129000" y="144787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84</xdr:row>
      <xdr:rowOff>163371</xdr:rowOff>
    </xdr:from>
    <xdr:ext cx="736600" cy="259045"/>
    <xdr:sp macro="" textlink="">
      <xdr:nvSpPr>
        <xdr:cNvPr id="262" name="テキスト ボックス 261">
          <a:extLst>
            <a:ext uri="{FF2B5EF4-FFF2-40B4-BE49-F238E27FC236}">
              <a16:creationId xmlns:a16="http://schemas.microsoft.com/office/drawing/2014/main" id="{00000000-0008-0000-0300-000006010000}"/>
            </a:ext>
          </a:extLst>
        </xdr:cNvPr>
        <xdr:cNvSpPr txBox="1"/>
      </xdr:nvSpPr>
      <xdr:spPr>
        <a:xfrm>
          <a:off x="15798800" y="1456517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83</xdr:row>
      <xdr:rowOff>133350</xdr:rowOff>
    </xdr:from>
    <xdr:to>
      <xdr:col>72</xdr:col>
      <xdr:colOff>203200</xdr:colOff>
      <xdr:row>83</xdr:row>
      <xdr:rowOff>148431</xdr:rowOff>
    </xdr:to>
    <xdr:cxnSp macro="">
      <xdr:nvCxnSpPr>
        <xdr:cNvPr id="263" name="直線コネクタ 262">
          <a:extLst>
            <a:ext uri="{FF2B5EF4-FFF2-40B4-BE49-F238E27FC236}">
              <a16:creationId xmlns:a16="http://schemas.microsoft.com/office/drawing/2014/main" id="{00000000-0008-0000-0300-000007010000}"/>
            </a:ext>
          </a:extLst>
        </xdr:cNvPr>
        <xdr:cNvCxnSpPr/>
      </xdr:nvCxnSpPr>
      <xdr:spPr>
        <a:xfrm>
          <a:off x="14401800" y="14363700"/>
          <a:ext cx="889000" cy="150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84</xdr:row>
      <xdr:rowOff>76994</xdr:rowOff>
    </xdr:from>
    <xdr:to>
      <xdr:col>73</xdr:col>
      <xdr:colOff>44450</xdr:colOff>
      <xdr:row>85</xdr:row>
      <xdr:rowOff>7144</xdr:rowOff>
    </xdr:to>
    <xdr:sp macro="" textlink="">
      <xdr:nvSpPr>
        <xdr:cNvPr id="264" name="フローチャート: 判断 263">
          <a:extLst>
            <a:ext uri="{FF2B5EF4-FFF2-40B4-BE49-F238E27FC236}">
              <a16:creationId xmlns:a16="http://schemas.microsoft.com/office/drawing/2014/main" id="{00000000-0008-0000-0300-000008010000}"/>
            </a:ext>
          </a:extLst>
        </xdr:cNvPr>
        <xdr:cNvSpPr/>
      </xdr:nvSpPr>
      <xdr:spPr>
        <a:xfrm>
          <a:off x="15240000" y="144787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84</xdr:row>
      <xdr:rowOff>163371</xdr:rowOff>
    </xdr:from>
    <xdr:ext cx="762000" cy="259045"/>
    <xdr:sp macro="" textlink="">
      <xdr:nvSpPr>
        <xdr:cNvPr id="265" name="テキスト ボックス 264">
          <a:extLst>
            <a:ext uri="{FF2B5EF4-FFF2-40B4-BE49-F238E27FC236}">
              <a16:creationId xmlns:a16="http://schemas.microsoft.com/office/drawing/2014/main" id="{00000000-0008-0000-0300-000009010000}"/>
            </a:ext>
          </a:extLst>
        </xdr:cNvPr>
        <xdr:cNvSpPr txBox="1"/>
      </xdr:nvSpPr>
      <xdr:spPr>
        <a:xfrm>
          <a:off x="14909800" y="145651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83</xdr:row>
      <xdr:rowOff>133350</xdr:rowOff>
    </xdr:from>
    <xdr:to>
      <xdr:col>68</xdr:col>
      <xdr:colOff>152400</xdr:colOff>
      <xdr:row>83</xdr:row>
      <xdr:rowOff>148431</xdr:rowOff>
    </xdr:to>
    <xdr:cxnSp macro="">
      <xdr:nvCxnSpPr>
        <xdr:cNvPr id="266" name="直線コネクタ 265">
          <a:extLst>
            <a:ext uri="{FF2B5EF4-FFF2-40B4-BE49-F238E27FC236}">
              <a16:creationId xmlns:a16="http://schemas.microsoft.com/office/drawing/2014/main" id="{00000000-0008-0000-0300-00000A010000}"/>
            </a:ext>
          </a:extLst>
        </xdr:cNvPr>
        <xdr:cNvCxnSpPr/>
      </xdr:nvCxnSpPr>
      <xdr:spPr>
        <a:xfrm flipV="1">
          <a:off x="13512800" y="14363700"/>
          <a:ext cx="889000" cy="150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84</xdr:row>
      <xdr:rowOff>107156</xdr:rowOff>
    </xdr:from>
    <xdr:to>
      <xdr:col>68</xdr:col>
      <xdr:colOff>203200</xdr:colOff>
      <xdr:row>85</xdr:row>
      <xdr:rowOff>37306</xdr:rowOff>
    </xdr:to>
    <xdr:sp macro="" textlink="">
      <xdr:nvSpPr>
        <xdr:cNvPr id="267" name="フローチャート: 判断 266">
          <a:extLst>
            <a:ext uri="{FF2B5EF4-FFF2-40B4-BE49-F238E27FC236}">
              <a16:creationId xmlns:a16="http://schemas.microsoft.com/office/drawing/2014/main" id="{00000000-0008-0000-0300-00000B010000}"/>
            </a:ext>
          </a:extLst>
        </xdr:cNvPr>
        <xdr:cNvSpPr/>
      </xdr:nvSpPr>
      <xdr:spPr>
        <a:xfrm>
          <a:off x="14351000" y="145089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85</xdr:row>
      <xdr:rowOff>22083</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4020800" y="145953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84</xdr:row>
      <xdr:rowOff>107156</xdr:rowOff>
    </xdr:from>
    <xdr:to>
      <xdr:col>64</xdr:col>
      <xdr:colOff>152400</xdr:colOff>
      <xdr:row>85</xdr:row>
      <xdr:rowOff>37306</xdr:rowOff>
    </xdr:to>
    <xdr:sp macro="" textlink="">
      <xdr:nvSpPr>
        <xdr:cNvPr id="269" name="フローチャート: 判断 268">
          <a:extLst>
            <a:ext uri="{FF2B5EF4-FFF2-40B4-BE49-F238E27FC236}">
              <a16:creationId xmlns:a16="http://schemas.microsoft.com/office/drawing/2014/main" id="{00000000-0008-0000-0300-00000D010000}"/>
            </a:ext>
          </a:extLst>
        </xdr:cNvPr>
        <xdr:cNvSpPr/>
      </xdr:nvSpPr>
      <xdr:spPr>
        <a:xfrm>
          <a:off x="13462000" y="145089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85</xdr:row>
      <xdr:rowOff>22083</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3131800" y="145953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92075</xdr:rowOff>
    </xdr:from>
    <xdr:to>
      <xdr:col>81</xdr:col>
      <xdr:colOff>95250</xdr:colOff>
      <xdr:row>85</xdr:row>
      <xdr:rowOff>22225</xdr:rowOff>
    </xdr:to>
    <xdr:sp macro="" textlink="">
      <xdr:nvSpPr>
        <xdr:cNvPr id="276" name="楕円 275">
          <a:extLst>
            <a:ext uri="{FF2B5EF4-FFF2-40B4-BE49-F238E27FC236}">
              <a16:creationId xmlns:a16="http://schemas.microsoft.com/office/drawing/2014/main" id="{00000000-0008-0000-0300-000014010000}"/>
            </a:ext>
          </a:extLst>
        </xdr:cNvPr>
        <xdr:cNvSpPr/>
      </xdr:nvSpPr>
      <xdr:spPr>
        <a:xfrm>
          <a:off x="16967200" y="14493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84</xdr:row>
      <xdr:rowOff>64152</xdr:rowOff>
    </xdr:from>
    <xdr:ext cx="762000" cy="259045"/>
    <xdr:sp macro="" textlink="">
      <xdr:nvSpPr>
        <xdr:cNvPr id="277" name="給与水準   （国との比較）該当値テキスト">
          <a:extLst>
            <a:ext uri="{FF2B5EF4-FFF2-40B4-BE49-F238E27FC236}">
              <a16:creationId xmlns:a16="http://schemas.microsoft.com/office/drawing/2014/main" id="{00000000-0008-0000-0300-000015010000}"/>
            </a:ext>
          </a:extLst>
        </xdr:cNvPr>
        <xdr:cNvSpPr txBox="1"/>
      </xdr:nvSpPr>
      <xdr:spPr>
        <a:xfrm>
          <a:off x="17106900" y="144659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84</xdr:row>
      <xdr:rowOff>16669</xdr:rowOff>
    </xdr:from>
    <xdr:to>
      <xdr:col>77</xdr:col>
      <xdr:colOff>95250</xdr:colOff>
      <xdr:row>84</xdr:row>
      <xdr:rowOff>118269</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6129000" y="144184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82</xdr:row>
      <xdr:rowOff>128446</xdr:rowOff>
    </xdr:from>
    <xdr:ext cx="7366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5798800" y="1418734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83</xdr:row>
      <xdr:rowOff>97631</xdr:rowOff>
    </xdr:from>
    <xdr:to>
      <xdr:col>73</xdr:col>
      <xdr:colOff>44450</xdr:colOff>
      <xdr:row>84</xdr:row>
      <xdr:rowOff>27781</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5240000" y="143279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82</xdr:row>
      <xdr:rowOff>37958</xdr:rowOff>
    </xdr:from>
    <xdr:ext cx="7620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4909800" y="140968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83</xdr:row>
      <xdr:rowOff>82550</xdr:rowOff>
    </xdr:from>
    <xdr:to>
      <xdr:col>68</xdr:col>
      <xdr:colOff>203200</xdr:colOff>
      <xdr:row>84</xdr:row>
      <xdr:rowOff>12700</xdr:rowOff>
    </xdr:to>
    <xdr:sp macro="" textlink="">
      <xdr:nvSpPr>
        <xdr:cNvPr id="282" name="楕円 281">
          <a:extLst>
            <a:ext uri="{FF2B5EF4-FFF2-40B4-BE49-F238E27FC236}">
              <a16:creationId xmlns:a16="http://schemas.microsoft.com/office/drawing/2014/main" id="{00000000-0008-0000-0300-00001A010000}"/>
            </a:ext>
          </a:extLst>
        </xdr:cNvPr>
        <xdr:cNvSpPr/>
      </xdr:nvSpPr>
      <xdr:spPr>
        <a:xfrm>
          <a:off x="14351000" y="14312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82</xdr:row>
      <xdr:rowOff>22877</xdr:rowOff>
    </xdr:from>
    <xdr:ext cx="762000" cy="259045"/>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4020800" y="1408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83</xdr:row>
      <xdr:rowOff>97631</xdr:rowOff>
    </xdr:from>
    <xdr:to>
      <xdr:col>64</xdr:col>
      <xdr:colOff>152400</xdr:colOff>
      <xdr:row>84</xdr:row>
      <xdr:rowOff>27781</xdr:rowOff>
    </xdr:to>
    <xdr:sp macro="" textlink="">
      <xdr:nvSpPr>
        <xdr:cNvPr id="284" name="楕円 283">
          <a:extLst>
            <a:ext uri="{FF2B5EF4-FFF2-40B4-BE49-F238E27FC236}">
              <a16:creationId xmlns:a16="http://schemas.microsoft.com/office/drawing/2014/main" id="{00000000-0008-0000-0300-00001C010000}"/>
            </a:ext>
          </a:extLst>
        </xdr:cNvPr>
        <xdr:cNvSpPr/>
      </xdr:nvSpPr>
      <xdr:spPr>
        <a:xfrm>
          <a:off x="13462000" y="143279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82</xdr:row>
      <xdr:rowOff>37958</xdr:rowOff>
    </xdr:from>
    <xdr:ext cx="762000" cy="259045"/>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3131800" y="140968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6" name="正方形/長方形 285">
          <a:extLst>
            <a:ext uri="{FF2B5EF4-FFF2-40B4-BE49-F238E27FC236}">
              <a16:creationId xmlns:a16="http://schemas.microsoft.com/office/drawing/2014/main" id="{00000000-0008-0000-0300-00001E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7" name="テキスト ボックス 286">
          <a:extLst>
            <a:ext uri="{FF2B5EF4-FFF2-40B4-BE49-F238E27FC236}">
              <a16:creationId xmlns:a16="http://schemas.microsoft.com/office/drawing/2014/main" id="{00000000-0008-0000-0300-00001F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8" name="テキスト ボックス 287">
          <a:extLst>
            <a:ext uri="{FF2B5EF4-FFF2-40B4-BE49-F238E27FC236}">
              <a16:creationId xmlns:a16="http://schemas.microsoft.com/office/drawing/2014/main" id="{00000000-0008-0000-0300-000020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[9.54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7" name="正方形/長方形 296">
          <a:extLst>
            <a:ext uri="{FF2B5EF4-FFF2-40B4-BE49-F238E27FC236}">
              <a16:creationId xmlns:a16="http://schemas.microsoft.com/office/drawing/2014/main" id="{00000000-0008-0000-0300-000029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8" name="テキスト ボックス 297">
          <a:extLst>
            <a:ext uri="{FF2B5EF4-FFF2-40B4-BE49-F238E27FC236}">
              <a16:creationId xmlns:a16="http://schemas.microsoft.com/office/drawing/2014/main" id="{00000000-0008-0000-0300-00002A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人口</a:t>
          </a:r>
          <a:r>
            <a:rPr kumimoji="1" lang="en-US" altLang="ja-JP" sz="1300">
              <a:latin typeface="ＭＳ Ｐゴシック" panose="020B0600070205080204" pitchFamily="50" charset="-128"/>
              <a:ea typeface="ＭＳ Ｐゴシック" panose="020B0600070205080204" pitchFamily="50" charset="-128"/>
            </a:rPr>
            <a:t>1,000</a:t>
          </a:r>
          <a:r>
            <a:rPr kumimoji="1" lang="ja-JP" altLang="en-US" sz="1300">
              <a:latin typeface="ＭＳ Ｐゴシック" panose="020B0600070205080204" pitchFamily="50" charset="-128"/>
              <a:ea typeface="ＭＳ Ｐゴシック" panose="020B0600070205080204" pitchFamily="50" charset="-128"/>
            </a:rPr>
            <a:t>人当たりの職員数については、類似団体を若干上回っていたが、職員数は、令和</a:t>
          </a:r>
          <a:r>
            <a:rPr kumimoji="1" lang="en-US" altLang="ja-JP" sz="1300">
              <a:latin typeface="ＭＳ Ｐゴシック" panose="020B0600070205080204" pitchFamily="50" charset="-128"/>
              <a:ea typeface="ＭＳ Ｐゴシック" panose="020B0600070205080204" pitchFamily="50" charset="-128"/>
            </a:rPr>
            <a:t>4</a:t>
          </a:r>
          <a:r>
            <a:rPr kumimoji="1" lang="ja-JP" altLang="en-US" sz="1300">
              <a:latin typeface="ＭＳ Ｐゴシック" panose="020B0600070205080204" pitchFamily="50" charset="-128"/>
              <a:ea typeface="ＭＳ Ｐゴシック" panose="020B0600070205080204" pitchFamily="50" charset="-128"/>
            </a:rPr>
            <a:t>年度が</a:t>
          </a:r>
          <a:r>
            <a:rPr kumimoji="1" lang="en-US" altLang="ja-JP" sz="1300">
              <a:latin typeface="ＭＳ Ｐゴシック" panose="020B0600070205080204" pitchFamily="50" charset="-128"/>
              <a:ea typeface="ＭＳ Ｐゴシック" panose="020B0600070205080204" pitchFamily="50" charset="-128"/>
            </a:rPr>
            <a:t>293</a:t>
          </a:r>
          <a:r>
            <a:rPr kumimoji="1" lang="ja-JP" altLang="en-US" sz="1300">
              <a:latin typeface="ＭＳ Ｐゴシック" panose="020B0600070205080204" pitchFamily="50" charset="-128"/>
              <a:ea typeface="ＭＳ Ｐゴシック" panose="020B0600070205080204" pitchFamily="50" charset="-128"/>
            </a:rPr>
            <a:t>人、令和</a:t>
          </a:r>
          <a:r>
            <a:rPr kumimoji="1" lang="en-US" altLang="ja-JP" sz="1300">
              <a:latin typeface="ＭＳ Ｐゴシック" panose="020B0600070205080204" pitchFamily="50" charset="-128"/>
              <a:ea typeface="ＭＳ Ｐゴシック" panose="020B0600070205080204" pitchFamily="50" charset="-128"/>
            </a:rPr>
            <a:t>5</a:t>
          </a:r>
          <a:r>
            <a:rPr kumimoji="1" lang="ja-JP" altLang="en-US" sz="1300">
              <a:latin typeface="ＭＳ Ｐゴシック" panose="020B0600070205080204" pitchFamily="50" charset="-128"/>
              <a:ea typeface="ＭＳ Ｐゴシック" panose="020B0600070205080204" pitchFamily="50" charset="-128"/>
            </a:rPr>
            <a:t>年度</a:t>
          </a:r>
          <a:r>
            <a:rPr kumimoji="1" lang="en-US" altLang="ja-JP" sz="1300">
              <a:latin typeface="ＭＳ Ｐゴシック" panose="020B0600070205080204" pitchFamily="50" charset="-128"/>
              <a:ea typeface="ＭＳ Ｐゴシック" panose="020B0600070205080204" pitchFamily="50" charset="-128"/>
            </a:rPr>
            <a:t>298</a:t>
          </a:r>
          <a:r>
            <a:rPr kumimoji="1" lang="ja-JP" altLang="en-US" sz="1300">
              <a:latin typeface="ＭＳ Ｐゴシック" panose="020B0600070205080204" pitchFamily="50" charset="-128"/>
              <a:ea typeface="ＭＳ Ｐゴシック" panose="020B0600070205080204" pitchFamily="50" charset="-128"/>
            </a:rPr>
            <a:t>が人となっており、ほぼ同程度でとなっている。</a:t>
          </a:r>
        </a:p>
        <a:p>
          <a:r>
            <a:rPr kumimoji="1" lang="ja-JP" altLang="en-US" sz="1300">
              <a:latin typeface="ＭＳ Ｐゴシック" panose="020B0600070205080204" pitchFamily="50" charset="-128"/>
              <a:ea typeface="ＭＳ Ｐゴシック" panose="020B0600070205080204" pitchFamily="50" charset="-128"/>
            </a:rPr>
            <a:t>　職員の新規採用が厳しい状況になっており、今後、定年年齢の引き上げも行われることから、職員の年齢構成のバランス等も考慮し、定員管理を進めていく。</a:t>
          </a:r>
        </a:p>
      </xdr:txBody>
    </xdr:sp>
    <xdr:clientData/>
  </xdr:twoCellAnchor>
  <xdr:oneCellAnchor>
    <xdr:from>
      <xdr:col>61</xdr:col>
      <xdr:colOff>6350</xdr:colOff>
      <xdr:row>54</xdr:row>
      <xdr:rowOff>139700</xdr:rowOff>
    </xdr:from>
    <xdr:ext cx="349839" cy="225703"/>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11" name="テキスト ボックス 310">
          <a:extLst>
            <a:ext uri="{FF2B5EF4-FFF2-40B4-BE49-F238E27FC236}">
              <a16:creationId xmlns:a16="http://schemas.microsoft.com/office/drawing/2014/main" id="{00000000-0008-0000-0300-000037010000}"/>
            </a:ext>
          </a:extLst>
        </xdr:cNvPr>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13" name="テキスト ボックス 312">
          <a:extLst>
            <a:ext uri="{FF2B5EF4-FFF2-40B4-BE49-F238E27FC236}">
              <a16:creationId xmlns:a16="http://schemas.microsoft.com/office/drawing/2014/main" id="{00000000-0008-0000-0300-000039010000}"/>
            </a:ext>
          </a:extLst>
        </xdr:cNvPr>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4" name="直線コネクタ 313">
          <a:extLst>
            <a:ext uri="{FF2B5EF4-FFF2-40B4-BE49-F238E27FC236}">
              <a16:creationId xmlns:a16="http://schemas.microsoft.com/office/drawing/2014/main" id="{00000000-0008-0000-0300-00003A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5" name="テキスト ボックス 314">
          <a:extLst>
            <a:ext uri="{FF2B5EF4-FFF2-40B4-BE49-F238E27FC236}">
              <a16:creationId xmlns:a16="http://schemas.microsoft.com/office/drawing/2014/main" id="{00000000-0008-0000-0300-00003B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6" name="定員管理の状況グラフ枠">
          <a:extLst>
            <a:ext uri="{FF2B5EF4-FFF2-40B4-BE49-F238E27FC236}">
              <a16:creationId xmlns:a16="http://schemas.microsoft.com/office/drawing/2014/main" id="{00000000-0008-0000-0300-00003C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44027</xdr:rowOff>
    </xdr:from>
    <xdr:to>
      <xdr:col>81</xdr:col>
      <xdr:colOff>44450</xdr:colOff>
      <xdr:row>66</xdr:row>
      <xdr:rowOff>91742</xdr:rowOff>
    </xdr:to>
    <xdr:cxnSp macro="">
      <xdr:nvCxnSpPr>
        <xdr:cNvPr id="317" name="直線コネクタ 316">
          <a:extLst>
            <a:ext uri="{FF2B5EF4-FFF2-40B4-BE49-F238E27FC236}">
              <a16:creationId xmlns:a16="http://schemas.microsoft.com/office/drawing/2014/main" id="{00000000-0008-0000-0300-00003D010000}"/>
            </a:ext>
          </a:extLst>
        </xdr:cNvPr>
        <xdr:cNvCxnSpPr/>
      </xdr:nvCxnSpPr>
      <xdr:spPr>
        <a:xfrm flipV="1">
          <a:off x="17018000" y="10159577"/>
          <a:ext cx="0" cy="124786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63819</xdr:rowOff>
    </xdr:from>
    <xdr:ext cx="762000" cy="259045"/>
    <xdr:sp macro="" textlink="">
      <xdr:nvSpPr>
        <xdr:cNvPr id="318" name="定員管理の状況最小値テキスト">
          <a:extLst>
            <a:ext uri="{FF2B5EF4-FFF2-40B4-BE49-F238E27FC236}">
              <a16:creationId xmlns:a16="http://schemas.microsoft.com/office/drawing/2014/main" id="{00000000-0008-0000-0300-00003E010000}"/>
            </a:ext>
          </a:extLst>
        </xdr:cNvPr>
        <xdr:cNvSpPr txBox="1"/>
      </xdr:nvSpPr>
      <xdr:spPr>
        <a:xfrm>
          <a:off x="17106900" y="113795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91742</xdr:rowOff>
    </xdr:from>
    <xdr:to>
      <xdr:col>81</xdr:col>
      <xdr:colOff>133350</xdr:colOff>
      <xdr:row>66</xdr:row>
      <xdr:rowOff>91742</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a:off x="16929100" y="114074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130404</xdr:rowOff>
    </xdr:from>
    <xdr:ext cx="762000" cy="259045"/>
    <xdr:sp macro="" textlink="">
      <xdr:nvSpPr>
        <xdr:cNvPr id="320" name="定員管理の状況最大値テキスト">
          <a:extLst>
            <a:ext uri="{FF2B5EF4-FFF2-40B4-BE49-F238E27FC236}">
              <a16:creationId xmlns:a16="http://schemas.microsoft.com/office/drawing/2014/main" id="{00000000-0008-0000-0300-000040010000}"/>
            </a:ext>
          </a:extLst>
        </xdr:cNvPr>
        <xdr:cNvSpPr txBox="1"/>
      </xdr:nvSpPr>
      <xdr:spPr>
        <a:xfrm>
          <a:off x="17106900" y="99030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59</xdr:row>
      <xdr:rowOff>44027</xdr:rowOff>
    </xdr:from>
    <xdr:to>
      <xdr:col>81</xdr:col>
      <xdr:colOff>133350</xdr:colOff>
      <xdr:row>59</xdr:row>
      <xdr:rowOff>44027</xdr:rowOff>
    </xdr:to>
    <xdr:cxnSp macro="">
      <xdr:nvCxnSpPr>
        <xdr:cNvPr id="321" name="直線コネクタ 320">
          <a:extLst>
            <a:ext uri="{FF2B5EF4-FFF2-40B4-BE49-F238E27FC236}">
              <a16:creationId xmlns:a16="http://schemas.microsoft.com/office/drawing/2014/main" id="{00000000-0008-0000-0300-000041010000}"/>
            </a:ext>
          </a:extLst>
        </xdr:cNvPr>
        <xdr:cNvCxnSpPr/>
      </xdr:nvCxnSpPr>
      <xdr:spPr>
        <a:xfrm>
          <a:off x="16929100" y="101595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62</xdr:row>
      <xdr:rowOff>12277</xdr:rowOff>
    </xdr:from>
    <xdr:to>
      <xdr:col>81</xdr:col>
      <xdr:colOff>44450</xdr:colOff>
      <xdr:row>62</xdr:row>
      <xdr:rowOff>54791</xdr:rowOff>
    </xdr:to>
    <xdr:cxnSp macro="">
      <xdr:nvCxnSpPr>
        <xdr:cNvPr id="322" name="直線コネクタ 321">
          <a:extLst>
            <a:ext uri="{FF2B5EF4-FFF2-40B4-BE49-F238E27FC236}">
              <a16:creationId xmlns:a16="http://schemas.microsoft.com/office/drawing/2014/main" id="{00000000-0008-0000-0300-000042010000}"/>
            </a:ext>
          </a:extLst>
        </xdr:cNvPr>
        <xdr:cNvCxnSpPr/>
      </xdr:nvCxnSpPr>
      <xdr:spPr>
        <a:xfrm>
          <a:off x="16179800" y="10642177"/>
          <a:ext cx="838200" cy="425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131069</xdr:rowOff>
    </xdr:from>
    <xdr:ext cx="762000" cy="259045"/>
    <xdr:sp macro="" textlink="">
      <xdr:nvSpPr>
        <xdr:cNvPr id="323" name="定員管理の状況平均値テキスト">
          <a:extLst>
            <a:ext uri="{FF2B5EF4-FFF2-40B4-BE49-F238E27FC236}">
              <a16:creationId xmlns:a16="http://schemas.microsoft.com/office/drawing/2014/main" id="{00000000-0008-0000-0300-000043010000}"/>
            </a:ext>
          </a:extLst>
        </xdr:cNvPr>
        <xdr:cNvSpPr txBox="1"/>
      </xdr:nvSpPr>
      <xdr:spPr>
        <a:xfrm>
          <a:off x="17106900" y="1041806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114542</xdr:rowOff>
    </xdr:from>
    <xdr:to>
      <xdr:col>81</xdr:col>
      <xdr:colOff>95250</xdr:colOff>
      <xdr:row>62</xdr:row>
      <xdr:rowOff>44692</xdr:rowOff>
    </xdr:to>
    <xdr:sp macro="" textlink="">
      <xdr:nvSpPr>
        <xdr:cNvPr id="324" name="フローチャート: 判断 323">
          <a:extLst>
            <a:ext uri="{FF2B5EF4-FFF2-40B4-BE49-F238E27FC236}">
              <a16:creationId xmlns:a16="http://schemas.microsoft.com/office/drawing/2014/main" id="{00000000-0008-0000-0300-000044010000}"/>
            </a:ext>
          </a:extLst>
        </xdr:cNvPr>
        <xdr:cNvSpPr/>
      </xdr:nvSpPr>
      <xdr:spPr>
        <a:xfrm>
          <a:off x="16967200" y="105729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61</xdr:row>
      <xdr:rowOff>161895</xdr:rowOff>
    </xdr:from>
    <xdr:to>
      <xdr:col>77</xdr:col>
      <xdr:colOff>44450</xdr:colOff>
      <xdr:row>62</xdr:row>
      <xdr:rowOff>12277</xdr:rowOff>
    </xdr:to>
    <xdr:cxnSp macro="">
      <xdr:nvCxnSpPr>
        <xdr:cNvPr id="325" name="直線コネクタ 324">
          <a:extLst>
            <a:ext uri="{FF2B5EF4-FFF2-40B4-BE49-F238E27FC236}">
              <a16:creationId xmlns:a16="http://schemas.microsoft.com/office/drawing/2014/main" id="{00000000-0008-0000-0300-000045010000}"/>
            </a:ext>
          </a:extLst>
        </xdr:cNvPr>
        <xdr:cNvCxnSpPr/>
      </xdr:nvCxnSpPr>
      <xdr:spPr>
        <a:xfrm>
          <a:off x="15290800" y="10620345"/>
          <a:ext cx="889000" cy="218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103051</xdr:rowOff>
    </xdr:from>
    <xdr:to>
      <xdr:col>77</xdr:col>
      <xdr:colOff>95250</xdr:colOff>
      <xdr:row>62</xdr:row>
      <xdr:rowOff>33201</xdr:rowOff>
    </xdr:to>
    <xdr:sp macro="" textlink="">
      <xdr:nvSpPr>
        <xdr:cNvPr id="326" name="フローチャート: 判断 325">
          <a:extLst>
            <a:ext uri="{FF2B5EF4-FFF2-40B4-BE49-F238E27FC236}">
              <a16:creationId xmlns:a16="http://schemas.microsoft.com/office/drawing/2014/main" id="{00000000-0008-0000-0300-000046010000}"/>
            </a:ext>
          </a:extLst>
        </xdr:cNvPr>
        <xdr:cNvSpPr/>
      </xdr:nvSpPr>
      <xdr:spPr>
        <a:xfrm>
          <a:off x="16129000" y="105615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43378</xdr:rowOff>
    </xdr:from>
    <xdr:ext cx="736600" cy="259045"/>
    <xdr:sp macro="" textlink="">
      <xdr:nvSpPr>
        <xdr:cNvPr id="327" name="テキスト ボックス 326">
          <a:extLst>
            <a:ext uri="{FF2B5EF4-FFF2-40B4-BE49-F238E27FC236}">
              <a16:creationId xmlns:a16="http://schemas.microsoft.com/office/drawing/2014/main" id="{00000000-0008-0000-0300-000047010000}"/>
            </a:ext>
          </a:extLst>
        </xdr:cNvPr>
        <xdr:cNvSpPr txBox="1"/>
      </xdr:nvSpPr>
      <xdr:spPr>
        <a:xfrm>
          <a:off x="15798800" y="1033037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61</xdr:row>
      <xdr:rowOff>144659</xdr:rowOff>
    </xdr:from>
    <xdr:to>
      <xdr:col>72</xdr:col>
      <xdr:colOff>203200</xdr:colOff>
      <xdr:row>61</xdr:row>
      <xdr:rowOff>161895</xdr:rowOff>
    </xdr:to>
    <xdr:cxnSp macro="">
      <xdr:nvCxnSpPr>
        <xdr:cNvPr id="328" name="直線コネクタ 327">
          <a:extLst>
            <a:ext uri="{FF2B5EF4-FFF2-40B4-BE49-F238E27FC236}">
              <a16:creationId xmlns:a16="http://schemas.microsoft.com/office/drawing/2014/main" id="{00000000-0008-0000-0300-000048010000}"/>
            </a:ext>
          </a:extLst>
        </xdr:cNvPr>
        <xdr:cNvCxnSpPr/>
      </xdr:nvCxnSpPr>
      <xdr:spPr>
        <a:xfrm>
          <a:off x="14401800" y="10603109"/>
          <a:ext cx="889000" cy="172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61</xdr:row>
      <xdr:rowOff>96157</xdr:rowOff>
    </xdr:from>
    <xdr:to>
      <xdr:col>73</xdr:col>
      <xdr:colOff>44450</xdr:colOff>
      <xdr:row>62</xdr:row>
      <xdr:rowOff>26307</xdr:rowOff>
    </xdr:to>
    <xdr:sp macro="" textlink="">
      <xdr:nvSpPr>
        <xdr:cNvPr id="329" name="フローチャート: 判断 328">
          <a:extLst>
            <a:ext uri="{FF2B5EF4-FFF2-40B4-BE49-F238E27FC236}">
              <a16:creationId xmlns:a16="http://schemas.microsoft.com/office/drawing/2014/main" id="{00000000-0008-0000-0300-000049010000}"/>
            </a:ext>
          </a:extLst>
        </xdr:cNvPr>
        <xdr:cNvSpPr/>
      </xdr:nvSpPr>
      <xdr:spPr>
        <a:xfrm>
          <a:off x="15240000" y="105546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36484</xdr:rowOff>
    </xdr:from>
    <xdr:ext cx="762000" cy="259045"/>
    <xdr:sp macro="" textlink="">
      <xdr:nvSpPr>
        <xdr:cNvPr id="330" name="テキスト ボックス 329">
          <a:extLst>
            <a:ext uri="{FF2B5EF4-FFF2-40B4-BE49-F238E27FC236}">
              <a16:creationId xmlns:a16="http://schemas.microsoft.com/office/drawing/2014/main" id="{00000000-0008-0000-0300-00004A010000}"/>
            </a:ext>
          </a:extLst>
        </xdr:cNvPr>
        <xdr:cNvSpPr txBox="1"/>
      </xdr:nvSpPr>
      <xdr:spPr>
        <a:xfrm>
          <a:off x="14909800" y="103234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61</xdr:row>
      <xdr:rowOff>144659</xdr:rowOff>
    </xdr:from>
    <xdr:to>
      <xdr:col>68</xdr:col>
      <xdr:colOff>152400</xdr:colOff>
      <xdr:row>61</xdr:row>
      <xdr:rowOff>159596</xdr:rowOff>
    </xdr:to>
    <xdr:cxnSp macro="">
      <xdr:nvCxnSpPr>
        <xdr:cNvPr id="331" name="直線コネクタ 330">
          <a:extLst>
            <a:ext uri="{FF2B5EF4-FFF2-40B4-BE49-F238E27FC236}">
              <a16:creationId xmlns:a16="http://schemas.microsoft.com/office/drawing/2014/main" id="{00000000-0008-0000-0300-00004B010000}"/>
            </a:ext>
          </a:extLst>
        </xdr:cNvPr>
        <xdr:cNvCxnSpPr/>
      </xdr:nvCxnSpPr>
      <xdr:spPr>
        <a:xfrm flipV="1">
          <a:off x="13512800" y="10603109"/>
          <a:ext cx="889000" cy="149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61</xdr:row>
      <xdr:rowOff>58238</xdr:rowOff>
    </xdr:from>
    <xdr:to>
      <xdr:col>68</xdr:col>
      <xdr:colOff>203200</xdr:colOff>
      <xdr:row>61</xdr:row>
      <xdr:rowOff>159838</xdr:rowOff>
    </xdr:to>
    <xdr:sp macro="" textlink="">
      <xdr:nvSpPr>
        <xdr:cNvPr id="332" name="フローチャート: 判断 331">
          <a:extLst>
            <a:ext uri="{FF2B5EF4-FFF2-40B4-BE49-F238E27FC236}">
              <a16:creationId xmlns:a16="http://schemas.microsoft.com/office/drawing/2014/main" id="{00000000-0008-0000-0300-00004C010000}"/>
            </a:ext>
          </a:extLst>
        </xdr:cNvPr>
        <xdr:cNvSpPr/>
      </xdr:nvSpPr>
      <xdr:spPr>
        <a:xfrm>
          <a:off x="14351000" y="10516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170015</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4020800" y="102855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32959</xdr:rowOff>
    </xdr:from>
    <xdr:to>
      <xdr:col>64</xdr:col>
      <xdr:colOff>152400</xdr:colOff>
      <xdr:row>61</xdr:row>
      <xdr:rowOff>134559</xdr:rowOff>
    </xdr:to>
    <xdr:sp macro="" textlink="">
      <xdr:nvSpPr>
        <xdr:cNvPr id="334" name="フローチャート: 判断 333">
          <a:extLst>
            <a:ext uri="{FF2B5EF4-FFF2-40B4-BE49-F238E27FC236}">
              <a16:creationId xmlns:a16="http://schemas.microsoft.com/office/drawing/2014/main" id="{00000000-0008-0000-0300-00004E010000}"/>
            </a:ext>
          </a:extLst>
        </xdr:cNvPr>
        <xdr:cNvSpPr/>
      </xdr:nvSpPr>
      <xdr:spPr>
        <a:xfrm>
          <a:off x="13462000" y="104914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144736</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3131800" y="102602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9" name="テキスト ボックス 338">
          <a:extLst>
            <a:ext uri="{FF2B5EF4-FFF2-40B4-BE49-F238E27FC236}">
              <a16:creationId xmlns:a16="http://schemas.microsoft.com/office/drawing/2014/main" id="{00000000-0008-0000-0300-000053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62</xdr:row>
      <xdr:rowOff>3991</xdr:rowOff>
    </xdr:from>
    <xdr:to>
      <xdr:col>81</xdr:col>
      <xdr:colOff>95250</xdr:colOff>
      <xdr:row>62</xdr:row>
      <xdr:rowOff>105591</xdr:rowOff>
    </xdr:to>
    <xdr:sp macro="" textlink="">
      <xdr:nvSpPr>
        <xdr:cNvPr id="341" name="楕円 340">
          <a:extLst>
            <a:ext uri="{FF2B5EF4-FFF2-40B4-BE49-F238E27FC236}">
              <a16:creationId xmlns:a16="http://schemas.microsoft.com/office/drawing/2014/main" id="{00000000-0008-0000-0300-000055010000}"/>
            </a:ext>
          </a:extLst>
        </xdr:cNvPr>
        <xdr:cNvSpPr/>
      </xdr:nvSpPr>
      <xdr:spPr>
        <a:xfrm>
          <a:off x="16967200" y="106338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61</xdr:row>
      <xdr:rowOff>147518</xdr:rowOff>
    </xdr:from>
    <xdr:ext cx="762000" cy="259045"/>
    <xdr:sp macro="" textlink="">
      <xdr:nvSpPr>
        <xdr:cNvPr id="342" name="定員管理の状況該当値テキスト">
          <a:extLst>
            <a:ext uri="{FF2B5EF4-FFF2-40B4-BE49-F238E27FC236}">
              <a16:creationId xmlns:a16="http://schemas.microsoft.com/office/drawing/2014/main" id="{00000000-0008-0000-0300-000056010000}"/>
            </a:ext>
          </a:extLst>
        </xdr:cNvPr>
        <xdr:cNvSpPr txBox="1"/>
      </xdr:nvSpPr>
      <xdr:spPr>
        <a:xfrm>
          <a:off x="17106900" y="106059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61</xdr:row>
      <xdr:rowOff>132927</xdr:rowOff>
    </xdr:from>
    <xdr:to>
      <xdr:col>77</xdr:col>
      <xdr:colOff>95250</xdr:colOff>
      <xdr:row>62</xdr:row>
      <xdr:rowOff>63077</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6129000" y="105913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62</xdr:row>
      <xdr:rowOff>47854</xdr:rowOff>
    </xdr:from>
    <xdr:ext cx="7366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5798800" y="1067775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61</xdr:row>
      <xdr:rowOff>111095</xdr:rowOff>
    </xdr:from>
    <xdr:to>
      <xdr:col>73</xdr:col>
      <xdr:colOff>44450</xdr:colOff>
      <xdr:row>62</xdr:row>
      <xdr:rowOff>41245</xdr:rowOff>
    </xdr:to>
    <xdr:sp macro="" textlink="">
      <xdr:nvSpPr>
        <xdr:cNvPr id="345" name="楕円 344">
          <a:extLst>
            <a:ext uri="{FF2B5EF4-FFF2-40B4-BE49-F238E27FC236}">
              <a16:creationId xmlns:a16="http://schemas.microsoft.com/office/drawing/2014/main" id="{00000000-0008-0000-0300-000059010000}"/>
            </a:ext>
          </a:extLst>
        </xdr:cNvPr>
        <xdr:cNvSpPr/>
      </xdr:nvSpPr>
      <xdr:spPr>
        <a:xfrm>
          <a:off x="15240000" y="105695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62</xdr:row>
      <xdr:rowOff>26022</xdr:rowOff>
    </xdr:from>
    <xdr:ext cx="762000" cy="259045"/>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4909800" y="106559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61</xdr:row>
      <xdr:rowOff>93859</xdr:rowOff>
    </xdr:from>
    <xdr:to>
      <xdr:col>68</xdr:col>
      <xdr:colOff>203200</xdr:colOff>
      <xdr:row>62</xdr:row>
      <xdr:rowOff>24009</xdr:rowOff>
    </xdr:to>
    <xdr:sp macro="" textlink="">
      <xdr:nvSpPr>
        <xdr:cNvPr id="347" name="楕円 346">
          <a:extLst>
            <a:ext uri="{FF2B5EF4-FFF2-40B4-BE49-F238E27FC236}">
              <a16:creationId xmlns:a16="http://schemas.microsoft.com/office/drawing/2014/main" id="{00000000-0008-0000-0300-00005B010000}"/>
            </a:ext>
          </a:extLst>
        </xdr:cNvPr>
        <xdr:cNvSpPr/>
      </xdr:nvSpPr>
      <xdr:spPr>
        <a:xfrm>
          <a:off x="14351000" y="105523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62</xdr:row>
      <xdr:rowOff>8786</xdr:rowOff>
    </xdr:from>
    <xdr:ext cx="762000" cy="259045"/>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4020800" y="106386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108796</xdr:rowOff>
    </xdr:from>
    <xdr:to>
      <xdr:col>64</xdr:col>
      <xdr:colOff>152400</xdr:colOff>
      <xdr:row>62</xdr:row>
      <xdr:rowOff>38946</xdr:rowOff>
    </xdr:to>
    <xdr:sp macro="" textlink="">
      <xdr:nvSpPr>
        <xdr:cNvPr id="349" name="楕円 348">
          <a:extLst>
            <a:ext uri="{FF2B5EF4-FFF2-40B4-BE49-F238E27FC236}">
              <a16:creationId xmlns:a16="http://schemas.microsoft.com/office/drawing/2014/main" id="{00000000-0008-0000-0300-00005D010000}"/>
            </a:ext>
          </a:extLst>
        </xdr:cNvPr>
        <xdr:cNvSpPr/>
      </xdr:nvSpPr>
      <xdr:spPr>
        <a:xfrm>
          <a:off x="13462000" y="105672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62</xdr:row>
      <xdr:rowOff>23723</xdr:rowOff>
    </xdr:from>
    <xdr:ext cx="762000" cy="259045"/>
    <xdr:sp macro="" textlink="">
      <xdr:nvSpPr>
        <xdr:cNvPr id="350" name="テキスト ボックス 349">
          <a:extLst>
            <a:ext uri="{FF2B5EF4-FFF2-40B4-BE49-F238E27FC236}">
              <a16:creationId xmlns:a16="http://schemas.microsoft.com/office/drawing/2014/main" id="{00000000-0008-0000-0300-00005E010000}"/>
            </a:ext>
          </a:extLst>
        </xdr:cNvPr>
        <xdr:cNvSpPr txBox="1"/>
      </xdr:nvSpPr>
      <xdr:spPr>
        <a:xfrm>
          <a:off x="13131800" y="106536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2" name="テキスト ボックス 351">
          <a:extLst>
            <a:ext uri="{FF2B5EF4-FFF2-40B4-BE49-F238E27FC236}">
              <a16:creationId xmlns:a16="http://schemas.microsoft.com/office/drawing/2014/main" id="{00000000-0008-0000-0300-000060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3" name="テキスト ボックス 352">
          <a:extLst>
            <a:ext uri="{FF2B5EF4-FFF2-40B4-BE49-F238E27FC236}">
              <a16:creationId xmlns:a16="http://schemas.microsoft.com/office/drawing/2014/main" id="{00000000-0008-0000-0300-000061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[3.7%]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0" name="正方形/長方形 359">
          <a:extLst>
            <a:ext uri="{FF2B5EF4-FFF2-40B4-BE49-F238E27FC236}">
              <a16:creationId xmlns:a16="http://schemas.microsoft.com/office/drawing/2014/main" id="{00000000-0008-0000-0300-000068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1" name="正方形/長方形 360">
          <a:extLst>
            <a:ext uri="{FF2B5EF4-FFF2-40B4-BE49-F238E27FC236}">
              <a16:creationId xmlns:a16="http://schemas.microsoft.com/office/drawing/2014/main" id="{00000000-0008-0000-0300-000069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2" name="正方形/長方形 361">
          <a:extLst>
            <a:ext uri="{FF2B5EF4-FFF2-40B4-BE49-F238E27FC236}">
              <a16:creationId xmlns:a16="http://schemas.microsoft.com/office/drawing/2014/main" id="{00000000-0008-0000-0300-00006A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3" name="テキスト ボックス 362">
          <a:extLst>
            <a:ext uri="{FF2B5EF4-FFF2-40B4-BE49-F238E27FC236}">
              <a16:creationId xmlns:a16="http://schemas.microsoft.com/office/drawing/2014/main" id="{00000000-0008-0000-0300-00006B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a:t>
          </a:r>
          <a:r>
            <a:rPr kumimoji="1" lang="ja-JP" altLang="en-US" sz="1200">
              <a:latin typeface="ＭＳ Ｐゴシック" panose="020B0600070205080204" pitchFamily="50" charset="-128"/>
              <a:ea typeface="ＭＳ Ｐゴシック" panose="020B0600070205080204" pitchFamily="50" charset="-128"/>
            </a:rPr>
            <a:t>実質公債費比率は、前年度比</a:t>
          </a:r>
          <a:r>
            <a:rPr kumimoji="1" lang="en-US" altLang="ja-JP" sz="1200">
              <a:latin typeface="ＭＳ Ｐゴシック" panose="020B0600070205080204" pitchFamily="50" charset="-128"/>
              <a:ea typeface="ＭＳ Ｐゴシック" panose="020B0600070205080204" pitchFamily="50" charset="-128"/>
            </a:rPr>
            <a:t>0.9</a:t>
          </a:r>
          <a:r>
            <a:rPr kumimoji="1" lang="ja-JP" altLang="en-US" sz="1200">
              <a:latin typeface="ＭＳ Ｐゴシック" panose="020B0600070205080204" pitchFamily="50" charset="-128"/>
              <a:ea typeface="ＭＳ Ｐゴシック" panose="020B0600070205080204" pitchFamily="50" charset="-128"/>
            </a:rPr>
            <a:t>ポイントの増加となった。これは、一般会計の元利償還金や公営企業債の準元利償還金が増加したことが主な要因である。</a:t>
          </a:r>
        </a:p>
        <a:p>
          <a:r>
            <a:rPr kumimoji="1" lang="ja-JP" altLang="en-US" sz="1200">
              <a:latin typeface="ＭＳ Ｐゴシック" panose="020B0600070205080204" pitchFamily="50" charset="-128"/>
              <a:ea typeface="ＭＳ Ｐゴシック" panose="020B0600070205080204" pitchFamily="50" charset="-128"/>
            </a:rPr>
            <a:t>　今後は、スマートインターチェンジや道の駅整備事業、認定こども園・子育て拠点施設整備事業、公共施設の長寿命化・再整備事業の実施が見込まれるとともに、ここ数年の大規模な災害復旧事業の実施に伴い、元利償還金が増加することが見込まれる。</a:t>
          </a:r>
        </a:p>
        <a:p>
          <a:r>
            <a:rPr kumimoji="1" lang="ja-JP" altLang="en-US" sz="1200">
              <a:latin typeface="ＭＳ Ｐゴシック" panose="020B0600070205080204" pitchFamily="50" charset="-128"/>
              <a:ea typeface="ＭＳ Ｐゴシック" panose="020B0600070205080204" pitchFamily="50" charset="-128"/>
            </a:rPr>
            <a:t>　他自治体の事例などを参考としながら、元利償還金が適正な水準になるよう、地方債の管理に努める。</a:t>
          </a:r>
        </a:p>
      </xdr:txBody>
    </xdr:sp>
    <xdr:clientData/>
  </xdr:twoCellAnchor>
  <xdr:oneCellAnchor>
    <xdr:from>
      <xdr:col>61</xdr:col>
      <xdr:colOff>6350</xdr:colOff>
      <xdr:row>32</xdr:row>
      <xdr:rowOff>101600</xdr:rowOff>
    </xdr:from>
    <xdr:ext cx="298543" cy="225703"/>
    <xdr:sp macro=""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131535</xdr:rowOff>
    </xdr:from>
    <xdr:to>
      <xdr:col>85</xdr:col>
      <xdr:colOff>95250</xdr:colOff>
      <xdr:row>45</xdr:row>
      <xdr:rowOff>131535</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160762</xdr:rowOff>
    </xdr:from>
    <xdr:ext cx="762000" cy="259045"/>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06500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129722</xdr:rowOff>
    </xdr:from>
    <xdr:to>
      <xdr:col>85</xdr:col>
      <xdr:colOff>95250</xdr:colOff>
      <xdr:row>43</xdr:row>
      <xdr:rowOff>129722</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158949</xdr:rowOff>
    </xdr:from>
    <xdr:ext cx="762000" cy="259045"/>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206500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41</xdr:row>
      <xdr:rowOff>127907</xdr:rowOff>
    </xdr:from>
    <xdr:to>
      <xdr:col>85</xdr:col>
      <xdr:colOff>95250</xdr:colOff>
      <xdr:row>41</xdr:row>
      <xdr:rowOff>127907</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40</xdr:row>
      <xdr:rowOff>157134</xdr:rowOff>
    </xdr:from>
    <xdr:ext cx="762000" cy="259045"/>
    <xdr:sp macro="" textlink="">
      <xdr:nvSpPr>
        <xdr:cNvPr id="372" name="テキスト ボックス 371">
          <a:extLst>
            <a:ext uri="{FF2B5EF4-FFF2-40B4-BE49-F238E27FC236}">
              <a16:creationId xmlns:a16="http://schemas.microsoft.com/office/drawing/2014/main" id="{00000000-0008-0000-0300-000074010000}"/>
            </a:ext>
          </a:extLst>
        </xdr:cNvPr>
        <xdr:cNvSpPr txBox="1"/>
      </xdr:nvSpPr>
      <xdr:spPr>
        <a:xfrm>
          <a:off x="1206500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126093</xdr:rowOff>
    </xdr:from>
    <xdr:to>
      <xdr:col>85</xdr:col>
      <xdr:colOff>95250</xdr:colOff>
      <xdr:row>39</xdr:row>
      <xdr:rowOff>126093</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2827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155320</xdr:rowOff>
    </xdr:from>
    <xdr:ext cx="762000" cy="259045"/>
    <xdr:sp macro="" textlink="">
      <xdr:nvSpPr>
        <xdr:cNvPr id="374" name="テキスト ボックス 373">
          <a:extLst>
            <a:ext uri="{FF2B5EF4-FFF2-40B4-BE49-F238E27FC236}">
              <a16:creationId xmlns:a16="http://schemas.microsoft.com/office/drawing/2014/main" id="{00000000-0008-0000-0300-000076010000}"/>
            </a:ext>
          </a:extLst>
        </xdr:cNvPr>
        <xdr:cNvSpPr txBox="1"/>
      </xdr:nvSpPr>
      <xdr:spPr>
        <a:xfrm>
          <a:off x="1206500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37</xdr:row>
      <xdr:rowOff>124278</xdr:rowOff>
    </xdr:from>
    <xdr:to>
      <xdr:col>85</xdr:col>
      <xdr:colOff>95250</xdr:colOff>
      <xdr:row>37</xdr:row>
      <xdr:rowOff>124278</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a:off x="12827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36</xdr:row>
      <xdr:rowOff>153505</xdr:rowOff>
    </xdr:from>
    <xdr:ext cx="762000" cy="259045"/>
    <xdr:sp macro="" textlink="">
      <xdr:nvSpPr>
        <xdr:cNvPr id="376" name="テキスト ボックス 375">
          <a:extLst>
            <a:ext uri="{FF2B5EF4-FFF2-40B4-BE49-F238E27FC236}">
              <a16:creationId xmlns:a16="http://schemas.microsoft.com/office/drawing/2014/main" id="{00000000-0008-0000-0300-000078010000}"/>
            </a:ext>
          </a:extLst>
        </xdr:cNvPr>
        <xdr:cNvSpPr txBox="1"/>
      </xdr:nvSpPr>
      <xdr:spPr>
        <a:xfrm>
          <a:off x="1206500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35</xdr:row>
      <xdr:rowOff>122464</xdr:rowOff>
    </xdr:from>
    <xdr:to>
      <xdr:col>85</xdr:col>
      <xdr:colOff>95250</xdr:colOff>
      <xdr:row>35</xdr:row>
      <xdr:rowOff>122464</xdr:rowOff>
    </xdr:to>
    <xdr:cxnSp macro="">
      <xdr:nvCxnSpPr>
        <xdr:cNvPr id="377" name="直線コネクタ 376">
          <a:extLst>
            <a:ext uri="{FF2B5EF4-FFF2-40B4-BE49-F238E27FC236}">
              <a16:creationId xmlns:a16="http://schemas.microsoft.com/office/drawing/2014/main" id="{00000000-0008-0000-0300-000079010000}"/>
            </a:ext>
          </a:extLst>
        </xdr:cNvPr>
        <xdr:cNvCxnSpPr/>
      </xdr:nvCxnSpPr>
      <xdr:spPr>
        <a:xfrm>
          <a:off x="12827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34</xdr:row>
      <xdr:rowOff>151691</xdr:rowOff>
    </xdr:from>
    <xdr:ext cx="762000" cy="259045"/>
    <xdr:sp macro="" textlink="">
      <xdr:nvSpPr>
        <xdr:cNvPr id="378" name="テキスト ボックス 377">
          <a:extLst>
            <a:ext uri="{FF2B5EF4-FFF2-40B4-BE49-F238E27FC236}">
              <a16:creationId xmlns:a16="http://schemas.microsoft.com/office/drawing/2014/main" id="{00000000-0008-0000-0300-00007A010000}"/>
            </a:ext>
          </a:extLst>
        </xdr:cNvPr>
        <xdr:cNvSpPr txBox="1"/>
      </xdr:nvSpPr>
      <xdr:spPr>
        <a:xfrm>
          <a:off x="1206500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9" name="直線コネクタ 378">
          <a:extLst>
            <a:ext uri="{FF2B5EF4-FFF2-40B4-BE49-F238E27FC236}">
              <a16:creationId xmlns:a16="http://schemas.microsoft.com/office/drawing/2014/main" id="{00000000-0008-0000-0300-00007B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80" name="公債費負担の状況グラフ枠">
          <a:extLst>
            <a:ext uri="{FF2B5EF4-FFF2-40B4-BE49-F238E27FC236}">
              <a16:creationId xmlns:a16="http://schemas.microsoft.com/office/drawing/2014/main" id="{00000000-0008-0000-0300-00007C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65919</xdr:rowOff>
    </xdr:from>
    <xdr:to>
      <xdr:col>81</xdr:col>
      <xdr:colOff>44450</xdr:colOff>
      <xdr:row>45</xdr:row>
      <xdr:rowOff>97065</xdr:rowOff>
    </xdr:to>
    <xdr:cxnSp macro="">
      <xdr:nvCxnSpPr>
        <xdr:cNvPr id="381" name="直線コネクタ 380">
          <a:extLst>
            <a:ext uri="{FF2B5EF4-FFF2-40B4-BE49-F238E27FC236}">
              <a16:creationId xmlns:a16="http://schemas.microsoft.com/office/drawing/2014/main" id="{00000000-0008-0000-0300-00007D010000}"/>
            </a:ext>
          </a:extLst>
        </xdr:cNvPr>
        <xdr:cNvCxnSpPr/>
      </xdr:nvCxnSpPr>
      <xdr:spPr>
        <a:xfrm flipV="1">
          <a:off x="17018000" y="6238119"/>
          <a:ext cx="0" cy="157419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69142</xdr:rowOff>
    </xdr:from>
    <xdr:ext cx="762000" cy="259045"/>
    <xdr:sp macro="" textlink="">
      <xdr:nvSpPr>
        <xdr:cNvPr id="382" name="公債費負担の状況最小値テキスト">
          <a:extLst>
            <a:ext uri="{FF2B5EF4-FFF2-40B4-BE49-F238E27FC236}">
              <a16:creationId xmlns:a16="http://schemas.microsoft.com/office/drawing/2014/main" id="{00000000-0008-0000-0300-00007E010000}"/>
            </a:ext>
          </a:extLst>
        </xdr:cNvPr>
        <xdr:cNvSpPr txBox="1"/>
      </xdr:nvSpPr>
      <xdr:spPr>
        <a:xfrm>
          <a:off x="17106900" y="77843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97065</xdr:rowOff>
    </xdr:from>
    <xdr:to>
      <xdr:col>81</xdr:col>
      <xdr:colOff>133350</xdr:colOff>
      <xdr:row>45</xdr:row>
      <xdr:rowOff>97065</xdr:rowOff>
    </xdr:to>
    <xdr:cxnSp macro="">
      <xdr:nvCxnSpPr>
        <xdr:cNvPr id="383" name="直線コネクタ 382">
          <a:extLst>
            <a:ext uri="{FF2B5EF4-FFF2-40B4-BE49-F238E27FC236}">
              <a16:creationId xmlns:a16="http://schemas.microsoft.com/office/drawing/2014/main" id="{00000000-0008-0000-0300-00007F010000}"/>
            </a:ext>
          </a:extLst>
        </xdr:cNvPr>
        <xdr:cNvCxnSpPr/>
      </xdr:nvCxnSpPr>
      <xdr:spPr>
        <a:xfrm>
          <a:off x="16929100" y="78123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152296</xdr:rowOff>
    </xdr:from>
    <xdr:ext cx="762000" cy="259045"/>
    <xdr:sp macro="" textlink="">
      <xdr:nvSpPr>
        <xdr:cNvPr id="384" name="公債費負担の状況最大値テキスト">
          <a:extLst>
            <a:ext uri="{FF2B5EF4-FFF2-40B4-BE49-F238E27FC236}">
              <a16:creationId xmlns:a16="http://schemas.microsoft.com/office/drawing/2014/main" id="{00000000-0008-0000-0300-000080010000}"/>
            </a:ext>
          </a:extLst>
        </xdr:cNvPr>
        <xdr:cNvSpPr txBox="1"/>
      </xdr:nvSpPr>
      <xdr:spPr>
        <a:xfrm>
          <a:off x="17106900" y="59815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65919</xdr:rowOff>
    </xdr:from>
    <xdr:to>
      <xdr:col>81</xdr:col>
      <xdr:colOff>133350</xdr:colOff>
      <xdr:row>36</xdr:row>
      <xdr:rowOff>65919</xdr:rowOff>
    </xdr:to>
    <xdr:cxnSp macro="">
      <xdr:nvCxnSpPr>
        <xdr:cNvPr id="385" name="直線コネクタ 384">
          <a:extLst>
            <a:ext uri="{FF2B5EF4-FFF2-40B4-BE49-F238E27FC236}">
              <a16:creationId xmlns:a16="http://schemas.microsoft.com/office/drawing/2014/main" id="{00000000-0008-0000-0300-000081010000}"/>
            </a:ext>
          </a:extLst>
        </xdr:cNvPr>
        <xdr:cNvCxnSpPr/>
      </xdr:nvCxnSpPr>
      <xdr:spPr>
        <a:xfrm>
          <a:off x="16929100" y="62381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37</xdr:row>
      <xdr:rowOff>101298</xdr:rowOff>
    </xdr:from>
    <xdr:to>
      <xdr:col>81</xdr:col>
      <xdr:colOff>44450</xdr:colOff>
      <xdr:row>38</xdr:row>
      <xdr:rowOff>33262</xdr:rowOff>
    </xdr:to>
    <xdr:cxnSp macro="">
      <xdr:nvCxnSpPr>
        <xdr:cNvPr id="386" name="直線コネクタ 385">
          <a:extLst>
            <a:ext uri="{FF2B5EF4-FFF2-40B4-BE49-F238E27FC236}">
              <a16:creationId xmlns:a16="http://schemas.microsoft.com/office/drawing/2014/main" id="{00000000-0008-0000-0300-000082010000}"/>
            </a:ext>
          </a:extLst>
        </xdr:cNvPr>
        <xdr:cNvCxnSpPr/>
      </xdr:nvCxnSpPr>
      <xdr:spPr>
        <a:xfrm>
          <a:off x="16179800" y="6444948"/>
          <a:ext cx="838200" cy="1034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41</xdr:row>
      <xdr:rowOff>3222</xdr:rowOff>
    </xdr:from>
    <xdr:ext cx="762000" cy="259045"/>
    <xdr:sp macro="" textlink="">
      <xdr:nvSpPr>
        <xdr:cNvPr id="387" name="公債費負担の状況平均値テキスト">
          <a:extLst>
            <a:ext uri="{FF2B5EF4-FFF2-40B4-BE49-F238E27FC236}">
              <a16:creationId xmlns:a16="http://schemas.microsoft.com/office/drawing/2014/main" id="{00000000-0008-0000-0300-000083010000}"/>
            </a:ext>
          </a:extLst>
        </xdr:cNvPr>
        <xdr:cNvSpPr txBox="1"/>
      </xdr:nvSpPr>
      <xdr:spPr>
        <a:xfrm>
          <a:off x="17106900" y="703267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31145</xdr:rowOff>
    </xdr:from>
    <xdr:to>
      <xdr:col>81</xdr:col>
      <xdr:colOff>95250</xdr:colOff>
      <xdr:row>41</xdr:row>
      <xdr:rowOff>132745</xdr:rowOff>
    </xdr:to>
    <xdr:sp macro="" textlink="">
      <xdr:nvSpPr>
        <xdr:cNvPr id="388" name="フローチャート: 判断 387">
          <a:extLst>
            <a:ext uri="{FF2B5EF4-FFF2-40B4-BE49-F238E27FC236}">
              <a16:creationId xmlns:a16="http://schemas.microsoft.com/office/drawing/2014/main" id="{00000000-0008-0000-0300-000084010000}"/>
            </a:ext>
          </a:extLst>
        </xdr:cNvPr>
        <xdr:cNvSpPr/>
      </xdr:nvSpPr>
      <xdr:spPr>
        <a:xfrm>
          <a:off x="16967200" y="7060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37</xdr:row>
      <xdr:rowOff>101298</xdr:rowOff>
    </xdr:from>
    <xdr:to>
      <xdr:col>77</xdr:col>
      <xdr:colOff>44450</xdr:colOff>
      <xdr:row>37</xdr:row>
      <xdr:rowOff>124278</xdr:rowOff>
    </xdr:to>
    <xdr:cxnSp macro="">
      <xdr:nvCxnSpPr>
        <xdr:cNvPr id="389" name="直線コネクタ 388">
          <a:extLst>
            <a:ext uri="{FF2B5EF4-FFF2-40B4-BE49-F238E27FC236}">
              <a16:creationId xmlns:a16="http://schemas.microsoft.com/office/drawing/2014/main" id="{00000000-0008-0000-0300-000085010000}"/>
            </a:ext>
          </a:extLst>
        </xdr:cNvPr>
        <xdr:cNvCxnSpPr/>
      </xdr:nvCxnSpPr>
      <xdr:spPr>
        <a:xfrm flipV="1">
          <a:off x="15290800" y="6444948"/>
          <a:ext cx="889000" cy="229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41</xdr:row>
      <xdr:rowOff>8165</xdr:rowOff>
    </xdr:from>
    <xdr:to>
      <xdr:col>77</xdr:col>
      <xdr:colOff>95250</xdr:colOff>
      <xdr:row>41</xdr:row>
      <xdr:rowOff>109765</xdr:rowOff>
    </xdr:to>
    <xdr:sp macro="" textlink="">
      <xdr:nvSpPr>
        <xdr:cNvPr id="390" name="フローチャート: 判断 389">
          <a:extLst>
            <a:ext uri="{FF2B5EF4-FFF2-40B4-BE49-F238E27FC236}">
              <a16:creationId xmlns:a16="http://schemas.microsoft.com/office/drawing/2014/main" id="{00000000-0008-0000-0300-000086010000}"/>
            </a:ext>
          </a:extLst>
        </xdr:cNvPr>
        <xdr:cNvSpPr/>
      </xdr:nvSpPr>
      <xdr:spPr>
        <a:xfrm>
          <a:off x="16129000" y="7037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94542</xdr:rowOff>
    </xdr:from>
    <xdr:ext cx="736600" cy="259045"/>
    <xdr:sp macro="" textlink="">
      <xdr:nvSpPr>
        <xdr:cNvPr id="391" name="テキスト ボックス 390">
          <a:extLst>
            <a:ext uri="{FF2B5EF4-FFF2-40B4-BE49-F238E27FC236}">
              <a16:creationId xmlns:a16="http://schemas.microsoft.com/office/drawing/2014/main" id="{00000000-0008-0000-0300-000087010000}"/>
            </a:ext>
          </a:extLst>
        </xdr:cNvPr>
        <xdr:cNvSpPr txBox="1"/>
      </xdr:nvSpPr>
      <xdr:spPr>
        <a:xfrm>
          <a:off x="15798800" y="71239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37</xdr:row>
      <xdr:rowOff>124278</xdr:rowOff>
    </xdr:from>
    <xdr:to>
      <xdr:col>72</xdr:col>
      <xdr:colOff>203200</xdr:colOff>
      <xdr:row>38</xdr:row>
      <xdr:rowOff>125185</xdr:rowOff>
    </xdr:to>
    <xdr:cxnSp macro="">
      <xdr:nvCxnSpPr>
        <xdr:cNvPr id="392" name="直線コネクタ 391">
          <a:extLst>
            <a:ext uri="{FF2B5EF4-FFF2-40B4-BE49-F238E27FC236}">
              <a16:creationId xmlns:a16="http://schemas.microsoft.com/office/drawing/2014/main" id="{00000000-0008-0000-0300-000088010000}"/>
            </a:ext>
          </a:extLst>
        </xdr:cNvPr>
        <xdr:cNvCxnSpPr/>
      </xdr:nvCxnSpPr>
      <xdr:spPr>
        <a:xfrm flipV="1">
          <a:off x="14401800" y="6467928"/>
          <a:ext cx="889000" cy="1723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40</xdr:row>
      <xdr:rowOff>168124</xdr:rowOff>
    </xdr:from>
    <xdr:to>
      <xdr:col>73</xdr:col>
      <xdr:colOff>44450</xdr:colOff>
      <xdr:row>41</xdr:row>
      <xdr:rowOff>98274</xdr:rowOff>
    </xdr:to>
    <xdr:sp macro="" textlink="">
      <xdr:nvSpPr>
        <xdr:cNvPr id="393" name="フローチャート: 判断 392">
          <a:extLst>
            <a:ext uri="{FF2B5EF4-FFF2-40B4-BE49-F238E27FC236}">
              <a16:creationId xmlns:a16="http://schemas.microsoft.com/office/drawing/2014/main" id="{00000000-0008-0000-0300-000089010000}"/>
            </a:ext>
          </a:extLst>
        </xdr:cNvPr>
        <xdr:cNvSpPr/>
      </xdr:nvSpPr>
      <xdr:spPr>
        <a:xfrm>
          <a:off x="15240000" y="7026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83051</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4909800" y="71125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38</xdr:row>
      <xdr:rowOff>125185</xdr:rowOff>
    </xdr:from>
    <xdr:to>
      <xdr:col>68</xdr:col>
      <xdr:colOff>152400</xdr:colOff>
      <xdr:row>39</xdr:row>
      <xdr:rowOff>137583</xdr:rowOff>
    </xdr:to>
    <xdr:cxnSp macro="">
      <xdr:nvCxnSpPr>
        <xdr:cNvPr id="395" name="直線コネクタ 394">
          <a:extLst>
            <a:ext uri="{FF2B5EF4-FFF2-40B4-BE49-F238E27FC236}">
              <a16:creationId xmlns:a16="http://schemas.microsoft.com/office/drawing/2014/main" id="{00000000-0008-0000-0300-00008B010000}"/>
            </a:ext>
          </a:extLst>
        </xdr:cNvPr>
        <xdr:cNvCxnSpPr/>
      </xdr:nvCxnSpPr>
      <xdr:spPr>
        <a:xfrm flipV="1">
          <a:off x="13512800" y="6640285"/>
          <a:ext cx="889000" cy="1838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31145</xdr:rowOff>
    </xdr:from>
    <xdr:to>
      <xdr:col>68</xdr:col>
      <xdr:colOff>203200</xdr:colOff>
      <xdr:row>41</xdr:row>
      <xdr:rowOff>132745</xdr:rowOff>
    </xdr:to>
    <xdr:sp macro="" textlink="">
      <xdr:nvSpPr>
        <xdr:cNvPr id="396" name="フローチャート: 判断 395">
          <a:extLst>
            <a:ext uri="{FF2B5EF4-FFF2-40B4-BE49-F238E27FC236}">
              <a16:creationId xmlns:a16="http://schemas.microsoft.com/office/drawing/2014/main" id="{00000000-0008-0000-0300-00008C010000}"/>
            </a:ext>
          </a:extLst>
        </xdr:cNvPr>
        <xdr:cNvSpPr/>
      </xdr:nvSpPr>
      <xdr:spPr>
        <a:xfrm>
          <a:off x="14351000" y="7060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117522</xdr:rowOff>
    </xdr:from>
    <xdr:ext cx="7620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4020800" y="71469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100088</xdr:rowOff>
    </xdr:from>
    <xdr:to>
      <xdr:col>64</xdr:col>
      <xdr:colOff>152400</xdr:colOff>
      <xdr:row>42</xdr:row>
      <xdr:rowOff>30238</xdr:rowOff>
    </xdr:to>
    <xdr:sp macro="" textlink="">
      <xdr:nvSpPr>
        <xdr:cNvPr id="398" name="フローチャート: 判断 397">
          <a:extLst>
            <a:ext uri="{FF2B5EF4-FFF2-40B4-BE49-F238E27FC236}">
              <a16:creationId xmlns:a16="http://schemas.microsoft.com/office/drawing/2014/main" id="{00000000-0008-0000-0300-00008E010000}"/>
            </a:ext>
          </a:extLst>
        </xdr:cNvPr>
        <xdr:cNvSpPr/>
      </xdr:nvSpPr>
      <xdr:spPr>
        <a:xfrm>
          <a:off x="13462000" y="71295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42</xdr:row>
      <xdr:rowOff>15015</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3131800" y="72159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402" name="テキスト ボックス 401">
          <a:extLst>
            <a:ext uri="{FF2B5EF4-FFF2-40B4-BE49-F238E27FC236}">
              <a16:creationId xmlns:a16="http://schemas.microsoft.com/office/drawing/2014/main" id="{00000000-0008-0000-0300-000092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4" name="テキスト ボックス 403">
          <a:extLst>
            <a:ext uri="{FF2B5EF4-FFF2-40B4-BE49-F238E27FC236}">
              <a16:creationId xmlns:a16="http://schemas.microsoft.com/office/drawing/2014/main" id="{00000000-0008-0000-0300-000094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37</xdr:row>
      <xdr:rowOff>153912</xdr:rowOff>
    </xdr:from>
    <xdr:to>
      <xdr:col>81</xdr:col>
      <xdr:colOff>95250</xdr:colOff>
      <xdr:row>38</xdr:row>
      <xdr:rowOff>84062</xdr:rowOff>
    </xdr:to>
    <xdr:sp macro="" textlink="">
      <xdr:nvSpPr>
        <xdr:cNvPr id="405" name="楕円 404">
          <a:extLst>
            <a:ext uri="{FF2B5EF4-FFF2-40B4-BE49-F238E27FC236}">
              <a16:creationId xmlns:a16="http://schemas.microsoft.com/office/drawing/2014/main" id="{00000000-0008-0000-0300-000095010000}"/>
            </a:ext>
          </a:extLst>
        </xdr:cNvPr>
        <xdr:cNvSpPr/>
      </xdr:nvSpPr>
      <xdr:spPr>
        <a:xfrm>
          <a:off x="16967200" y="64975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36</xdr:row>
      <xdr:rowOff>170439</xdr:rowOff>
    </xdr:from>
    <xdr:ext cx="762000" cy="259045"/>
    <xdr:sp macro="" textlink="">
      <xdr:nvSpPr>
        <xdr:cNvPr id="406" name="公債費負担の状況該当値テキスト">
          <a:extLst>
            <a:ext uri="{FF2B5EF4-FFF2-40B4-BE49-F238E27FC236}">
              <a16:creationId xmlns:a16="http://schemas.microsoft.com/office/drawing/2014/main" id="{00000000-0008-0000-0300-000096010000}"/>
            </a:ext>
          </a:extLst>
        </xdr:cNvPr>
        <xdr:cNvSpPr txBox="1"/>
      </xdr:nvSpPr>
      <xdr:spPr>
        <a:xfrm>
          <a:off x="17106900" y="63426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37</xdr:row>
      <xdr:rowOff>50498</xdr:rowOff>
    </xdr:from>
    <xdr:to>
      <xdr:col>77</xdr:col>
      <xdr:colOff>95250</xdr:colOff>
      <xdr:row>37</xdr:row>
      <xdr:rowOff>152098</xdr:rowOff>
    </xdr:to>
    <xdr:sp macro="" textlink="">
      <xdr:nvSpPr>
        <xdr:cNvPr id="407" name="楕円 406">
          <a:extLst>
            <a:ext uri="{FF2B5EF4-FFF2-40B4-BE49-F238E27FC236}">
              <a16:creationId xmlns:a16="http://schemas.microsoft.com/office/drawing/2014/main" id="{00000000-0008-0000-0300-000097010000}"/>
            </a:ext>
          </a:extLst>
        </xdr:cNvPr>
        <xdr:cNvSpPr/>
      </xdr:nvSpPr>
      <xdr:spPr>
        <a:xfrm>
          <a:off x="16129000" y="63941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35</xdr:row>
      <xdr:rowOff>162275</xdr:rowOff>
    </xdr:from>
    <xdr:ext cx="736600" cy="259045"/>
    <xdr:sp macro="" textlink="">
      <xdr:nvSpPr>
        <xdr:cNvPr id="408" name="テキスト ボックス 407">
          <a:extLst>
            <a:ext uri="{FF2B5EF4-FFF2-40B4-BE49-F238E27FC236}">
              <a16:creationId xmlns:a16="http://schemas.microsoft.com/office/drawing/2014/main" id="{00000000-0008-0000-0300-000098010000}"/>
            </a:ext>
          </a:extLst>
        </xdr:cNvPr>
        <xdr:cNvSpPr txBox="1"/>
      </xdr:nvSpPr>
      <xdr:spPr>
        <a:xfrm>
          <a:off x="15798800" y="616302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37</xdr:row>
      <xdr:rowOff>73478</xdr:rowOff>
    </xdr:from>
    <xdr:to>
      <xdr:col>73</xdr:col>
      <xdr:colOff>44450</xdr:colOff>
      <xdr:row>38</xdr:row>
      <xdr:rowOff>3628</xdr:rowOff>
    </xdr:to>
    <xdr:sp macro="" textlink="">
      <xdr:nvSpPr>
        <xdr:cNvPr id="409" name="楕円 408">
          <a:extLst>
            <a:ext uri="{FF2B5EF4-FFF2-40B4-BE49-F238E27FC236}">
              <a16:creationId xmlns:a16="http://schemas.microsoft.com/office/drawing/2014/main" id="{00000000-0008-0000-0300-000099010000}"/>
            </a:ext>
          </a:extLst>
        </xdr:cNvPr>
        <xdr:cNvSpPr/>
      </xdr:nvSpPr>
      <xdr:spPr>
        <a:xfrm>
          <a:off x="15240000" y="6417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36</xdr:row>
      <xdr:rowOff>13805</xdr:rowOff>
    </xdr:from>
    <xdr:ext cx="762000" cy="259045"/>
    <xdr:sp macro="" textlink="">
      <xdr:nvSpPr>
        <xdr:cNvPr id="410" name="テキスト ボックス 409">
          <a:extLst>
            <a:ext uri="{FF2B5EF4-FFF2-40B4-BE49-F238E27FC236}">
              <a16:creationId xmlns:a16="http://schemas.microsoft.com/office/drawing/2014/main" id="{00000000-0008-0000-0300-00009A010000}"/>
            </a:ext>
          </a:extLst>
        </xdr:cNvPr>
        <xdr:cNvSpPr txBox="1"/>
      </xdr:nvSpPr>
      <xdr:spPr>
        <a:xfrm>
          <a:off x="14909800" y="6186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38</xdr:row>
      <xdr:rowOff>74385</xdr:rowOff>
    </xdr:from>
    <xdr:to>
      <xdr:col>68</xdr:col>
      <xdr:colOff>203200</xdr:colOff>
      <xdr:row>39</xdr:row>
      <xdr:rowOff>4535</xdr:rowOff>
    </xdr:to>
    <xdr:sp macro="" textlink="">
      <xdr:nvSpPr>
        <xdr:cNvPr id="411" name="楕円 410">
          <a:extLst>
            <a:ext uri="{FF2B5EF4-FFF2-40B4-BE49-F238E27FC236}">
              <a16:creationId xmlns:a16="http://schemas.microsoft.com/office/drawing/2014/main" id="{00000000-0008-0000-0300-00009B010000}"/>
            </a:ext>
          </a:extLst>
        </xdr:cNvPr>
        <xdr:cNvSpPr/>
      </xdr:nvSpPr>
      <xdr:spPr>
        <a:xfrm>
          <a:off x="14351000" y="6589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37</xdr:row>
      <xdr:rowOff>14713</xdr:rowOff>
    </xdr:from>
    <xdr:ext cx="762000" cy="259045"/>
    <xdr:sp macro="" textlink="">
      <xdr:nvSpPr>
        <xdr:cNvPr id="412" name="テキスト ボックス 411">
          <a:extLst>
            <a:ext uri="{FF2B5EF4-FFF2-40B4-BE49-F238E27FC236}">
              <a16:creationId xmlns:a16="http://schemas.microsoft.com/office/drawing/2014/main" id="{00000000-0008-0000-0300-00009C010000}"/>
            </a:ext>
          </a:extLst>
        </xdr:cNvPr>
        <xdr:cNvSpPr txBox="1"/>
      </xdr:nvSpPr>
      <xdr:spPr>
        <a:xfrm>
          <a:off x="14020800" y="63583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39</xdr:row>
      <xdr:rowOff>86783</xdr:rowOff>
    </xdr:from>
    <xdr:to>
      <xdr:col>64</xdr:col>
      <xdr:colOff>152400</xdr:colOff>
      <xdr:row>40</xdr:row>
      <xdr:rowOff>16933</xdr:rowOff>
    </xdr:to>
    <xdr:sp macro="" textlink="">
      <xdr:nvSpPr>
        <xdr:cNvPr id="413" name="楕円 412">
          <a:extLst>
            <a:ext uri="{FF2B5EF4-FFF2-40B4-BE49-F238E27FC236}">
              <a16:creationId xmlns:a16="http://schemas.microsoft.com/office/drawing/2014/main" id="{00000000-0008-0000-0300-00009D010000}"/>
            </a:ext>
          </a:extLst>
        </xdr:cNvPr>
        <xdr:cNvSpPr/>
      </xdr:nvSpPr>
      <xdr:spPr>
        <a:xfrm>
          <a:off x="13462000" y="67733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38</xdr:row>
      <xdr:rowOff>27110</xdr:rowOff>
    </xdr:from>
    <xdr:ext cx="762000" cy="259045"/>
    <xdr:sp macro="" textlink="">
      <xdr:nvSpPr>
        <xdr:cNvPr id="414" name="テキスト ボックス 413">
          <a:extLst>
            <a:ext uri="{FF2B5EF4-FFF2-40B4-BE49-F238E27FC236}">
              <a16:creationId xmlns:a16="http://schemas.microsoft.com/office/drawing/2014/main" id="{00000000-0008-0000-0300-00009E010000}"/>
            </a:ext>
          </a:extLst>
        </xdr:cNvPr>
        <xdr:cNvSpPr txBox="1"/>
      </xdr:nvSpPr>
      <xdr:spPr>
        <a:xfrm>
          <a:off x="13131800" y="65422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6" name="テキスト ボックス 415">
          <a:extLst>
            <a:ext uri="{FF2B5EF4-FFF2-40B4-BE49-F238E27FC236}">
              <a16:creationId xmlns:a16="http://schemas.microsoft.com/office/drawing/2014/main" id="{00000000-0008-0000-0300-0000A0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7" name="テキスト ボックス 416">
          <a:extLst>
            <a:ext uri="{FF2B5EF4-FFF2-40B4-BE49-F238E27FC236}">
              <a16:creationId xmlns:a16="http://schemas.microsoft.com/office/drawing/2014/main" id="{00000000-0008-0000-0300-0000A1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22" name="正方形/長方形 421">
          <a:extLst>
            <a:ext uri="{FF2B5EF4-FFF2-40B4-BE49-F238E27FC236}">
              <a16:creationId xmlns:a16="http://schemas.microsoft.com/office/drawing/2014/main" id="{00000000-0008-0000-0300-0000A6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3" name="正方形/長方形 422">
          <a:extLst>
            <a:ext uri="{FF2B5EF4-FFF2-40B4-BE49-F238E27FC236}">
              <a16:creationId xmlns:a16="http://schemas.microsoft.com/office/drawing/2014/main" id="{00000000-0008-0000-0300-0000A7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4" name="正方形/長方形 423">
          <a:extLst>
            <a:ext uri="{FF2B5EF4-FFF2-40B4-BE49-F238E27FC236}">
              <a16:creationId xmlns:a16="http://schemas.microsoft.com/office/drawing/2014/main" id="{00000000-0008-0000-0300-0000A8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5" name="正方形/長方形 424">
          <a:extLst>
            <a:ext uri="{FF2B5EF4-FFF2-40B4-BE49-F238E27FC236}">
              <a16:creationId xmlns:a16="http://schemas.microsoft.com/office/drawing/2014/main" id="{00000000-0008-0000-0300-0000A9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6" name="正方形/長方形 425">
          <a:extLst>
            <a:ext uri="{FF2B5EF4-FFF2-40B4-BE49-F238E27FC236}">
              <a16:creationId xmlns:a16="http://schemas.microsoft.com/office/drawing/2014/main" id="{00000000-0008-0000-0300-0000AA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令和元年度以降は、将来負担比率が発生していない。</a:t>
          </a:r>
        </a:p>
        <a:p>
          <a:r>
            <a:rPr kumimoji="1" lang="ja-JP" altLang="en-US" sz="1300">
              <a:latin typeface="ＭＳ Ｐゴシック" panose="020B0600070205080204" pitchFamily="50" charset="-128"/>
              <a:ea typeface="ＭＳ Ｐゴシック" panose="020B0600070205080204" pitchFamily="50" charset="-128"/>
            </a:rPr>
            <a:t>　しかしながら、今後は、スマートインターチェンジや道の駅整備事業、認定こども園・子育て拠点施設整備事業、公共施設の長寿命化・再整備事業の実施が見込まれるとともに、ここ数年の大規模な災害復旧事業の実施に伴い、将来負担が増加することが見込まれる。地方債の償還額の管理など適正な規模の将来負担維持に努めるとともに、基金残高の管理に努めることとする。</a:t>
          </a:r>
        </a:p>
      </xdr:txBody>
    </xdr:sp>
    <xdr:clientData/>
  </xdr:twoCellAnchor>
  <xdr:oneCellAnchor>
    <xdr:from>
      <xdr:col>61</xdr:col>
      <xdr:colOff>6350</xdr:colOff>
      <xdr:row>10</xdr:row>
      <xdr:rowOff>63500</xdr:rowOff>
    </xdr:from>
    <xdr:ext cx="298543" cy="225703"/>
    <xdr:sp macro="" textlink="">
      <xdr:nvSpPr>
        <xdr:cNvPr id="428" name="テキスト ボックス 427">
          <a:extLst>
            <a:ext uri="{FF2B5EF4-FFF2-40B4-BE49-F238E27FC236}">
              <a16:creationId xmlns:a16="http://schemas.microsoft.com/office/drawing/2014/main" id="{00000000-0008-0000-0300-0000AC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9" name="直線コネクタ 428">
          <a:extLst>
            <a:ext uri="{FF2B5EF4-FFF2-40B4-BE49-F238E27FC236}">
              <a16:creationId xmlns:a16="http://schemas.microsoft.com/office/drawing/2014/main" id="{00000000-0008-0000-0300-0000AD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30" name="テキスト ボックス 429">
          <a:extLst>
            <a:ext uri="{FF2B5EF4-FFF2-40B4-BE49-F238E27FC236}">
              <a16:creationId xmlns:a16="http://schemas.microsoft.com/office/drawing/2014/main" id="{00000000-0008-0000-0300-0000AE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22</xdr:row>
      <xdr:rowOff>127000</xdr:rowOff>
    </xdr:from>
    <xdr:to>
      <xdr:col>85</xdr:col>
      <xdr:colOff>95250</xdr:colOff>
      <xdr:row>22</xdr:row>
      <xdr:rowOff>127000</xdr:rowOff>
    </xdr:to>
    <xdr:cxnSp macro="">
      <xdr:nvCxnSpPr>
        <xdr:cNvPr id="431" name="直線コネクタ 430">
          <a:extLst>
            <a:ext uri="{FF2B5EF4-FFF2-40B4-BE49-F238E27FC236}">
              <a16:creationId xmlns:a16="http://schemas.microsoft.com/office/drawing/2014/main" id="{00000000-0008-0000-0300-0000AF010000}"/>
            </a:ext>
          </a:extLst>
        </xdr:cNvPr>
        <xdr:cNvCxnSpPr/>
      </xdr:nvCxnSpPr>
      <xdr:spPr>
        <a:xfrm>
          <a:off x="12827000" y="389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21</xdr:row>
      <xdr:rowOff>156227</xdr:rowOff>
    </xdr:from>
    <xdr:ext cx="762000" cy="259045"/>
    <xdr:sp macro="" textlink="">
      <xdr:nvSpPr>
        <xdr:cNvPr id="432" name="テキスト ボックス 431">
          <a:extLst>
            <a:ext uri="{FF2B5EF4-FFF2-40B4-BE49-F238E27FC236}">
              <a16:creationId xmlns:a16="http://schemas.microsoft.com/office/drawing/2014/main" id="{00000000-0008-0000-0300-0000B0010000}"/>
            </a:ext>
          </a:extLst>
        </xdr:cNvPr>
        <xdr:cNvSpPr txBox="1"/>
      </xdr:nvSpPr>
      <xdr:spPr>
        <a:xfrm>
          <a:off x="12065000" y="375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158750</xdr:rowOff>
    </xdr:from>
    <xdr:to>
      <xdr:col>85</xdr:col>
      <xdr:colOff>95250</xdr:colOff>
      <xdr:row>19</xdr:row>
      <xdr:rowOff>158750</xdr:rowOff>
    </xdr:to>
    <xdr:cxnSp macro="">
      <xdr:nvCxnSpPr>
        <xdr:cNvPr id="433" name="直線コネクタ 432">
          <a:extLst>
            <a:ext uri="{FF2B5EF4-FFF2-40B4-BE49-F238E27FC236}">
              <a16:creationId xmlns:a16="http://schemas.microsoft.com/office/drawing/2014/main" id="{00000000-0008-0000-0300-0000B1010000}"/>
            </a:ext>
          </a:extLst>
        </xdr:cNvPr>
        <xdr:cNvCxnSpPr/>
      </xdr:nvCxnSpPr>
      <xdr:spPr>
        <a:xfrm>
          <a:off x="12827000" y="341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19</xdr:row>
      <xdr:rowOff>16527</xdr:rowOff>
    </xdr:from>
    <xdr:ext cx="762000" cy="259045"/>
    <xdr:sp macro="" textlink="">
      <xdr:nvSpPr>
        <xdr:cNvPr id="434" name="テキスト ボックス 433">
          <a:extLst>
            <a:ext uri="{FF2B5EF4-FFF2-40B4-BE49-F238E27FC236}">
              <a16:creationId xmlns:a16="http://schemas.microsoft.com/office/drawing/2014/main" id="{00000000-0008-0000-0300-0000B2010000}"/>
            </a:ext>
          </a:extLst>
        </xdr:cNvPr>
        <xdr:cNvSpPr txBox="1"/>
      </xdr:nvSpPr>
      <xdr:spPr>
        <a:xfrm>
          <a:off x="12065000" y="327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19050</xdr:rowOff>
    </xdr:from>
    <xdr:to>
      <xdr:col>85</xdr:col>
      <xdr:colOff>95250</xdr:colOff>
      <xdr:row>17</xdr:row>
      <xdr:rowOff>19050</xdr:rowOff>
    </xdr:to>
    <xdr:cxnSp macro="">
      <xdr:nvCxnSpPr>
        <xdr:cNvPr id="435" name="直線コネクタ 434">
          <a:extLst>
            <a:ext uri="{FF2B5EF4-FFF2-40B4-BE49-F238E27FC236}">
              <a16:creationId xmlns:a16="http://schemas.microsoft.com/office/drawing/2014/main" id="{00000000-0008-0000-0300-0000B3010000}"/>
            </a:ext>
          </a:extLst>
        </xdr:cNvPr>
        <xdr:cNvCxnSpPr/>
      </xdr:nvCxnSpPr>
      <xdr:spPr>
        <a:xfrm>
          <a:off x="12827000" y="293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48277</xdr:rowOff>
    </xdr:from>
    <xdr:ext cx="762000" cy="259045"/>
    <xdr:sp macro="" textlink="">
      <xdr:nvSpPr>
        <xdr:cNvPr id="436" name="テキスト ボックス 435">
          <a:extLst>
            <a:ext uri="{FF2B5EF4-FFF2-40B4-BE49-F238E27FC236}">
              <a16:creationId xmlns:a16="http://schemas.microsoft.com/office/drawing/2014/main" id="{00000000-0008-0000-0300-0000B4010000}"/>
            </a:ext>
          </a:extLst>
        </xdr:cNvPr>
        <xdr:cNvSpPr txBox="1"/>
      </xdr:nvSpPr>
      <xdr:spPr>
        <a:xfrm>
          <a:off x="12065000" y="279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14</xdr:row>
      <xdr:rowOff>50800</xdr:rowOff>
    </xdr:from>
    <xdr:to>
      <xdr:col>85</xdr:col>
      <xdr:colOff>95250</xdr:colOff>
      <xdr:row>14</xdr:row>
      <xdr:rowOff>50800</xdr:rowOff>
    </xdr:to>
    <xdr:cxnSp macro="">
      <xdr:nvCxnSpPr>
        <xdr:cNvPr id="437" name="直線コネクタ 436">
          <a:extLst>
            <a:ext uri="{FF2B5EF4-FFF2-40B4-BE49-F238E27FC236}">
              <a16:creationId xmlns:a16="http://schemas.microsoft.com/office/drawing/2014/main" id="{00000000-0008-0000-0300-0000B5010000}"/>
            </a:ext>
          </a:extLst>
        </xdr:cNvPr>
        <xdr:cNvCxnSpPr/>
      </xdr:nvCxnSpPr>
      <xdr:spPr>
        <a:xfrm>
          <a:off x="12827000" y="245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13</xdr:row>
      <xdr:rowOff>80027</xdr:rowOff>
    </xdr:from>
    <xdr:ext cx="762000" cy="259045"/>
    <xdr:sp macro="" textlink="">
      <xdr:nvSpPr>
        <xdr:cNvPr id="438" name="テキスト ボックス 437">
          <a:extLst>
            <a:ext uri="{FF2B5EF4-FFF2-40B4-BE49-F238E27FC236}">
              <a16:creationId xmlns:a16="http://schemas.microsoft.com/office/drawing/2014/main" id="{00000000-0008-0000-0300-0000B6010000}"/>
            </a:ext>
          </a:extLst>
        </xdr:cNvPr>
        <xdr:cNvSpPr txBox="1"/>
      </xdr:nvSpPr>
      <xdr:spPr>
        <a:xfrm>
          <a:off x="12065000" y="230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9" name="直線コネクタ 438">
          <a:extLst>
            <a:ext uri="{FF2B5EF4-FFF2-40B4-BE49-F238E27FC236}">
              <a16:creationId xmlns:a16="http://schemas.microsoft.com/office/drawing/2014/main" id="{00000000-0008-0000-0300-0000B7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40" name="将来負担の状況グラフ枠">
          <a:extLst>
            <a:ext uri="{FF2B5EF4-FFF2-40B4-BE49-F238E27FC236}">
              <a16:creationId xmlns:a16="http://schemas.microsoft.com/office/drawing/2014/main" id="{00000000-0008-0000-0300-0000B8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14</xdr:row>
      <xdr:rowOff>50800</xdr:rowOff>
    </xdr:from>
    <xdr:to>
      <xdr:col>81</xdr:col>
      <xdr:colOff>44450</xdr:colOff>
      <xdr:row>21</xdr:row>
      <xdr:rowOff>86589</xdr:rowOff>
    </xdr:to>
    <xdr:cxnSp macro="">
      <xdr:nvCxnSpPr>
        <xdr:cNvPr id="441" name="直線コネクタ 440">
          <a:extLst>
            <a:ext uri="{FF2B5EF4-FFF2-40B4-BE49-F238E27FC236}">
              <a16:creationId xmlns:a16="http://schemas.microsoft.com/office/drawing/2014/main" id="{00000000-0008-0000-0300-0000B9010000}"/>
            </a:ext>
          </a:extLst>
        </xdr:cNvPr>
        <xdr:cNvCxnSpPr/>
      </xdr:nvCxnSpPr>
      <xdr:spPr>
        <a:xfrm flipV="1">
          <a:off x="17018000" y="2451100"/>
          <a:ext cx="0" cy="123593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21</xdr:row>
      <xdr:rowOff>58666</xdr:rowOff>
    </xdr:from>
    <xdr:ext cx="762000" cy="259045"/>
    <xdr:sp macro="" textlink="">
      <xdr:nvSpPr>
        <xdr:cNvPr id="442" name="将来負担の状況最小値テキスト">
          <a:extLst>
            <a:ext uri="{FF2B5EF4-FFF2-40B4-BE49-F238E27FC236}">
              <a16:creationId xmlns:a16="http://schemas.microsoft.com/office/drawing/2014/main" id="{00000000-0008-0000-0300-0000BA010000}"/>
            </a:ext>
          </a:extLst>
        </xdr:cNvPr>
        <xdr:cNvSpPr txBox="1"/>
      </xdr:nvSpPr>
      <xdr:spPr>
        <a:xfrm>
          <a:off x="17106900" y="36591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21</xdr:row>
      <xdr:rowOff>86589</xdr:rowOff>
    </xdr:from>
    <xdr:to>
      <xdr:col>81</xdr:col>
      <xdr:colOff>133350</xdr:colOff>
      <xdr:row>21</xdr:row>
      <xdr:rowOff>86589</xdr:rowOff>
    </xdr:to>
    <xdr:cxnSp macro="">
      <xdr:nvCxnSpPr>
        <xdr:cNvPr id="443" name="直線コネクタ 442">
          <a:extLst>
            <a:ext uri="{FF2B5EF4-FFF2-40B4-BE49-F238E27FC236}">
              <a16:creationId xmlns:a16="http://schemas.microsoft.com/office/drawing/2014/main" id="{00000000-0008-0000-0300-0000BB010000}"/>
            </a:ext>
          </a:extLst>
        </xdr:cNvPr>
        <xdr:cNvCxnSpPr/>
      </xdr:nvCxnSpPr>
      <xdr:spPr>
        <a:xfrm>
          <a:off x="16929100" y="36870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137177</xdr:rowOff>
    </xdr:from>
    <xdr:ext cx="762000" cy="259045"/>
    <xdr:sp macro="" textlink="">
      <xdr:nvSpPr>
        <xdr:cNvPr id="444" name="将来負担の状況最大値テキスト">
          <a:extLst>
            <a:ext uri="{FF2B5EF4-FFF2-40B4-BE49-F238E27FC236}">
              <a16:creationId xmlns:a16="http://schemas.microsoft.com/office/drawing/2014/main" id="{00000000-0008-0000-0300-0000BC010000}"/>
            </a:ext>
          </a:extLst>
        </xdr:cNvPr>
        <xdr:cNvSpPr txBox="1"/>
      </xdr:nvSpPr>
      <xdr:spPr>
        <a:xfrm>
          <a:off x="17106900" y="219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14</xdr:row>
      <xdr:rowOff>50800</xdr:rowOff>
    </xdr:from>
    <xdr:to>
      <xdr:col>81</xdr:col>
      <xdr:colOff>133350</xdr:colOff>
      <xdr:row>14</xdr:row>
      <xdr:rowOff>50800</xdr:rowOff>
    </xdr:to>
    <xdr:cxnSp macro="">
      <xdr:nvCxnSpPr>
        <xdr:cNvPr id="445" name="直線コネクタ 444">
          <a:extLst>
            <a:ext uri="{FF2B5EF4-FFF2-40B4-BE49-F238E27FC236}">
              <a16:creationId xmlns:a16="http://schemas.microsoft.com/office/drawing/2014/main" id="{00000000-0008-0000-0300-0000BD010000}"/>
            </a:ext>
          </a:extLst>
        </xdr:cNvPr>
        <xdr:cNvCxnSpPr/>
      </xdr:nvCxnSpPr>
      <xdr:spPr>
        <a:xfrm>
          <a:off x="16929100" y="245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14</xdr:row>
      <xdr:rowOff>55084</xdr:rowOff>
    </xdr:from>
    <xdr:ext cx="762000" cy="259045"/>
    <xdr:sp macro="" textlink="">
      <xdr:nvSpPr>
        <xdr:cNvPr id="446" name="将来負担の状況平均値テキスト">
          <a:extLst>
            <a:ext uri="{FF2B5EF4-FFF2-40B4-BE49-F238E27FC236}">
              <a16:creationId xmlns:a16="http://schemas.microsoft.com/office/drawing/2014/main" id="{00000000-0008-0000-0300-0000BE010000}"/>
            </a:ext>
          </a:extLst>
        </xdr:cNvPr>
        <xdr:cNvSpPr txBox="1"/>
      </xdr:nvSpPr>
      <xdr:spPr>
        <a:xfrm>
          <a:off x="17106900" y="245538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83007</xdr:rowOff>
    </xdr:from>
    <xdr:to>
      <xdr:col>81</xdr:col>
      <xdr:colOff>95250</xdr:colOff>
      <xdr:row>15</xdr:row>
      <xdr:rowOff>13157</xdr:rowOff>
    </xdr:to>
    <xdr:sp macro="" textlink="">
      <xdr:nvSpPr>
        <xdr:cNvPr id="447" name="フローチャート: 判断 446">
          <a:extLst>
            <a:ext uri="{FF2B5EF4-FFF2-40B4-BE49-F238E27FC236}">
              <a16:creationId xmlns:a16="http://schemas.microsoft.com/office/drawing/2014/main" id="{00000000-0008-0000-0300-0000BF010000}"/>
            </a:ext>
          </a:extLst>
        </xdr:cNvPr>
        <xdr:cNvSpPr/>
      </xdr:nvSpPr>
      <xdr:spPr>
        <a:xfrm>
          <a:off x="16967200" y="24833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14</xdr:row>
      <xdr:rowOff>84938</xdr:rowOff>
    </xdr:from>
    <xdr:to>
      <xdr:col>77</xdr:col>
      <xdr:colOff>95250</xdr:colOff>
      <xdr:row>15</xdr:row>
      <xdr:rowOff>15088</xdr:rowOff>
    </xdr:to>
    <xdr:sp macro="" textlink="">
      <xdr:nvSpPr>
        <xdr:cNvPr id="448" name="フローチャート: 判断 447">
          <a:extLst>
            <a:ext uri="{FF2B5EF4-FFF2-40B4-BE49-F238E27FC236}">
              <a16:creationId xmlns:a16="http://schemas.microsoft.com/office/drawing/2014/main" id="{00000000-0008-0000-0300-0000C0010000}"/>
            </a:ext>
          </a:extLst>
        </xdr:cNvPr>
        <xdr:cNvSpPr/>
      </xdr:nvSpPr>
      <xdr:spPr>
        <a:xfrm>
          <a:off x="16129000" y="24852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13</xdr:row>
      <xdr:rowOff>25265</xdr:rowOff>
    </xdr:from>
    <xdr:ext cx="736600" cy="259045"/>
    <xdr:sp macro="" textlink="">
      <xdr:nvSpPr>
        <xdr:cNvPr id="449" name="テキスト ボックス 448">
          <a:extLst>
            <a:ext uri="{FF2B5EF4-FFF2-40B4-BE49-F238E27FC236}">
              <a16:creationId xmlns:a16="http://schemas.microsoft.com/office/drawing/2014/main" id="{00000000-0008-0000-0300-0000C1010000}"/>
            </a:ext>
          </a:extLst>
        </xdr:cNvPr>
        <xdr:cNvSpPr txBox="1"/>
      </xdr:nvSpPr>
      <xdr:spPr>
        <a:xfrm>
          <a:off x="15798800" y="225411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14</xdr:row>
      <xdr:rowOff>122580</xdr:rowOff>
    </xdr:from>
    <xdr:to>
      <xdr:col>73</xdr:col>
      <xdr:colOff>44450</xdr:colOff>
      <xdr:row>15</xdr:row>
      <xdr:rowOff>52730</xdr:rowOff>
    </xdr:to>
    <xdr:sp macro="" textlink="">
      <xdr:nvSpPr>
        <xdr:cNvPr id="450" name="フローチャート: 判断 449">
          <a:extLst>
            <a:ext uri="{FF2B5EF4-FFF2-40B4-BE49-F238E27FC236}">
              <a16:creationId xmlns:a16="http://schemas.microsoft.com/office/drawing/2014/main" id="{00000000-0008-0000-0300-0000C2010000}"/>
            </a:ext>
          </a:extLst>
        </xdr:cNvPr>
        <xdr:cNvSpPr/>
      </xdr:nvSpPr>
      <xdr:spPr>
        <a:xfrm>
          <a:off x="15240000" y="2522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13</xdr:row>
      <xdr:rowOff>62907</xdr:rowOff>
    </xdr:from>
    <xdr:ext cx="762000" cy="259045"/>
    <xdr:sp macro="" textlink="">
      <xdr:nvSpPr>
        <xdr:cNvPr id="451" name="テキスト ボックス 450">
          <a:extLst>
            <a:ext uri="{FF2B5EF4-FFF2-40B4-BE49-F238E27FC236}">
              <a16:creationId xmlns:a16="http://schemas.microsoft.com/office/drawing/2014/main" id="{00000000-0008-0000-0300-0000C3010000}"/>
            </a:ext>
          </a:extLst>
        </xdr:cNvPr>
        <xdr:cNvSpPr txBox="1"/>
      </xdr:nvSpPr>
      <xdr:spPr>
        <a:xfrm>
          <a:off x="14909800" y="2291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15</xdr:row>
      <xdr:rowOff>8560</xdr:rowOff>
    </xdr:from>
    <xdr:to>
      <xdr:col>68</xdr:col>
      <xdr:colOff>203200</xdr:colOff>
      <xdr:row>15</xdr:row>
      <xdr:rowOff>110160</xdr:rowOff>
    </xdr:to>
    <xdr:sp macro="" textlink="">
      <xdr:nvSpPr>
        <xdr:cNvPr id="452" name="フローチャート: 判断 451">
          <a:extLst>
            <a:ext uri="{FF2B5EF4-FFF2-40B4-BE49-F238E27FC236}">
              <a16:creationId xmlns:a16="http://schemas.microsoft.com/office/drawing/2014/main" id="{00000000-0008-0000-0300-0000C4010000}"/>
            </a:ext>
          </a:extLst>
        </xdr:cNvPr>
        <xdr:cNvSpPr/>
      </xdr:nvSpPr>
      <xdr:spPr>
        <a:xfrm>
          <a:off x="14351000" y="2580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13</xdr:row>
      <xdr:rowOff>120337</xdr:rowOff>
    </xdr:from>
    <xdr:ext cx="762000" cy="259045"/>
    <xdr:sp macro="" textlink="">
      <xdr:nvSpPr>
        <xdr:cNvPr id="453" name="テキスト ボックス 452">
          <a:extLst>
            <a:ext uri="{FF2B5EF4-FFF2-40B4-BE49-F238E27FC236}">
              <a16:creationId xmlns:a16="http://schemas.microsoft.com/office/drawing/2014/main" id="{00000000-0008-0000-0300-0000C5010000}"/>
            </a:ext>
          </a:extLst>
        </xdr:cNvPr>
        <xdr:cNvSpPr txBox="1"/>
      </xdr:nvSpPr>
      <xdr:spPr>
        <a:xfrm>
          <a:off x="14020800" y="23491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68402</xdr:rowOff>
    </xdr:from>
    <xdr:to>
      <xdr:col>64</xdr:col>
      <xdr:colOff>152400</xdr:colOff>
      <xdr:row>15</xdr:row>
      <xdr:rowOff>170002</xdr:rowOff>
    </xdr:to>
    <xdr:sp macro="" textlink="">
      <xdr:nvSpPr>
        <xdr:cNvPr id="454" name="フローチャート: 判断 453">
          <a:extLst>
            <a:ext uri="{FF2B5EF4-FFF2-40B4-BE49-F238E27FC236}">
              <a16:creationId xmlns:a16="http://schemas.microsoft.com/office/drawing/2014/main" id="{00000000-0008-0000-0300-0000C6010000}"/>
            </a:ext>
          </a:extLst>
        </xdr:cNvPr>
        <xdr:cNvSpPr/>
      </xdr:nvSpPr>
      <xdr:spPr>
        <a:xfrm>
          <a:off x="13462000" y="26401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14</xdr:row>
      <xdr:rowOff>8729</xdr:rowOff>
    </xdr:from>
    <xdr:ext cx="762000" cy="259045"/>
    <xdr:sp macro="" textlink="">
      <xdr:nvSpPr>
        <xdr:cNvPr id="455" name="テキスト ボックス 454">
          <a:extLst>
            <a:ext uri="{FF2B5EF4-FFF2-40B4-BE49-F238E27FC236}">
              <a16:creationId xmlns:a16="http://schemas.microsoft.com/office/drawing/2014/main" id="{00000000-0008-0000-0300-0000C7010000}"/>
            </a:ext>
          </a:extLst>
        </xdr:cNvPr>
        <xdr:cNvSpPr txBox="1"/>
      </xdr:nvSpPr>
      <xdr:spPr>
        <a:xfrm>
          <a:off x="13131800" y="24090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7" name="テキスト ボックス 456">
          <a:extLst>
            <a:ext uri="{FF2B5EF4-FFF2-40B4-BE49-F238E27FC236}">
              <a16:creationId xmlns:a16="http://schemas.microsoft.com/office/drawing/2014/main" id="{00000000-0008-0000-0300-0000C9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8" name="テキスト ボックス 457">
          <a:extLst>
            <a:ext uri="{FF2B5EF4-FFF2-40B4-BE49-F238E27FC236}">
              <a16:creationId xmlns:a16="http://schemas.microsoft.com/office/drawing/2014/main" id="{00000000-0008-0000-0300-0000CA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9" name="テキスト ボックス 458">
          <a:extLst>
            <a:ext uri="{FF2B5EF4-FFF2-40B4-BE49-F238E27FC236}">
              <a16:creationId xmlns:a16="http://schemas.microsoft.com/office/drawing/2014/main" id="{00000000-0008-0000-0300-0000CB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0" name="テキスト ボックス 459">
          <a:extLst>
            <a:ext uri="{FF2B5EF4-FFF2-40B4-BE49-F238E27FC236}">
              <a16:creationId xmlns:a16="http://schemas.microsoft.com/office/drawing/2014/main" id="{00000000-0008-0000-0300-0000CC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宮城県白石市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31,229
30,959
286.48
20,021,468
19,088,323
536,302
9,811,674
10,858,996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3.7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baseline="0">
              <a:latin typeface="ＭＳ Ｐゴシック" panose="020B0600070205080204" pitchFamily="50" charset="-128"/>
              <a:ea typeface="ＭＳ Ｐゴシック" panose="020B0600070205080204" pitchFamily="50" charset="-128"/>
            </a:rPr>
            <a:t>　</a:t>
          </a:r>
          <a:r>
            <a:rPr kumimoji="1" lang="ja-JP" altLang="en-US" sz="1300">
              <a:latin typeface="ＭＳ Ｐゴシック" panose="020B0600070205080204" pitchFamily="50" charset="-128"/>
              <a:ea typeface="ＭＳ Ｐゴシック" panose="020B0600070205080204" pitchFamily="50" charset="-128"/>
            </a:rPr>
            <a:t>人件費は、前年度から</a:t>
          </a:r>
          <a:r>
            <a:rPr kumimoji="1" lang="en-US" altLang="ja-JP" sz="1300">
              <a:latin typeface="ＭＳ Ｐゴシック" panose="020B0600070205080204" pitchFamily="50" charset="-128"/>
              <a:ea typeface="ＭＳ Ｐゴシック" panose="020B0600070205080204" pitchFamily="50" charset="-128"/>
            </a:rPr>
            <a:t>3.1</a:t>
          </a:r>
          <a:r>
            <a:rPr kumimoji="1" lang="ja-JP" altLang="en-US" sz="1300">
              <a:latin typeface="ＭＳ Ｐゴシック" panose="020B0600070205080204" pitchFamily="50" charset="-128"/>
              <a:ea typeface="ＭＳ Ｐゴシック" panose="020B0600070205080204" pitchFamily="50" charset="-128"/>
            </a:rPr>
            <a:t>ポイント増加し</a:t>
          </a:r>
          <a:r>
            <a:rPr kumimoji="1" lang="en-US" altLang="ja-JP" sz="1300">
              <a:latin typeface="ＭＳ Ｐゴシック" panose="020B0600070205080204" pitchFamily="50" charset="-128"/>
              <a:ea typeface="ＭＳ Ｐゴシック" panose="020B0600070205080204" pitchFamily="50" charset="-128"/>
            </a:rPr>
            <a:t>27.8</a:t>
          </a:r>
          <a:r>
            <a:rPr kumimoji="1" lang="ja-JP" altLang="en-US" sz="1300">
              <a:latin typeface="ＭＳ Ｐゴシック" panose="020B0600070205080204" pitchFamily="50" charset="-128"/>
              <a:ea typeface="ＭＳ Ｐゴシック" panose="020B0600070205080204" pitchFamily="50" charset="-128"/>
            </a:rPr>
            <a:t>％となり、類似団体を上回った。これは、令和</a:t>
          </a:r>
          <a:r>
            <a:rPr kumimoji="1" lang="en-US" altLang="ja-JP" sz="1300">
              <a:latin typeface="ＭＳ Ｐゴシック" panose="020B0600070205080204" pitchFamily="50" charset="-128"/>
              <a:ea typeface="ＭＳ Ｐゴシック" panose="020B0600070205080204" pitchFamily="50" charset="-128"/>
            </a:rPr>
            <a:t>4</a:t>
          </a:r>
          <a:r>
            <a:rPr kumimoji="1" lang="ja-JP" altLang="en-US" sz="1300">
              <a:latin typeface="ＭＳ Ｐゴシック" panose="020B0600070205080204" pitchFamily="50" charset="-128"/>
              <a:ea typeface="ＭＳ Ｐゴシック" panose="020B0600070205080204" pitchFamily="50" charset="-128"/>
            </a:rPr>
            <a:t>年度末をもって解散した白石市外二町組合の退職手当負担金を支出したことが主な要因であり、令和</a:t>
          </a:r>
          <a:r>
            <a:rPr kumimoji="1" lang="en-US" altLang="ja-JP" sz="1300">
              <a:latin typeface="ＭＳ Ｐゴシック" panose="020B0600070205080204" pitchFamily="50" charset="-128"/>
              <a:ea typeface="ＭＳ Ｐゴシック" panose="020B0600070205080204" pitchFamily="50" charset="-128"/>
            </a:rPr>
            <a:t>5</a:t>
          </a:r>
          <a:r>
            <a:rPr kumimoji="1" lang="ja-JP" altLang="en-US" sz="1300">
              <a:latin typeface="ＭＳ Ｐゴシック" panose="020B0600070205080204" pitchFamily="50" charset="-128"/>
              <a:ea typeface="ＭＳ Ｐゴシック" panose="020B0600070205080204" pitchFamily="50" charset="-128"/>
            </a:rPr>
            <a:t>年度の臨時的な支出である。</a:t>
          </a:r>
        </a:p>
        <a:p>
          <a:r>
            <a:rPr kumimoji="1" lang="ja-JP" altLang="en-US" sz="1300">
              <a:latin typeface="ＭＳ Ｐゴシック" panose="020B0600070205080204" pitchFamily="50" charset="-128"/>
              <a:ea typeface="ＭＳ Ｐゴシック" panose="020B0600070205080204" pitchFamily="50" charset="-128"/>
            </a:rPr>
            <a:t>　今後、定年年齢の段階的引き上げや賃上げに伴う人件費の増加が見込まれているため、引き続き職員数の適正管理に努めていく。</a:t>
          </a: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42</xdr:row>
      <xdr:rowOff>29028</xdr:rowOff>
    </xdr:from>
    <xdr:to>
      <xdr:col>26</xdr:col>
      <xdr:colOff>184150</xdr:colOff>
      <xdr:row>42</xdr:row>
      <xdr:rowOff>29028</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229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58255</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87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40</xdr:row>
      <xdr:rowOff>45357</xdr:rowOff>
    </xdr:from>
    <xdr:to>
      <xdr:col>26</xdr:col>
      <xdr:colOff>184150</xdr:colOff>
      <xdr:row>40</xdr:row>
      <xdr:rowOff>45357</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903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39</xdr:row>
      <xdr:rowOff>74584</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761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61685</xdr:rowOff>
    </xdr:from>
    <xdr:to>
      <xdr:col>26</xdr:col>
      <xdr:colOff>184150</xdr:colOff>
      <xdr:row>38</xdr:row>
      <xdr:rowOff>61685</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576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90913</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434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78014</xdr:rowOff>
    </xdr:from>
    <xdr:to>
      <xdr:col>26</xdr:col>
      <xdr:colOff>184150</xdr:colOff>
      <xdr:row>36</xdr:row>
      <xdr:rowOff>78014</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250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107241</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6107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34</xdr:row>
      <xdr:rowOff>94343</xdr:rowOff>
    </xdr:from>
    <xdr:to>
      <xdr:col>26</xdr:col>
      <xdr:colOff>184150</xdr:colOff>
      <xdr:row>34</xdr:row>
      <xdr:rowOff>94343</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923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33</xdr:row>
      <xdr:rowOff>123570</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781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110672</xdr:rowOff>
    </xdr:from>
    <xdr:to>
      <xdr:col>26</xdr:col>
      <xdr:colOff>184150</xdr:colOff>
      <xdr:row>32</xdr:row>
      <xdr:rowOff>110672</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597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31</xdr:row>
      <xdr:rowOff>139899</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454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60" name="直線コネクタ 59">
          <a:extLst>
            <a:ext uri="{FF2B5EF4-FFF2-40B4-BE49-F238E27FC236}">
              <a16:creationId xmlns:a16="http://schemas.microsoft.com/office/drawing/2014/main" id="{00000000-0008-0000-0400-00003C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61" name="テキスト ボックス 60">
          <a:extLst>
            <a:ext uri="{FF2B5EF4-FFF2-40B4-BE49-F238E27FC236}">
              <a16:creationId xmlns:a16="http://schemas.microsoft.com/office/drawing/2014/main" id="{00000000-0008-0000-0400-00003D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2" name="人件費グラフ枠">
          <a:extLst>
            <a:ext uri="{FF2B5EF4-FFF2-40B4-BE49-F238E27FC236}">
              <a16:creationId xmlns:a16="http://schemas.microsoft.com/office/drawing/2014/main" id="{00000000-0008-0000-0400-00003E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32</xdr:row>
      <xdr:rowOff>23586</xdr:rowOff>
    </xdr:from>
    <xdr:to>
      <xdr:col>24</xdr:col>
      <xdr:colOff>25400</xdr:colOff>
      <xdr:row>41</xdr:row>
      <xdr:rowOff>4535</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flipV="1">
          <a:off x="4826000" y="5509986"/>
          <a:ext cx="0" cy="15239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148062</xdr:rowOff>
    </xdr:from>
    <xdr:ext cx="762000" cy="259045"/>
    <xdr:sp macro="" textlink="">
      <xdr:nvSpPr>
        <xdr:cNvPr id="64" name="人件費最小値テキスト">
          <a:extLst>
            <a:ext uri="{FF2B5EF4-FFF2-40B4-BE49-F238E27FC236}">
              <a16:creationId xmlns:a16="http://schemas.microsoft.com/office/drawing/2014/main" id="{00000000-0008-0000-0400-000040000000}"/>
            </a:ext>
          </a:extLst>
        </xdr:cNvPr>
        <xdr:cNvSpPr txBox="1"/>
      </xdr:nvSpPr>
      <xdr:spPr>
        <a:xfrm>
          <a:off x="4914900" y="70060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4535</xdr:rowOff>
    </xdr:from>
    <xdr:to>
      <xdr:col>24</xdr:col>
      <xdr:colOff>114300</xdr:colOff>
      <xdr:row>41</xdr:row>
      <xdr:rowOff>4535</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70339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109963</xdr:rowOff>
    </xdr:from>
    <xdr:ext cx="762000" cy="259045"/>
    <xdr:sp macro="" textlink="">
      <xdr:nvSpPr>
        <xdr:cNvPr id="66" name="人件費最大値テキスト">
          <a:extLst>
            <a:ext uri="{FF2B5EF4-FFF2-40B4-BE49-F238E27FC236}">
              <a16:creationId xmlns:a16="http://schemas.microsoft.com/office/drawing/2014/main" id="{00000000-0008-0000-0400-000042000000}"/>
            </a:ext>
          </a:extLst>
        </xdr:cNvPr>
        <xdr:cNvSpPr txBox="1"/>
      </xdr:nvSpPr>
      <xdr:spPr>
        <a:xfrm>
          <a:off x="4914900" y="52534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32</xdr:row>
      <xdr:rowOff>23586</xdr:rowOff>
    </xdr:from>
    <xdr:to>
      <xdr:col>24</xdr:col>
      <xdr:colOff>114300</xdr:colOff>
      <xdr:row>32</xdr:row>
      <xdr:rowOff>23586</xdr:rowOff>
    </xdr:to>
    <xdr:cxnSp macro="">
      <xdr:nvCxnSpPr>
        <xdr:cNvPr id="67" name="直線コネクタ 66">
          <a:extLst>
            <a:ext uri="{FF2B5EF4-FFF2-40B4-BE49-F238E27FC236}">
              <a16:creationId xmlns:a16="http://schemas.microsoft.com/office/drawing/2014/main" id="{00000000-0008-0000-0400-000043000000}"/>
            </a:ext>
          </a:extLst>
        </xdr:cNvPr>
        <xdr:cNvCxnSpPr/>
      </xdr:nvCxnSpPr>
      <xdr:spPr>
        <a:xfrm>
          <a:off x="4737100" y="55099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36</xdr:row>
      <xdr:rowOff>154214</xdr:rowOff>
    </xdr:from>
    <xdr:to>
      <xdr:col>24</xdr:col>
      <xdr:colOff>25400</xdr:colOff>
      <xdr:row>38</xdr:row>
      <xdr:rowOff>148772</xdr:rowOff>
    </xdr:to>
    <xdr:cxnSp macro="">
      <xdr:nvCxnSpPr>
        <xdr:cNvPr id="68" name="直線コネクタ 67">
          <a:extLst>
            <a:ext uri="{FF2B5EF4-FFF2-40B4-BE49-F238E27FC236}">
              <a16:creationId xmlns:a16="http://schemas.microsoft.com/office/drawing/2014/main" id="{00000000-0008-0000-0400-000044000000}"/>
            </a:ext>
          </a:extLst>
        </xdr:cNvPr>
        <xdr:cNvCxnSpPr/>
      </xdr:nvCxnSpPr>
      <xdr:spPr>
        <a:xfrm>
          <a:off x="3987800" y="6326414"/>
          <a:ext cx="838200" cy="3374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98170</xdr:rowOff>
    </xdr:from>
    <xdr:ext cx="762000" cy="259045"/>
    <xdr:sp macro="" textlink="">
      <xdr:nvSpPr>
        <xdr:cNvPr id="69" name="人件費平均値テキスト">
          <a:extLst>
            <a:ext uri="{FF2B5EF4-FFF2-40B4-BE49-F238E27FC236}">
              <a16:creationId xmlns:a16="http://schemas.microsoft.com/office/drawing/2014/main" id="{00000000-0008-0000-0400-000045000000}"/>
            </a:ext>
          </a:extLst>
        </xdr:cNvPr>
        <xdr:cNvSpPr txBox="1"/>
      </xdr:nvSpPr>
      <xdr:spPr>
        <a:xfrm>
          <a:off x="4914900" y="609892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81643</xdr:rowOff>
    </xdr:from>
    <xdr:to>
      <xdr:col>24</xdr:col>
      <xdr:colOff>76200</xdr:colOff>
      <xdr:row>37</xdr:row>
      <xdr:rowOff>11793</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4775200" y="6253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35</xdr:row>
      <xdr:rowOff>129722</xdr:rowOff>
    </xdr:from>
    <xdr:to>
      <xdr:col>19</xdr:col>
      <xdr:colOff>187325</xdr:colOff>
      <xdr:row>36</xdr:row>
      <xdr:rowOff>154214</xdr:rowOff>
    </xdr:to>
    <xdr:cxnSp macro="">
      <xdr:nvCxnSpPr>
        <xdr:cNvPr id="71" name="直線コネクタ 70">
          <a:extLst>
            <a:ext uri="{FF2B5EF4-FFF2-40B4-BE49-F238E27FC236}">
              <a16:creationId xmlns:a16="http://schemas.microsoft.com/office/drawing/2014/main" id="{00000000-0008-0000-0400-000047000000}"/>
            </a:ext>
          </a:extLst>
        </xdr:cNvPr>
        <xdr:cNvCxnSpPr/>
      </xdr:nvCxnSpPr>
      <xdr:spPr>
        <a:xfrm>
          <a:off x="3098800" y="6130472"/>
          <a:ext cx="889000" cy="1959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48986</xdr:rowOff>
    </xdr:from>
    <xdr:to>
      <xdr:col>20</xdr:col>
      <xdr:colOff>38100</xdr:colOff>
      <xdr:row>36</xdr:row>
      <xdr:rowOff>150586</xdr:rowOff>
    </xdr:to>
    <xdr:sp macro="" textlink="">
      <xdr:nvSpPr>
        <xdr:cNvPr id="72" name="フローチャート: 判断 71">
          <a:extLst>
            <a:ext uri="{FF2B5EF4-FFF2-40B4-BE49-F238E27FC236}">
              <a16:creationId xmlns:a16="http://schemas.microsoft.com/office/drawing/2014/main" id="{00000000-0008-0000-0400-000048000000}"/>
            </a:ext>
          </a:extLst>
        </xdr:cNvPr>
        <xdr:cNvSpPr/>
      </xdr:nvSpPr>
      <xdr:spPr>
        <a:xfrm>
          <a:off x="3937000" y="62211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34</xdr:row>
      <xdr:rowOff>160763</xdr:rowOff>
    </xdr:from>
    <xdr:ext cx="736600" cy="259045"/>
    <xdr:sp macro="" textlink="">
      <xdr:nvSpPr>
        <xdr:cNvPr id="73" name="テキスト ボックス 72">
          <a:extLst>
            <a:ext uri="{FF2B5EF4-FFF2-40B4-BE49-F238E27FC236}">
              <a16:creationId xmlns:a16="http://schemas.microsoft.com/office/drawing/2014/main" id="{00000000-0008-0000-0400-000049000000}"/>
            </a:ext>
          </a:extLst>
        </xdr:cNvPr>
        <xdr:cNvSpPr txBox="1"/>
      </xdr:nvSpPr>
      <xdr:spPr>
        <a:xfrm>
          <a:off x="3606800" y="599006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35</xdr:row>
      <xdr:rowOff>129722</xdr:rowOff>
    </xdr:from>
    <xdr:to>
      <xdr:col>15</xdr:col>
      <xdr:colOff>98425</xdr:colOff>
      <xdr:row>37</xdr:row>
      <xdr:rowOff>91622</xdr:rowOff>
    </xdr:to>
    <xdr:cxnSp macro="">
      <xdr:nvCxnSpPr>
        <xdr:cNvPr id="74" name="直線コネクタ 73">
          <a:extLst>
            <a:ext uri="{FF2B5EF4-FFF2-40B4-BE49-F238E27FC236}">
              <a16:creationId xmlns:a16="http://schemas.microsoft.com/office/drawing/2014/main" id="{00000000-0008-0000-0400-00004A000000}"/>
            </a:ext>
          </a:extLst>
        </xdr:cNvPr>
        <xdr:cNvCxnSpPr/>
      </xdr:nvCxnSpPr>
      <xdr:spPr>
        <a:xfrm flipV="1">
          <a:off x="2209800" y="6130472"/>
          <a:ext cx="889000" cy="304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35</xdr:row>
      <xdr:rowOff>144236</xdr:rowOff>
    </xdr:from>
    <xdr:to>
      <xdr:col>15</xdr:col>
      <xdr:colOff>149225</xdr:colOff>
      <xdr:row>36</xdr:row>
      <xdr:rowOff>74386</xdr:rowOff>
    </xdr:to>
    <xdr:sp macro="" textlink="">
      <xdr:nvSpPr>
        <xdr:cNvPr id="75" name="フローチャート: 判断 74">
          <a:extLst>
            <a:ext uri="{FF2B5EF4-FFF2-40B4-BE49-F238E27FC236}">
              <a16:creationId xmlns:a16="http://schemas.microsoft.com/office/drawing/2014/main" id="{00000000-0008-0000-0400-00004B000000}"/>
            </a:ext>
          </a:extLst>
        </xdr:cNvPr>
        <xdr:cNvSpPr/>
      </xdr:nvSpPr>
      <xdr:spPr>
        <a:xfrm>
          <a:off x="3048000" y="61449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36</xdr:row>
      <xdr:rowOff>59163</xdr:rowOff>
    </xdr:from>
    <xdr:ext cx="762000" cy="259045"/>
    <xdr:sp macro="" textlink="">
      <xdr:nvSpPr>
        <xdr:cNvPr id="76" name="テキスト ボックス 75">
          <a:extLst>
            <a:ext uri="{FF2B5EF4-FFF2-40B4-BE49-F238E27FC236}">
              <a16:creationId xmlns:a16="http://schemas.microsoft.com/office/drawing/2014/main" id="{00000000-0008-0000-0400-00004C000000}"/>
            </a:ext>
          </a:extLst>
        </xdr:cNvPr>
        <xdr:cNvSpPr txBox="1"/>
      </xdr:nvSpPr>
      <xdr:spPr>
        <a:xfrm>
          <a:off x="2717800" y="62313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37</xdr:row>
      <xdr:rowOff>37193</xdr:rowOff>
    </xdr:from>
    <xdr:to>
      <xdr:col>11</xdr:col>
      <xdr:colOff>9525</xdr:colOff>
      <xdr:row>37</xdr:row>
      <xdr:rowOff>91622</xdr:rowOff>
    </xdr:to>
    <xdr:cxnSp macro="">
      <xdr:nvCxnSpPr>
        <xdr:cNvPr id="77" name="直線コネクタ 76">
          <a:extLst>
            <a:ext uri="{FF2B5EF4-FFF2-40B4-BE49-F238E27FC236}">
              <a16:creationId xmlns:a16="http://schemas.microsoft.com/office/drawing/2014/main" id="{00000000-0008-0000-0400-00004D000000}"/>
            </a:ext>
          </a:extLst>
        </xdr:cNvPr>
        <xdr:cNvCxnSpPr/>
      </xdr:nvCxnSpPr>
      <xdr:spPr>
        <a:xfrm>
          <a:off x="1320800" y="6380843"/>
          <a:ext cx="889000" cy="54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81643</xdr:rowOff>
    </xdr:from>
    <xdr:to>
      <xdr:col>11</xdr:col>
      <xdr:colOff>60325</xdr:colOff>
      <xdr:row>37</xdr:row>
      <xdr:rowOff>11793</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2159000" y="6253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21970</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1828800" y="60227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35</xdr:row>
      <xdr:rowOff>13607</xdr:rowOff>
    </xdr:from>
    <xdr:to>
      <xdr:col>6</xdr:col>
      <xdr:colOff>171450</xdr:colOff>
      <xdr:row>35</xdr:row>
      <xdr:rowOff>115207</xdr:rowOff>
    </xdr:to>
    <xdr:sp macro="" textlink="">
      <xdr:nvSpPr>
        <xdr:cNvPr id="80" name="フローチャート: 判断 79">
          <a:extLst>
            <a:ext uri="{FF2B5EF4-FFF2-40B4-BE49-F238E27FC236}">
              <a16:creationId xmlns:a16="http://schemas.microsoft.com/office/drawing/2014/main" id="{00000000-0008-0000-0400-000050000000}"/>
            </a:ext>
          </a:extLst>
        </xdr:cNvPr>
        <xdr:cNvSpPr/>
      </xdr:nvSpPr>
      <xdr:spPr>
        <a:xfrm>
          <a:off x="1270000" y="60143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33</xdr:row>
      <xdr:rowOff>125384</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939800" y="57832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5" name="テキスト ボックス 84">
          <a:extLst>
            <a:ext uri="{FF2B5EF4-FFF2-40B4-BE49-F238E27FC236}">
              <a16:creationId xmlns:a16="http://schemas.microsoft.com/office/drawing/2014/main" id="{00000000-0008-0000-0400-000055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6" name="テキスト ボックス 85">
          <a:extLst>
            <a:ext uri="{FF2B5EF4-FFF2-40B4-BE49-F238E27FC236}">
              <a16:creationId xmlns:a16="http://schemas.microsoft.com/office/drawing/2014/main" id="{00000000-0008-0000-0400-000056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38</xdr:row>
      <xdr:rowOff>97972</xdr:rowOff>
    </xdr:from>
    <xdr:to>
      <xdr:col>24</xdr:col>
      <xdr:colOff>76200</xdr:colOff>
      <xdr:row>39</xdr:row>
      <xdr:rowOff>28122</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4775200" y="6613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38</xdr:row>
      <xdr:rowOff>70049</xdr:rowOff>
    </xdr:from>
    <xdr:ext cx="762000" cy="259045"/>
    <xdr:sp macro="" textlink="">
      <xdr:nvSpPr>
        <xdr:cNvPr id="88" name="人件費該当値テキスト">
          <a:extLst>
            <a:ext uri="{FF2B5EF4-FFF2-40B4-BE49-F238E27FC236}">
              <a16:creationId xmlns:a16="http://schemas.microsoft.com/office/drawing/2014/main" id="{00000000-0008-0000-0400-000058000000}"/>
            </a:ext>
          </a:extLst>
        </xdr:cNvPr>
        <xdr:cNvSpPr txBox="1"/>
      </xdr:nvSpPr>
      <xdr:spPr>
        <a:xfrm>
          <a:off x="4914900" y="65851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36</xdr:row>
      <xdr:rowOff>103414</xdr:rowOff>
    </xdr:from>
    <xdr:to>
      <xdr:col>20</xdr:col>
      <xdr:colOff>38100</xdr:colOff>
      <xdr:row>37</xdr:row>
      <xdr:rowOff>33564</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937000" y="62756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18341</xdr:rowOff>
    </xdr:from>
    <xdr:ext cx="7366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3606800" y="63619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35</xdr:row>
      <xdr:rowOff>78922</xdr:rowOff>
    </xdr:from>
    <xdr:to>
      <xdr:col>15</xdr:col>
      <xdr:colOff>149225</xdr:colOff>
      <xdr:row>36</xdr:row>
      <xdr:rowOff>9072</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3048000" y="6079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34</xdr:row>
      <xdr:rowOff>19249</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2717800" y="5848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37</xdr:row>
      <xdr:rowOff>40822</xdr:rowOff>
    </xdr:from>
    <xdr:to>
      <xdr:col>11</xdr:col>
      <xdr:colOff>60325</xdr:colOff>
      <xdr:row>37</xdr:row>
      <xdr:rowOff>142422</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2159000" y="6384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127199</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1828800" y="6470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157843</xdr:rowOff>
    </xdr:from>
    <xdr:to>
      <xdr:col>6</xdr:col>
      <xdr:colOff>171450</xdr:colOff>
      <xdr:row>37</xdr:row>
      <xdr:rowOff>87993</xdr:rowOff>
    </xdr:to>
    <xdr:sp macro="" textlink="">
      <xdr:nvSpPr>
        <xdr:cNvPr id="95" name="楕円 94">
          <a:extLst>
            <a:ext uri="{FF2B5EF4-FFF2-40B4-BE49-F238E27FC236}">
              <a16:creationId xmlns:a16="http://schemas.microsoft.com/office/drawing/2014/main" id="{00000000-0008-0000-0400-00005F000000}"/>
            </a:ext>
          </a:extLst>
        </xdr:cNvPr>
        <xdr:cNvSpPr/>
      </xdr:nvSpPr>
      <xdr:spPr>
        <a:xfrm>
          <a:off x="1270000" y="6330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72770</xdr:rowOff>
    </xdr:from>
    <xdr:ext cx="762000" cy="259045"/>
    <xdr:sp macro="" textlink="">
      <xdr:nvSpPr>
        <xdr:cNvPr id="96" name="テキスト ボックス 95">
          <a:extLst>
            <a:ext uri="{FF2B5EF4-FFF2-40B4-BE49-F238E27FC236}">
              <a16:creationId xmlns:a16="http://schemas.microsoft.com/office/drawing/2014/main" id="{00000000-0008-0000-0400-000060000000}"/>
            </a:ext>
          </a:extLst>
        </xdr:cNvPr>
        <xdr:cNvSpPr txBox="1"/>
      </xdr:nvSpPr>
      <xdr:spPr>
        <a:xfrm>
          <a:off x="939800" y="6416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5" name="正方形/長方形 104">
          <a:extLst>
            <a:ext uri="{FF2B5EF4-FFF2-40B4-BE49-F238E27FC236}">
              <a16:creationId xmlns:a16="http://schemas.microsoft.com/office/drawing/2014/main" id="{00000000-0008-0000-0400-000069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6" name="正方形/長方形 105">
          <a:extLst>
            <a:ext uri="{FF2B5EF4-FFF2-40B4-BE49-F238E27FC236}">
              <a16:creationId xmlns:a16="http://schemas.microsoft.com/office/drawing/2014/main" id="{00000000-0008-0000-0400-00006A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7" name="テキスト ボックス 106">
          <a:extLst>
            <a:ext uri="{FF2B5EF4-FFF2-40B4-BE49-F238E27FC236}">
              <a16:creationId xmlns:a16="http://schemas.microsoft.com/office/drawing/2014/main" id="{00000000-0008-0000-0400-00006B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前年度より</a:t>
          </a:r>
          <a:r>
            <a:rPr kumimoji="1" lang="en-US" altLang="ja-JP" sz="1300">
              <a:latin typeface="ＭＳ Ｐゴシック" panose="020B0600070205080204" pitchFamily="50" charset="-128"/>
              <a:ea typeface="ＭＳ Ｐゴシック" panose="020B0600070205080204" pitchFamily="50" charset="-128"/>
            </a:rPr>
            <a:t>0.4</a:t>
          </a:r>
          <a:r>
            <a:rPr kumimoji="1" lang="ja-JP" altLang="en-US" sz="1300">
              <a:latin typeface="ＭＳ Ｐゴシック" panose="020B0600070205080204" pitchFamily="50" charset="-128"/>
              <a:ea typeface="ＭＳ Ｐゴシック" panose="020B0600070205080204" pitchFamily="50" charset="-128"/>
            </a:rPr>
            <a:t>ポイント減少し</a:t>
          </a:r>
          <a:r>
            <a:rPr kumimoji="1" lang="en-US" altLang="ja-JP" sz="1300">
              <a:latin typeface="ＭＳ Ｐゴシック" panose="020B0600070205080204" pitchFamily="50" charset="-128"/>
              <a:ea typeface="ＭＳ Ｐゴシック" panose="020B0600070205080204" pitchFamily="50" charset="-128"/>
            </a:rPr>
            <a:t>18.7</a:t>
          </a:r>
          <a:r>
            <a:rPr kumimoji="1" lang="ja-JP" altLang="en-US" sz="1300">
              <a:latin typeface="ＭＳ Ｐゴシック" panose="020B0600070205080204" pitchFamily="50" charset="-128"/>
              <a:ea typeface="ＭＳ Ｐゴシック" panose="020B0600070205080204" pitchFamily="50" charset="-128"/>
            </a:rPr>
            <a:t>％となった。ここ数年類似団体と比較し高い水準となっているが、これはふるさと納税の委託料等が大幅に増加したことが要因となっている。今後とも、歳入確保を目的としてふるさと納税に注力していくことや</a:t>
          </a:r>
          <a:r>
            <a:rPr kumimoji="1" lang="en-US" altLang="ja-JP" sz="1300">
              <a:latin typeface="ＭＳ Ｐゴシック" panose="020B0600070205080204" pitchFamily="50" charset="-128"/>
              <a:ea typeface="ＭＳ Ｐゴシック" panose="020B0600070205080204" pitchFamily="50" charset="-128"/>
            </a:rPr>
            <a:t>DX</a:t>
          </a:r>
          <a:r>
            <a:rPr kumimoji="1" lang="ja-JP" altLang="en-US" sz="1300">
              <a:latin typeface="ＭＳ Ｐゴシック" panose="020B0600070205080204" pitchFamily="50" charset="-128"/>
              <a:ea typeface="ＭＳ Ｐゴシック" panose="020B0600070205080204" pitchFamily="50" charset="-128"/>
            </a:rPr>
            <a:t>を推進していくことを踏まえ、類似団体の状況等を踏まえつつ、経常的経費の抑制・削減に努める。</a:t>
          </a:r>
        </a:p>
      </xdr:txBody>
    </xdr:sp>
    <xdr:clientData/>
  </xdr:twoCellAnchor>
  <xdr:oneCellAnchor>
    <xdr:from>
      <xdr:col>62</xdr:col>
      <xdr:colOff>6350</xdr:colOff>
      <xdr:row>9</xdr:row>
      <xdr:rowOff>107950</xdr:rowOff>
    </xdr:from>
    <xdr:ext cx="298543" cy="225703"/>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20" name="テキスト ボックス 119">
          <a:extLst>
            <a:ext uri="{FF2B5EF4-FFF2-40B4-BE49-F238E27FC236}">
              <a16:creationId xmlns:a16="http://schemas.microsoft.com/office/drawing/2014/main" id="{00000000-0008-0000-0400-000078000000}"/>
            </a:ext>
          </a:extLst>
        </xdr:cNvPr>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21" name="直線コネクタ 120">
          <a:extLst>
            <a:ext uri="{FF2B5EF4-FFF2-40B4-BE49-F238E27FC236}">
              <a16:creationId xmlns:a16="http://schemas.microsoft.com/office/drawing/2014/main" id="{00000000-0008-0000-0400-000079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2" name="テキスト ボックス 121">
          <a:extLst>
            <a:ext uri="{FF2B5EF4-FFF2-40B4-BE49-F238E27FC236}">
              <a16:creationId xmlns:a16="http://schemas.microsoft.com/office/drawing/2014/main" id="{00000000-0008-0000-0400-00007A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3" name="物件費グラフ枠">
          <a:extLst>
            <a:ext uri="{FF2B5EF4-FFF2-40B4-BE49-F238E27FC236}">
              <a16:creationId xmlns:a16="http://schemas.microsoft.com/office/drawing/2014/main" id="{00000000-0008-0000-0400-00007B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1270</xdr:rowOff>
    </xdr:from>
    <xdr:to>
      <xdr:col>82</xdr:col>
      <xdr:colOff>107950</xdr:colOff>
      <xdr:row>21</xdr:row>
      <xdr:rowOff>39370</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flipV="1">
          <a:off x="16510000" y="2230120"/>
          <a:ext cx="0" cy="140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11447</xdr:rowOff>
    </xdr:from>
    <xdr:ext cx="762000" cy="259045"/>
    <xdr:sp macro="" textlink="">
      <xdr:nvSpPr>
        <xdr:cNvPr id="125" name="物件費最小値テキスト">
          <a:extLst>
            <a:ext uri="{FF2B5EF4-FFF2-40B4-BE49-F238E27FC236}">
              <a16:creationId xmlns:a16="http://schemas.microsoft.com/office/drawing/2014/main" id="{00000000-0008-0000-0400-00007D000000}"/>
            </a:ext>
          </a:extLst>
        </xdr:cNvPr>
        <xdr:cNvSpPr txBox="1"/>
      </xdr:nvSpPr>
      <xdr:spPr>
        <a:xfrm>
          <a:off x="16598900" y="3611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39370</xdr:rowOff>
    </xdr:from>
    <xdr:to>
      <xdr:col>82</xdr:col>
      <xdr:colOff>196850</xdr:colOff>
      <xdr:row>21</xdr:row>
      <xdr:rowOff>39370</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a:off x="16421100" y="36398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87647</xdr:rowOff>
    </xdr:from>
    <xdr:ext cx="762000" cy="259045"/>
    <xdr:sp macro="" textlink="">
      <xdr:nvSpPr>
        <xdr:cNvPr id="127" name="物件費最大値テキスト">
          <a:extLst>
            <a:ext uri="{FF2B5EF4-FFF2-40B4-BE49-F238E27FC236}">
              <a16:creationId xmlns:a16="http://schemas.microsoft.com/office/drawing/2014/main" id="{00000000-0008-0000-0400-00007F000000}"/>
            </a:ext>
          </a:extLst>
        </xdr:cNvPr>
        <xdr:cNvSpPr txBox="1"/>
      </xdr:nvSpPr>
      <xdr:spPr>
        <a:xfrm>
          <a:off x="16598900" y="1973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1270</xdr:rowOff>
    </xdr:from>
    <xdr:to>
      <xdr:col>82</xdr:col>
      <xdr:colOff>196850</xdr:colOff>
      <xdr:row>13</xdr:row>
      <xdr:rowOff>1270</xdr:rowOff>
    </xdr:to>
    <xdr:cxnSp macro="">
      <xdr:nvCxnSpPr>
        <xdr:cNvPr id="128" name="直線コネクタ 127">
          <a:extLst>
            <a:ext uri="{FF2B5EF4-FFF2-40B4-BE49-F238E27FC236}">
              <a16:creationId xmlns:a16="http://schemas.microsoft.com/office/drawing/2014/main" id="{00000000-0008-0000-0400-000080000000}"/>
            </a:ext>
          </a:extLst>
        </xdr:cNvPr>
        <xdr:cNvCxnSpPr/>
      </xdr:nvCxnSpPr>
      <xdr:spPr>
        <a:xfrm>
          <a:off x="16421100" y="22301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19</xdr:row>
      <xdr:rowOff>8890</xdr:rowOff>
    </xdr:from>
    <xdr:to>
      <xdr:col>82</xdr:col>
      <xdr:colOff>107950</xdr:colOff>
      <xdr:row>19</xdr:row>
      <xdr:rowOff>39370</xdr:rowOff>
    </xdr:to>
    <xdr:cxnSp macro="">
      <xdr:nvCxnSpPr>
        <xdr:cNvPr id="129" name="直線コネクタ 128">
          <a:extLst>
            <a:ext uri="{FF2B5EF4-FFF2-40B4-BE49-F238E27FC236}">
              <a16:creationId xmlns:a16="http://schemas.microsoft.com/office/drawing/2014/main" id="{00000000-0008-0000-0400-000081000000}"/>
            </a:ext>
          </a:extLst>
        </xdr:cNvPr>
        <xdr:cNvCxnSpPr/>
      </xdr:nvCxnSpPr>
      <xdr:spPr>
        <a:xfrm flipV="1">
          <a:off x="15671800" y="3266440"/>
          <a:ext cx="8382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20337</xdr:rowOff>
    </xdr:from>
    <xdr:ext cx="762000" cy="259045"/>
    <xdr:sp macro="" textlink="">
      <xdr:nvSpPr>
        <xdr:cNvPr id="130" name="物件費平均値テキスト">
          <a:extLst>
            <a:ext uri="{FF2B5EF4-FFF2-40B4-BE49-F238E27FC236}">
              <a16:creationId xmlns:a16="http://schemas.microsoft.com/office/drawing/2014/main" id="{00000000-0008-0000-0400-000082000000}"/>
            </a:ext>
          </a:extLst>
        </xdr:cNvPr>
        <xdr:cNvSpPr txBox="1"/>
      </xdr:nvSpPr>
      <xdr:spPr>
        <a:xfrm>
          <a:off x="16598900" y="27635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3810</xdr:rowOff>
    </xdr:from>
    <xdr:to>
      <xdr:col>82</xdr:col>
      <xdr:colOff>158750</xdr:colOff>
      <xdr:row>17</xdr:row>
      <xdr:rowOff>105410</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6459200" y="2918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18</xdr:row>
      <xdr:rowOff>119380</xdr:rowOff>
    </xdr:from>
    <xdr:to>
      <xdr:col>78</xdr:col>
      <xdr:colOff>69850</xdr:colOff>
      <xdr:row>19</xdr:row>
      <xdr:rowOff>39370</xdr:rowOff>
    </xdr:to>
    <xdr:cxnSp macro="">
      <xdr:nvCxnSpPr>
        <xdr:cNvPr id="132" name="直線コネクタ 131">
          <a:extLst>
            <a:ext uri="{FF2B5EF4-FFF2-40B4-BE49-F238E27FC236}">
              <a16:creationId xmlns:a16="http://schemas.microsoft.com/office/drawing/2014/main" id="{00000000-0008-0000-0400-000084000000}"/>
            </a:ext>
          </a:extLst>
        </xdr:cNvPr>
        <xdr:cNvCxnSpPr/>
      </xdr:nvCxnSpPr>
      <xdr:spPr>
        <a:xfrm>
          <a:off x="14782800" y="3205480"/>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152400</xdr:rowOff>
    </xdr:from>
    <xdr:to>
      <xdr:col>78</xdr:col>
      <xdr:colOff>120650</xdr:colOff>
      <xdr:row>17</xdr:row>
      <xdr:rowOff>82550</xdr:rowOff>
    </xdr:to>
    <xdr:sp macro="" textlink="">
      <xdr:nvSpPr>
        <xdr:cNvPr id="133" name="フローチャート: 判断 132">
          <a:extLst>
            <a:ext uri="{FF2B5EF4-FFF2-40B4-BE49-F238E27FC236}">
              <a16:creationId xmlns:a16="http://schemas.microsoft.com/office/drawing/2014/main" id="{00000000-0008-0000-0400-000085000000}"/>
            </a:ext>
          </a:extLst>
        </xdr:cNvPr>
        <xdr:cNvSpPr/>
      </xdr:nvSpPr>
      <xdr:spPr>
        <a:xfrm>
          <a:off x="15621000" y="2895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92727</xdr:rowOff>
    </xdr:from>
    <xdr:ext cx="736600" cy="259045"/>
    <xdr:sp macro="" textlink="">
      <xdr:nvSpPr>
        <xdr:cNvPr id="134" name="テキスト ボックス 133">
          <a:extLst>
            <a:ext uri="{FF2B5EF4-FFF2-40B4-BE49-F238E27FC236}">
              <a16:creationId xmlns:a16="http://schemas.microsoft.com/office/drawing/2014/main" id="{00000000-0008-0000-0400-000086000000}"/>
            </a:ext>
          </a:extLst>
        </xdr:cNvPr>
        <xdr:cNvSpPr txBox="1"/>
      </xdr:nvSpPr>
      <xdr:spPr>
        <a:xfrm>
          <a:off x="15290800" y="26644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18</xdr:row>
      <xdr:rowOff>119380</xdr:rowOff>
    </xdr:from>
    <xdr:to>
      <xdr:col>73</xdr:col>
      <xdr:colOff>180975</xdr:colOff>
      <xdr:row>18</xdr:row>
      <xdr:rowOff>127000</xdr:rowOff>
    </xdr:to>
    <xdr:cxnSp macro="">
      <xdr:nvCxnSpPr>
        <xdr:cNvPr id="135" name="直線コネクタ 134">
          <a:extLst>
            <a:ext uri="{FF2B5EF4-FFF2-40B4-BE49-F238E27FC236}">
              <a16:creationId xmlns:a16="http://schemas.microsoft.com/office/drawing/2014/main" id="{00000000-0008-0000-0400-000087000000}"/>
            </a:ext>
          </a:extLst>
        </xdr:cNvPr>
        <xdr:cNvCxnSpPr/>
      </xdr:nvCxnSpPr>
      <xdr:spPr>
        <a:xfrm flipV="1">
          <a:off x="13893800" y="320548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76200</xdr:rowOff>
    </xdr:from>
    <xdr:to>
      <xdr:col>74</xdr:col>
      <xdr:colOff>31750</xdr:colOff>
      <xdr:row>17</xdr:row>
      <xdr:rowOff>6350</xdr:rowOff>
    </xdr:to>
    <xdr:sp macro="" textlink="">
      <xdr:nvSpPr>
        <xdr:cNvPr id="136" name="フローチャート: 判断 135">
          <a:extLst>
            <a:ext uri="{FF2B5EF4-FFF2-40B4-BE49-F238E27FC236}">
              <a16:creationId xmlns:a16="http://schemas.microsoft.com/office/drawing/2014/main" id="{00000000-0008-0000-0400-000088000000}"/>
            </a:ext>
          </a:extLst>
        </xdr:cNvPr>
        <xdr:cNvSpPr/>
      </xdr:nvSpPr>
      <xdr:spPr>
        <a:xfrm>
          <a:off x="14732000" y="2819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16527</xdr:rowOff>
    </xdr:from>
    <xdr:ext cx="762000" cy="259045"/>
    <xdr:sp macro="" textlink="">
      <xdr:nvSpPr>
        <xdr:cNvPr id="137" name="テキスト ボックス 136">
          <a:extLst>
            <a:ext uri="{FF2B5EF4-FFF2-40B4-BE49-F238E27FC236}">
              <a16:creationId xmlns:a16="http://schemas.microsoft.com/office/drawing/2014/main" id="{00000000-0008-0000-0400-000089000000}"/>
            </a:ext>
          </a:extLst>
        </xdr:cNvPr>
        <xdr:cNvSpPr txBox="1"/>
      </xdr:nvSpPr>
      <xdr:spPr>
        <a:xfrm>
          <a:off x="14401800" y="2588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18</xdr:row>
      <xdr:rowOff>127000</xdr:rowOff>
    </xdr:from>
    <xdr:to>
      <xdr:col>69</xdr:col>
      <xdr:colOff>92075</xdr:colOff>
      <xdr:row>18</xdr:row>
      <xdr:rowOff>127000</xdr:rowOff>
    </xdr:to>
    <xdr:cxnSp macro="">
      <xdr:nvCxnSpPr>
        <xdr:cNvPr id="138" name="直線コネクタ 137">
          <a:extLst>
            <a:ext uri="{FF2B5EF4-FFF2-40B4-BE49-F238E27FC236}">
              <a16:creationId xmlns:a16="http://schemas.microsoft.com/office/drawing/2014/main" id="{00000000-0008-0000-0400-00008A000000}"/>
            </a:ext>
          </a:extLst>
        </xdr:cNvPr>
        <xdr:cNvCxnSpPr/>
      </xdr:nvCxnSpPr>
      <xdr:spPr>
        <a:xfrm>
          <a:off x="13004800" y="32131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83820</xdr:rowOff>
    </xdr:from>
    <xdr:to>
      <xdr:col>69</xdr:col>
      <xdr:colOff>142875</xdr:colOff>
      <xdr:row>17</xdr:row>
      <xdr:rowOff>13970</xdr:rowOff>
    </xdr:to>
    <xdr:sp macro="" textlink="">
      <xdr:nvSpPr>
        <xdr:cNvPr id="139" name="フローチャート: 判断 138">
          <a:extLst>
            <a:ext uri="{FF2B5EF4-FFF2-40B4-BE49-F238E27FC236}">
              <a16:creationId xmlns:a16="http://schemas.microsoft.com/office/drawing/2014/main" id="{00000000-0008-0000-0400-00008B000000}"/>
            </a:ext>
          </a:extLst>
        </xdr:cNvPr>
        <xdr:cNvSpPr/>
      </xdr:nvSpPr>
      <xdr:spPr>
        <a:xfrm>
          <a:off x="13843000" y="2827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24147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3512800" y="2595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41910</xdr:rowOff>
    </xdr:from>
    <xdr:to>
      <xdr:col>65</xdr:col>
      <xdr:colOff>53975</xdr:colOff>
      <xdr:row>17</xdr:row>
      <xdr:rowOff>143510</xdr:rowOff>
    </xdr:to>
    <xdr:sp macro="" textlink="">
      <xdr:nvSpPr>
        <xdr:cNvPr id="141" name="フローチャート: 判断 140">
          <a:extLst>
            <a:ext uri="{FF2B5EF4-FFF2-40B4-BE49-F238E27FC236}">
              <a16:creationId xmlns:a16="http://schemas.microsoft.com/office/drawing/2014/main" id="{00000000-0008-0000-0400-00008D000000}"/>
            </a:ext>
          </a:extLst>
        </xdr:cNvPr>
        <xdr:cNvSpPr/>
      </xdr:nvSpPr>
      <xdr:spPr>
        <a:xfrm>
          <a:off x="12954000" y="2956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153687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2623800" y="2725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6" name="テキスト ボックス 145">
          <a:extLst>
            <a:ext uri="{FF2B5EF4-FFF2-40B4-BE49-F238E27FC236}">
              <a16:creationId xmlns:a16="http://schemas.microsoft.com/office/drawing/2014/main" id="{00000000-0008-0000-0400-000092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18</xdr:row>
      <xdr:rowOff>129540</xdr:rowOff>
    </xdr:from>
    <xdr:to>
      <xdr:col>82</xdr:col>
      <xdr:colOff>158750</xdr:colOff>
      <xdr:row>19</xdr:row>
      <xdr:rowOff>59690</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6459200" y="3215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18</xdr:row>
      <xdr:rowOff>101617</xdr:rowOff>
    </xdr:from>
    <xdr:ext cx="762000" cy="259045"/>
    <xdr:sp macro="" textlink="">
      <xdr:nvSpPr>
        <xdr:cNvPr id="149" name="物件費該当値テキスト">
          <a:extLst>
            <a:ext uri="{FF2B5EF4-FFF2-40B4-BE49-F238E27FC236}">
              <a16:creationId xmlns:a16="http://schemas.microsoft.com/office/drawing/2014/main" id="{00000000-0008-0000-0400-000095000000}"/>
            </a:ext>
          </a:extLst>
        </xdr:cNvPr>
        <xdr:cNvSpPr txBox="1"/>
      </xdr:nvSpPr>
      <xdr:spPr>
        <a:xfrm>
          <a:off x="16598900" y="3187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18</xdr:row>
      <xdr:rowOff>160020</xdr:rowOff>
    </xdr:from>
    <xdr:to>
      <xdr:col>78</xdr:col>
      <xdr:colOff>120650</xdr:colOff>
      <xdr:row>19</xdr:row>
      <xdr:rowOff>90170</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5621000" y="3246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19</xdr:row>
      <xdr:rowOff>74947</xdr:rowOff>
    </xdr:from>
    <xdr:ext cx="7366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5290800" y="33324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18</xdr:row>
      <xdr:rowOff>68580</xdr:rowOff>
    </xdr:from>
    <xdr:to>
      <xdr:col>74</xdr:col>
      <xdr:colOff>31750</xdr:colOff>
      <xdr:row>18</xdr:row>
      <xdr:rowOff>170180</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4732000" y="3154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18</xdr:row>
      <xdr:rowOff>154957</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4401800" y="3241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18</xdr:row>
      <xdr:rowOff>76200</xdr:rowOff>
    </xdr:from>
    <xdr:to>
      <xdr:col>69</xdr:col>
      <xdr:colOff>142875</xdr:colOff>
      <xdr:row>19</xdr:row>
      <xdr:rowOff>6350</xdr:rowOff>
    </xdr:to>
    <xdr:sp macro="" textlink="">
      <xdr:nvSpPr>
        <xdr:cNvPr id="154" name="楕円 153">
          <a:extLst>
            <a:ext uri="{FF2B5EF4-FFF2-40B4-BE49-F238E27FC236}">
              <a16:creationId xmlns:a16="http://schemas.microsoft.com/office/drawing/2014/main" id="{00000000-0008-0000-0400-00009A000000}"/>
            </a:ext>
          </a:extLst>
        </xdr:cNvPr>
        <xdr:cNvSpPr/>
      </xdr:nvSpPr>
      <xdr:spPr>
        <a:xfrm>
          <a:off x="13843000" y="3162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18</xdr:row>
      <xdr:rowOff>162577</xdr:rowOff>
    </xdr:from>
    <xdr:ext cx="762000" cy="259045"/>
    <xdr:sp macro="" textlink="">
      <xdr:nvSpPr>
        <xdr:cNvPr id="155" name="テキスト ボックス 154">
          <a:extLst>
            <a:ext uri="{FF2B5EF4-FFF2-40B4-BE49-F238E27FC236}">
              <a16:creationId xmlns:a16="http://schemas.microsoft.com/office/drawing/2014/main" id="{00000000-0008-0000-0400-00009B000000}"/>
            </a:ext>
          </a:extLst>
        </xdr:cNvPr>
        <xdr:cNvSpPr txBox="1"/>
      </xdr:nvSpPr>
      <xdr:spPr>
        <a:xfrm>
          <a:off x="13512800" y="3248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18</xdr:row>
      <xdr:rowOff>76200</xdr:rowOff>
    </xdr:from>
    <xdr:to>
      <xdr:col>65</xdr:col>
      <xdr:colOff>53975</xdr:colOff>
      <xdr:row>19</xdr:row>
      <xdr:rowOff>6350</xdr:rowOff>
    </xdr:to>
    <xdr:sp macro="" textlink="">
      <xdr:nvSpPr>
        <xdr:cNvPr id="156" name="楕円 155">
          <a:extLst>
            <a:ext uri="{FF2B5EF4-FFF2-40B4-BE49-F238E27FC236}">
              <a16:creationId xmlns:a16="http://schemas.microsoft.com/office/drawing/2014/main" id="{00000000-0008-0000-0400-00009C000000}"/>
            </a:ext>
          </a:extLst>
        </xdr:cNvPr>
        <xdr:cNvSpPr/>
      </xdr:nvSpPr>
      <xdr:spPr>
        <a:xfrm>
          <a:off x="12954000" y="3162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18</xdr:row>
      <xdr:rowOff>162577</xdr:rowOff>
    </xdr:from>
    <xdr:ext cx="762000" cy="259045"/>
    <xdr:sp macro="" textlink="">
      <xdr:nvSpPr>
        <xdr:cNvPr id="157" name="テキスト ボックス 156">
          <a:extLst>
            <a:ext uri="{FF2B5EF4-FFF2-40B4-BE49-F238E27FC236}">
              <a16:creationId xmlns:a16="http://schemas.microsoft.com/office/drawing/2014/main" id="{00000000-0008-0000-0400-00009D000000}"/>
            </a:ext>
          </a:extLst>
        </xdr:cNvPr>
        <xdr:cNvSpPr txBox="1"/>
      </xdr:nvSpPr>
      <xdr:spPr>
        <a:xfrm>
          <a:off x="12623800" y="3248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4" name="正方形/長方形 163">
          <a:extLst>
            <a:ext uri="{FF2B5EF4-FFF2-40B4-BE49-F238E27FC236}">
              <a16:creationId xmlns:a16="http://schemas.microsoft.com/office/drawing/2014/main" id="{00000000-0008-0000-0400-0000A4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5" name="正方形/長方形 164">
          <a:extLst>
            <a:ext uri="{FF2B5EF4-FFF2-40B4-BE49-F238E27FC236}">
              <a16:creationId xmlns:a16="http://schemas.microsoft.com/office/drawing/2014/main" id="{00000000-0008-0000-0400-0000A5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6" name="正方形/長方形 165">
          <a:extLst>
            <a:ext uri="{FF2B5EF4-FFF2-40B4-BE49-F238E27FC236}">
              <a16:creationId xmlns:a16="http://schemas.microsoft.com/office/drawing/2014/main" id="{00000000-0008-0000-0400-0000A6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7" name="正方形/長方形 166">
          <a:extLst>
            <a:ext uri="{FF2B5EF4-FFF2-40B4-BE49-F238E27FC236}">
              <a16:creationId xmlns:a16="http://schemas.microsoft.com/office/drawing/2014/main" id="{00000000-0008-0000-0400-0000A7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8" name="テキスト ボックス 167">
          <a:extLst>
            <a:ext uri="{FF2B5EF4-FFF2-40B4-BE49-F238E27FC236}">
              <a16:creationId xmlns:a16="http://schemas.microsoft.com/office/drawing/2014/main" id="{00000000-0008-0000-0400-0000A8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扶助費は、前年度より</a:t>
          </a:r>
          <a:r>
            <a:rPr kumimoji="1" lang="en-US" altLang="ja-JP" sz="1300">
              <a:latin typeface="ＭＳ Ｐゴシック" panose="020B0600070205080204" pitchFamily="50" charset="-128"/>
              <a:ea typeface="ＭＳ Ｐゴシック" panose="020B0600070205080204" pitchFamily="50" charset="-128"/>
            </a:rPr>
            <a:t>0.3</a:t>
          </a:r>
          <a:r>
            <a:rPr kumimoji="1" lang="ja-JP" altLang="en-US" sz="1300">
              <a:latin typeface="ＭＳ Ｐゴシック" panose="020B0600070205080204" pitchFamily="50" charset="-128"/>
              <a:ea typeface="ＭＳ Ｐゴシック" panose="020B0600070205080204" pitchFamily="50" charset="-128"/>
            </a:rPr>
            <a:t>ポイント上昇し</a:t>
          </a:r>
          <a:r>
            <a:rPr kumimoji="1" lang="en-US" altLang="ja-JP" sz="1300">
              <a:latin typeface="ＭＳ Ｐゴシック" panose="020B0600070205080204" pitchFamily="50" charset="-128"/>
              <a:ea typeface="ＭＳ Ｐゴシック" panose="020B0600070205080204" pitchFamily="50" charset="-128"/>
            </a:rPr>
            <a:t>7.7</a:t>
          </a:r>
          <a:r>
            <a:rPr kumimoji="1" lang="ja-JP" altLang="en-US" sz="1300">
              <a:latin typeface="ＭＳ Ｐゴシック" panose="020B0600070205080204" pitchFamily="50" charset="-128"/>
              <a:ea typeface="ＭＳ Ｐゴシック" panose="020B0600070205080204" pitchFamily="50" charset="-128"/>
            </a:rPr>
            <a:t>％となったが、類似団体と同程度の水準となっている。</a:t>
          </a:r>
        </a:p>
        <a:p>
          <a:r>
            <a:rPr kumimoji="1" lang="ja-JP" altLang="en-US" sz="1300">
              <a:latin typeface="ＭＳ Ｐゴシック" panose="020B0600070205080204" pitchFamily="50" charset="-128"/>
              <a:ea typeface="ＭＳ Ｐゴシック" panose="020B0600070205080204" pitchFamily="50" charset="-128"/>
            </a:rPr>
            <a:t>　令和</a:t>
          </a:r>
          <a:r>
            <a:rPr kumimoji="1" lang="en-US" altLang="ja-JP" sz="1300">
              <a:latin typeface="ＭＳ Ｐゴシック" panose="020B0600070205080204" pitchFamily="50" charset="-128"/>
              <a:ea typeface="ＭＳ Ｐゴシック" panose="020B0600070205080204" pitchFamily="50" charset="-128"/>
            </a:rPr>
            <a:t>5</a:t>
          </a:r>
          <a:r>
            <a:rPr kumimoji="1" lang="ja-JP" altLang="en-US" sz="1300">
              <a:latin typeface="ＭＳ Ｐゴシック" panose="020B0600070205080204" pitchFamily="50" charset="-128"/>
              <a:ea typeface="ＭＳ Ｐゴシック" panose="020B0600070205080204" pitchFamily="50" charset="-128"/>
            </a:rPr>
            <a:t>年度は、物価高騰に対応するための各種給付金や私立保育園等に対する施設型給付費等が増加したが、子どもの数の減少により、児童手当が減少している。</a:t>
          </a:r>
        </a:p>
      </xdr:txBody>
    </xdr:sp>
    <xdr:clientData/>
  </xdr:twoCellAnchor>
  <xdr:oneCellAnchor>
    <xdr:from>
      <xdr:col>3</xdr:col>
      <xdr:colOff>123825</xdr:colOff>
      <xdr:row>49</xdr:row>
      <xdr:rowOff>107950</xdr:rowOff>
    </xdr:from>
    <xdr:ext cx="298543" cy="225703"/>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82" name="直線コネクタ 181">
          <a:extLst>
            <a:ext uri="{FF2B5EF4-FFF2-40B4-BE49-F238E27FC236}">
              <a16:creationId xmlns:a16="http://schemas.microsoft.com/office/drawing/2014/main" id="{00000000-0008-0000-0400-0000B6000000}"/>
            </a:ext>
          </a:extLst>
        </xdr:cNvPr>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83" name="テキスト ボックス 182">
          <a:extLst>
            <a:ext uri="{FF2B5EF4-FFF2-40B4-BE49-F238E27FC236}">
              <a16:creationId xmlns:a16="http://schemas.microsoft.com/office/drawing/2014/main" id="{00000000-0008-0000-0400-0000B7000000}"/>
            </a:ext>
          </a:extLst>
        </xdr:cNvPr>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4" name="直線コネクタ 183">
          <a:extLst>
            <a:ext uri="{FF2B5EF4-FFF2-40B4-BE49-F238E27FC236}">
              <a16:creationId xmlns:a16="http://schemas.microsoft.com/office/drawing/2014/main" id="{00000000-0008-0000-0400-0000B8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5" name="テキスト ボックス 184">
          <a:extLst>
            <a:ext uri="{FF2B5EF4-FFF2-40B4-BE49-F238E27FC236}">
              <a16:creationId xmlns:a16="http://schemas.microsoft.com/office/drawing/2014/main" id="{00000000-0008-0000-0400-0000B9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6" name="扶助費グラフ枠">
          <a:extLst>
            <a:ext uri="{FF2B5EF4-FFF2-40B4-BE49-F238E27FC236}">
              <a16:creationId xmlns:a16="http://schemas.microsoft.com/office/drawing/2014/main" id="{00000000-0008-0000-0400-0000BA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91622</xdr:rowOff>
    </xdr:from>
    <xdr:to>
      <xdr:col>24</xdr:col>
      <xdr:colOff>25400</xdr:colOff>
      <xdr:row>60</xdr:row>
      <xdr:rowOff>132443</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flipV="1">
          <a:off x="4826000" y="9178472"/>
          <a:ext cx="0" cy="12409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60</xdr:row>
      <xdr:rowOff>104520</xdr:rowOff>
    </xdr:from>
    <xdr:ext cx="762000" cy="259045"/>
    <xdr:sp macro="" textlink="">
      <xdr:nvSpPr>
        <xdr:cNvPr id="188" name="扶助費最小値テキスト">
          <a:extLst>
            <a:ext uri="{FF2B5EF4-FFF2-40B4-BE49-F238E27FC236}">
              <a16:creationId xmlns:a16="http://schemas.microsoft.com/office/drawing/2014/main" id="{00000000-0008-0000-0400-0000BC000000}"/>
            </a:ext>
          </a:extLst>
        </xdr:cNvPr>
        <xdr:cNvSpPr txBox="1"/>
      </xdr:nvSpPr>
      <xdr:spPr>
        <a:xfrm>
          <a:off x="4914900" y="10391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60</xdr:row>
      <xdr:rowOff>132443</xdr:rowOff>
    </xdr:from>
    <xdr:to>
      <xdr:col>24</xdr:col>
      <xdr:colOff>114300</xdr:colOff>
      <xdr:row>60</xdr:row>
      <xdr:rowOff>132443</xdr:rowOff>
    </xdr:to>
    <xdr:cxnSp macro="">
      <xdr:nvCxnSpPr>
        <xdr:cNvPr id="189" name="直線コネクタ 188">
          <a:extLst>
            <a:ext uri="{FF2B5EF4-FFF2-40B4-BE49-F238E27FC236}">
              <a16:creationId xmlns:a16="http://schemas.microsoft.com/office/drawing/2014/main" id="{00000000-0008-0000-0400-0000BD000000}"/>
            </a:ext>
          </a:extLst>
        </xdr:cNvPr>
        <xdr:cNvCxnSpPr/>
      </xdr:nvCxnSpPr>
      <xdr:spPr>
        <a:xfrm>
          <a:off x="4737100" y="104194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6549</xdr:rowOff>
    </xdr:from>
    <xdr:ext cx="762000" cy="259045"/>
    <xdr:sp macro="" textlink="">
      <xdr:nvSpPr>
        <xdr:cNvPr id="190" name="扶助費最大値テキスト">
          <a:extLst>
            <a:ext uri="{FF2B5EF4-FFF2-40B4-BE49-F238E27FC236}">
              <a16:creationId xmlns:a16="http://schemas.microsoft.com/office/drawing/2014/main" id="{00000000-0008-0000-0400-0000BE000000}"/>
            </a:ext>
          </a:extLst>
        </xdr:cNvPr>
        <xdr:cNvSpPr txBox="1"/>
      </xdr:nvSpPr>
      <xdr:spPr>
        <a:xfrm>
          <a:off x="4914900" y="8921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91622</xdr:rowOff>
    </xdr:from>
    <xdr:to>
      <xdr:col>24</xdr:col>
      <xdr:colOff>114300</xdr:colOff>
      <xdr:row>53</xdr:row>
      <xdr:rowOff>91622</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a:off x="4737100" y="91784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55</xdr:row>
      <xdr:rowOff>75293</xdr:rowOff>
    </xdr:from>
    <xdr:to>
      <xdr:col>24</xdr:col>
      <xdr:colOff>25400</xdr:colOff>
      <xdr:row>55</xdr:row>
      <xdr:rowOff>107950</xdr:rowOff>
    </xdr:to>
    <xdr:cxnSp macro="">
      <xdr:nvCxnSpPr>
        <xdr:cNvPr id="192" name="直線コネクタ 191">
          <a:extLst>
            <a:ext uri="{FF2B5EF4-FFF2-40B4-BE49-F238E27FC236}">
              <a16:creationId xmlns:a16="http://schemas.microsoft.com/office/drawing/2014/main" id="{00000000-0008-0000-0400-0000C0000000}"/>
            </a:ext>
          </a:extLst>
        </xdr:cNvPr>
        <xdr:cNvCxnSpPr/>
      </xdr:nvCxnSpPr>
      <xdr:spPr>
        <a:xfrm>
          <a:off x="3987800" y="9505043"/>
          <a:ext cx="8382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105427</xdr:rowOff>
    </xdr:from>
    <xdr:ext cx="762000" cy="259045"/>
    <xdr:sp macro="" textlink="">
      <xdr:nvSpPr>
        <xdr:cNvPr id="193" name="扶助費平均値テキスト">
          <a:extLst>
            <a:ext uri="{FF2B5EF4-FFF2-40B4-BE49-F238E27FC236}">
              <a16:creationId xmlns:a16="http://schemas.microsoft.com/office/drawing/2014/main" id="{00000000-0008-0000-0400-0000C1000000}"/>
            </a:ext>
          </a:extLst>
        </xdr:cNvPr>
        <xdr:cNvSpPr txBox="1"/>
      </xdr:nvSpPr>
      <xdr:spPr>
        <a:xfrm>
          <a:off x="4914900" y="95351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133350</xdr:rowOff>
    </xdr:from>
    <xdr:to>
      <xdr:col>24</xdr:col>
      <xdr:colOff>76200</xdr:colOff>
      <xdr:row>56</xdr:row>
      <xdr:rowOff>63500</xdr:rowOff>
    </xdr:to>
    <xdr:sp macro="" textlink="">
      <xdr:nvSpPr>
        <xdr:cNvPr id="194" name="フローチャート: 判断 193">
          <a:extLst>
            <a:ext uri="{FF2B5EF4-FFF2-40B4-BE49-F238E27FC236}">
              <a16:creationId xmlns:a16="http://schemas.microsoft.com/office/drawing/2014/main" id="{00000000-0008-0000-0400-0000C2000000}"/>
            </a:ext>
          </a:extLst>
        </xdr:cNvPr>
        <xdr:cNvSpPr/>
      </xdr:nvSpPr>
      <xdr:spPr>
        <a:xfrm>
          <a:off x="4775200" y="956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55</xdr:row>
      <xdr:rowOff>75293</xdr:rowOff>
    </xdr:from>
    <xdr:to>
      <xdr:col>19</xdr:col>
      <xdr:colOff>187325</xdr:colOff>
      <xdr:row>55</xdr:row>
      <xdr:rowOff>107950</xdr:rowOff>
    </xdr:to>
    <xdr:cxnSp macro="">
      <xdr:nvCxnSpPr>
        <xdr:cNvPr id="195" name="直線コネクタ 194">
          <a:extLst>
            <a:ext uri="{FF2B5EF4-FFF2-40B4-BE49-F238E27FC236}">
              <a16:creationId xmlns:a16="http://schemas.microsoft.com/office/drawing/2014/main" id="{00000000-0008-0000-0400-0000C3000000}"/>
            </a:ext>
          </a:extLst>
        </xdr:cNvPr>
        <xdr:cNvCxnSpPr/>
      </xdr:nvCxnSpPr>
      <xdr:spPr>
        <a:xfrm flipV="1">
          <a:off x="3098800" y="9505043"/>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55</xdr:row>
      <xdr:rowOff>78922</xdr:rowOff>
    </xdr:from>
    <xdr:to>
      <xdr:col>20</xdr:col>
      <xdr:colOff>38100</xdr:colOff>
      <xdr:row>56</xdr:row>
      <xdr:rowOff>9072</xdr:rowOff>
    </xdr:to>
    <xdr:sp macro="" textlink="">
      <xdr:nvSpPr>
        <xdr:cNvPr id="196" name="フローチャート: 判断 195">
          <a:extLst>
            <a:ext uri="{FF2B5EF4-FFF2-40B4-BE49-F238E27FC236}">
              <a16:creationId xmlns:a16="http://schemas.microsoft.com/office/drawing/2014/main" id="{00000000-0008-0000-0400-0000C4000000}"/>
            </a:ext>
          </a:extLst>
        </xdr:cNvPr>
        <xdr:cNvSpPr/>
      </xdr:nvSpPr>
      <xdr:spPr>
        <a:xfrm>
          <a:off x="3937000" y="9508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55</xdr:row>
      <xdr:rowOff>165299</xdr:rowOff>
    </xdr:from>
    <xdr:ext cx="736600" cy="259045"/>
    <xdr:sp macro="" textlink="">
      <xdr:nvSpPr>
        <xdr:cNvPr id="197" name="テキスト ボックス 196">
          <a:extLst>
            <a:ext uri="{FF2B5EF4-FFF2-40B4-BE49-F238E27FC236}">
              <a16:creationId xmlns:a16="http://schemas.microsoft.com/office/drawing/2014/main" id="{00000000-0008-0000-0400-0000C5000000}"/>
            </a:ext>
          </a:extLst>
        </xdr:cNvPr>
        <xdr:cNvSpPr txBox="1"/>
      </xdr:nvSpPr>
      <xdr:spPr>
        <a:xfrm>
          <a:off x="3606800" y="95950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55</xdr:row>
      <xdr:rowOff>107950</xdr:rowOff>
    </xdr:from>
    <xdr:to>
      <xdr:col>15</xdr:col>
      <xdr:colOff>98425</xdr:colOff>
      <xdr:row>55</xdr:row>
      <xdr:rowOff>129722</xdr:rowOff>
    </xdr:to>
    <xdr:cxnSp macro="">
      <xdr:nvCxnSpPr>
        <xdr:cNvPr id="198" name="直線コネクタ 197">
          <a:extLst>
            <a:ext uri="{FF2B5EF4-FFF2-40B4-BE49-F238E27FC236}">
              <a16:creationId xmlns:a16="http://schemas.microsoft.com/office/drawing/2014/main" id="{00000000-0008-0000-0400-0000C6000000}"/>
            </a:ext>
          </a:extLst>
        </xdr:cNvPr>
        <xdr:cNvCxnSpPr/>
      </xdr:nvCxnSpPr>
      <xdr:spPr>
        <a:xfrm flipV="1">
          <a:off x="2209800" y="9537700"/>
          <a:ext cx="889000" cy="21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57150</xdr:rowOff>
    </xdr:from>
    <xdr:to>
      <xdr:col>15</xdr:col>
      <xdr:colOff>149225</xdr:colOff>
      <xdr:row>55</xdr:row>
      <xdr:rowOff>158750</xdr:rowOff>
    </xdr:to>
    <xdr:sp macro="" textlink="">
      <xdr:nvSpPr>
        <xdr:cNvPr id="199" name="フローチャート: 判断 198">
          <a:extLst>
            <a:ext uri="{FF2B5EF4-FFF2-40B4-BE49-F238E27FC236}">
              <a16:creationId xmlns:a16="http://schemas.microsoft.com/office/drawing/2014/main" id="{00000000-0008-0000-0400-0000C7000000}"/>
            </a:ext>
          </a:extLst>
        </xdr:cNvPr>
        <xdr:cNvSpPr/>
      </xdr:nvSpPr>
      <xdr:spPr>
        <a:xfrm>
          <a:off x="3048000" y="9486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53</xdr:row>
      <xdr:rowOff>168927</xdr:rowOff>
    </xdr:from>
    <xdr:ext cx="762000" cy="259045"/>
    <xdr:sp macro="" textlink="">
      <xdr:nvSpPr>
        <xdr:cNvPr id="200" name="テキスト ボックス 199">
          <a:extLst>
            <a:ext uri="{FF2B5EF4-FFF2-40B4-BE49-F238E27FC236}">
              <a16:creationId xmlns:a16="http://schemas.microsoft.com/office/drawing/2014/main" id="{00000000-0008-0000-0400-0000C8000000}"/>
            </a:ext>
          </a:extLst>
        </xdr:cNvPr>
        <xdr:cNvSpPr txBox="1"/>
      </xdr:nvSpPr>
      <xdr:spPr>
        <a:xfrm>
          <a:off x="2717800" y="9255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55</xdr:row>
      <xdr:rowOff>129722</xdr:rowOff>
    </xdr:from>
    <xdr:to>
      <xdr:col>11</xdr:col>
      <xdr:colOff>9525</xdr:colOff>
      <xdr:row>56</xdr:row>
      <xdr:rowOff>110672</xdr:rowOff>
    </xdr:to>
    <xdr:cxnSp macro="">
      <xdr:nvCxnSpPr>
        <xdr:cNvPr id="201" name="直線コネクタ 200">
          <a:extLst>
            <a:ext uri="{FF2B5EF4-FFF2-40B4-BE49-F238E27FC236}">
              <a16:creationId xmlns:a16="http://schemas.microsoft.com/office/drawing/2014/main" id="{00000000-0008-0000-0400-0000C9000000}"/>
            </a:ext>
          </a:extLst>
        </xdr:cNvPr>
        <xdr:cNvCxnSpPr/>
      </xdr:nvCxnSpPr>
      <xdr:spPr>
        <a:xfrm flipV="1">
          <a:off x="1320800" y="9559472"/>
          <a:ext cx="889000" cy="152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111578</xdr:rowOff>
    </xdr:from>
    <xdr:to>
      <xdr:col>11</xdr:col>
      <xdr:colOff>60325</xdr:colOff>
      <xdr:row>56</xdr:row>
      <xdr:rowOff>41728</xdr:rowOff>
    </xdr:to>
    <xdr:sp macro="" textlink="">
      <xdr:nvSpPr>
        <xdr:cNvPr id="202" name="フローチャート: 判断 201">
          <a:extLst>
            <a:ext uri="{FF2B5EF4-FFF2-40B4-BE49-F238E27FC236}">
              <a16:creationId xmlns:a16="http://schemas.microsoft.com/office/drawing/2014/main" id="{00000000-0008-0000-0400-0000CA000000}"/>
            </a:ext>
          </a:extLst>
        </xdr:cNvPr>
        <xdr:cNvSpPr/>
      </xdr:nvSpPr>
      <xdr:spPr>
        <a:xfrm>
          <a:off x="2159000" y="9541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56</xdr:row>
      <xdr:rowOff>26505</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1828800" y="9627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59872</xdr:rowOff>
    </xdr:from>
    <xdr:to>
      <xdr:col>6</xdr:col>
      <xdr:colOff>171450</xdr:colOff>
      <xdr:row>56</xdr:row>
      <xdr:rowOff>161472</xdr:rowOff>
    </xdr:to>
    <xdr:sp macro="" textlink="">
      <xdr:nvSpPr>
        <xdr:cNvPr id="204" name="フローチャート: 判断 203">
          <a:extLst>
            <a:ext uri="{FF2B5EF4-FFF2-40B4-BE49-F238E27FC236}">
              <a16:creationId xmlns:a16="http://schemas.microsoft.com/office/drawing/2014/main" id="{00000000-0008-0000-0400-0000CC000000}"/>
            </a:ext>
          </a:extLst>
        </xdr:cNvPr>
        <xdr:cNvSpPr/>
      </xdr:nvSpPr>
      <xdr:spPr>
        <a:xfrm>
          <a:off x="1270000" y="9661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199</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939800" y="9429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7" name="テキスト ボックス 206">
          <a:extLst>
            <a:ext uri="{FF2B5EF4-FFF2-40B4-BE49-F238E27FC236}">
              <a16:creationId xmlns:a16="http://schemas.microsoft.com/office/drawing/2014/main" id="{00000000-0008-0000-0400-0000CF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9" name="テキスト ボックス 208">
          <a:extLst>
            <a:ext uri="{FF2B5EF4-FFF2-40B4-BE49-F238E27FC236}">
              <a16:creationId xmlns:a16="http://schemas.microsoft.com/office/drawing/2014/main" id="{00000000-0008-0000-0400-0000D1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57150</xdr:rowOff>
    </xdr:from>
    <xdr:to>
      <xdr:col>24</xdr:col>
      <xdr:colOff>76200</xdr:colOff>
      <xdr:row>55</xdr:row>
      <xdr:rowOff>158750</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4775200" y="9486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73677</xdr:rowOff>
    </xdr:from>
    <xdr:ext cx="762000" cy="259045"/>
    <xdr:sp macro="" textlink="">
      <xdr:nvSpPr>
        <xdr:cNvPr id="212" name="扶助費該当値テキスト">
          <a:extLst>
            <a:ext uri="{FF2B5EF4-FFF2-40B4-BE49-F238E27FC236}">
              <a16:creationId xmlns:a16="http://schemas.microsoft.com/office/drawing/2014/main" id="{00000000-0008-0000-0400-0000D4000000}"/>
            </a:ext>
          </a:extLst>
        </xdr:cNvPr>
        <xdr:cNvSpPr txBox="1"/>
      </xdr:nvSpPr>
      <xdr:spPr>
        <a:xfrm>
          <a:off x="4914900" y="933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55</xdr:row>
      <xdr:rowOff>24493</xdr:rowOff>
    </xdr:from>
    <xdr:to>
      <xdr:col>20</xdr:col>
      <xdr:colOff>38100</xdr:colOff>
      <xdr:row>55</xdr:row>
      <xdr:rowOff>126093</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3937000" y="9454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53</xdr:row>
      <xdr:rowOff>136270</xdr:rowOff>
    </xdr:from>
    <xdr:ext cx="7366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3606800" y="92231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55</xdr:row>
      <xdr:rowOff>57150</xdr:rowOff>
    </xdr:from>
    <xdr:to>
      <xdr:col>15</xdr:col>
      <xdr:colOff>149225</xdr:colOff>
      <xdr:row>55</xdr:row>
      <xdr:rowOff>158750</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3048000" y="9486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55</xdr:row>
      <xdr:rowOff>143527</xdr:rowOff>
    </xdr:from>
    <xdr:ext cx="762000" cy="259045"/>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2717800" y="957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55</xdr:row>
      <xdr:rowOff>78922</xdr:rowOff>
    </xdr:from>
    <xdr:to>
      <xdr:col>11</xdr:col>
      <xdr:colOff>60325</xdr:colOff>
      <xdr:row>56</xdr:row>
      <xdr:rowOff>9072</xdr:rowOff>
    </xdr:to>
    <xdr:sp macro="" textlink="">
      <xdr:nvSpPr>
        <xdr:cNvPr id="217" name="楕円 216">
          <a:extLst>
            <a:ext uri="{FF2B5EF4-FFF2-40B4-BE49-F238E27FC236}">
              <a16:creationId xmlns:a16="http://schemas.microsoft.com/office/drawing/2014/main" id="{00000000-0008-0000-0400-0000D9000000}"/>
            </a:ext>
          </a:extLst>
        </xdr:cNvPr>
        <xdr:cNvSpPr/>
      </xdr:nvSpPr>
      <xdr:spPr>
        <a:xfrm>
          <a:off x="2159000" y="9508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54</xdr:row>
      <xdr:rowOff>19249</xdr:rowOff>
    </xdr:from>
    <xdr:ext cx="762000" cy="259045"/>
    <xdr:sp macro="" textlink="">
      <xdr:nvSpPr>
        <xdr:cNvPr id="218" name="テキスト ボックス 217">
          <a:extLst>
            <a:ext uri="{FF2B5EF4-FFF2-40B4-BE49-F238E27FC236}">
              <a16:creationId xmlns:a16="http://schemas.microsoft.com/office/drawing/2014/main" id="{00000000-0008-0000-0400-0000DA000000}"/>
            </a:ext>
          </a:extLst>
        </xdr:cNvPr>
        <xdr:cNvSpPr txBox="1"/>
      </xdr:nvSpPr>
      <xdr:spPr>
        <a:xfrm>
          <a:off x="1828800" y="9277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59872</xdr:rowOff>
    </xdr:from>
    <xdr:to>
      <xdr:col>6</xdr:col>
      <xdr:colOff>171450</xdr:colOff>
      <xdr:row>56</xdr:row>
      <xdr:rowOff>161472</xdr:rowOff>
    </xdr:to>
    <xdr:sp macro="" textlink="">
      <xdr:nvSpPr>
        <xdr:cNvPr id="219" name="楕円 218">
          <a:extLst>
            <a:ext uri="{FF2B5EF4-FFF2-40B4-BE49-F238E27FC236}">
              <a16:creationId xmlns:a16="http://schemas.microsoft.com/office/drawing/2014/main" id="{00000000-0008-0000-0400-0000DB000000}"/>
            </a:ext>
          </a:extLst>
        </xdr:cNvPr>
        <xdr:cNvSpPr/>
      </xdr:nvSpPr>
      <xdr:spPr>
        <a:xfrm>
          <a:off x="1270000" y="9661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56</xdr:row>
      <xdr:rowOff>146249</xdr:rowOff>
    </xdr:from>
    <xdr:ext cx="762000" cy="259045"/>
    <xdr:sp macro="" textlink="">
      <xdr:nvSpPr>
        <xdr:cNvPr id="220" name="テキスト ボックス 219">
          <a:extLst>
            <a:ext uri="{FF2B5EF4-FFF2-40B4-BE49-F238E27FC236}">
              <a16:creationId xmlns:a16="http://schemas.microsoft.com/office/drawing/2014/main" id="{00000000-0008-0000-0400-0000DC000000}"/>
            </a:ext>
          </a:extLst>
        </xdr:cNvPr>
        <xdr:cNvSpPr txBox="1"/>
      </xdr:nvSpPr>
      <xdr:spPr>
        <a:xfrm>
          <a:off x="939800" y="97474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7" name="正方形/長方形 226">
          <a:extLst>
            <a:ext uri="{FF2B5EF4-FFF2-40B4-BE49-F238E27FC236}">
              <a16:creationId xmlns:a16="http://schemas.microsoft.com/office/drawing/2014/main" id="{00000000-0008-0000-0400-0000E3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8" name="正方形/長方形 227">
          <a:extLst>
            <a:ext uri="{FF2B5EF4-FFF2-40B4-BE49-F238E27FC236}">
              <a16:creationId xmlns:a16="http://schemas.microsoft.com/office/drawing/2014/main" id="{00000000-0008-0000-0400-0000E4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9" name="正方形/長方形 228">
          <a:extLst>
            <a:ext uri="{FF2B5EF4-FFF2-40B4-BE49-F238E27FC236}">
              <a16:creationId xmlns:a16="http://schemas.microsoft.com/office/drawing/2014/main" id="{00000000-0008-0000-0400-0000E5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30" name="正方形/長方形 229">
          <a:extLst>
            <a:ext uri="{FF2B5EF4-FFF2-40B4-BE49-F238E27FC236}">
              <a16:creationId xmlns:a16="http://schemas.microsoft.com/office/drawing/2014/main" id="{00000000-0008-0000-0400-0000E6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31" name="テキスト ボックス 230">
          <a:extLst>
            <a:ext uri="{FF2B5EF4-FFF2-40B4-BE49-F238E27FC236}">
              <a16:creationId xmlns:a16="http://schemas.microsoft.com/office/drawing/2014/main" id="{00000000-0008-0000-0400-0000E7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前年度より</a:t>
          </a:r>
          <a:r>
            <a:rPr kumimoji="1" lang="en-US" altLang="ja-JP" sz="1300">
              <a:latin typeface="ＭＳ Ｐゴシック" panose="020B0600070205080204" pitchFamily="50" charset="-128"/>
              <a:ea typeface="ＭＳ Ｐゴシック" panose="020B0600070205080204" pitchFamily="50" charset="-128"/>
            </a:rPr>
            <a:t>0.6</a:t>
          </a:r>
          <a:r>
            <a:rPr kumimoji="1" lang="ja-JP" altLang="en-US" sz="1300">
              <a:latin typeface="ＭＳ Ｐゴシック" panose="020B0600070205080204" pitchFamily="50" charset="-128"/>
              <a:ea typeface="ＭＳ Ｐゴシック" panose="020B0600070205080204" pitchFamily="50" charset="-128"/>
            </a:rPr>
            <a:t>ポイント上昇し</a:t>
          </a:r>
          <a:r>
            <a:rPr kumimoji="1" lang="en-US" altLang="ja-JP" sz="1300">
              <a:latin typeface="ＭＳ Ｐゴシック" panose="020B0600070205080204" pitchFamily="50" charset="-128"/>
              <a:ea typeface="ＭＳ Ｐゴシック" panose="020B0600070205080204" pitchFamily="50" charset="-128"/>
            </a:rPr>
            <a:t>14.1</a:t>
          </a:r>
          <a:r>
            <a:rPr kumimoji="1" lang="ja-JP" altLang="en-US" sz="1300">
              <a:latin typeface="ＭＳ Ｐゴシック" panose="020B0600070205080204" pitchFamily="50" charset="-128"/>
              <a:ea typeface="ＭＳ Ｐゴシック" panose="020B0600070205080204" pitchFamily="50" charset="-128"/>
            </a:rPr>
            <a:t>％となった。これは、国民健康保険特別会計の繰出金や施設の維持補修に係る経費が増加したことが要因である。</a:t>
          </a:r>
        </a:p>
        <a:p>
          <a:r>
            <a:rPr kumimoji="1" lang="ja-JP" altLang="en-US" sz="1300">
              <a:latin typeface="ＭＳ Ｐゴシック" panose="020B0600070205080204" pitchFamily="50" charset="-128"/>
              <a:ea typeface="ＭＳ Ｐゴシック" panose="020B0600070205080204" pitchFamily="50" charset="-128"/>
            </a:rPr>
            <a:t>　特別会計に対する繰出金や公共施設の維持補修費が増加傾向にあることから、他自治体の取組等を参考にしながら、適正な水準を維持するように努める。</a:t>
          </a:r>
        </a:p>
      </xdr:txBody>
    </xdr:sp>
    <xdr:clientData/>
  </xdr:twoCellAnchor>
  <xdr:oneCellAnchor>
    <xdr:from>
      <xdr:col>62</xdr:col>
      <xdr:colOff>6350</xdr:colOff>
      <xdr:row>49</xdr:row>
      <xdr:rowOff>107950</xdr:rowOff>
    </xdr:from>
    <xdr:ext cx="298543" cy="225703"/>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44" name="テキスト ボックス 243">
          <a:extLst>
            <a:ext uri="{FF2B5EF4-FFF2-40B4-BE49-F238E27FC236}">
              <a16:creationId xmlns:a16="http://schemas.microsoft.com/office/drawing/2014/main" id="{00000000-0008-0000-0400-0000F4000000}"/>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5" name="直線コネクタ 244">
          <a:extLst>
            <a:ext uri="{FF2B5EF4-FFF2-40B4-BE49-F238E27FC236}">
              <a16:creationId xmlns:a16="http://schemas.microsoft.com/office/drawing/2014/main" id="{00000000-0008-0000-0400-0000F5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6" name="テキスト ボックス 245">
          <a:extLst>
            <a:ext uri="{FF2B5EF4-FFF2-40B4-BE49-F238E27FC236}">
              <a16:creationId xmlns:a16="http://schemas.microsoft.com/office/drawing/2014/main" id="{00000000-0008-0000-0400-0000F6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7" name="その他グラフ枠">
          <a:extLst>
            <a:ext uri="{FF2B5EF4-FFF2-40B4-BE49-F238E27FC236}">
              <a16:creationId xmlns:a16="http://schemas.microsoft.com/office/drawing/2014/main" id="{00000000-0008-0000-0400-0000F7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153670</xdr:rowOff>
    </xdr:from>
    <xdr:to>
      <xdr:col>82</xdr:col>
      <xdr:colOff>107950</xdr:colOff>
      <xdr:row>61</xdr:row>
      <xdr:rowOff>100330</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flipV="1">
          <a:off x="16510000" y="9240520"/>
          <a:ext cx="0" cy="13182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72407</xdr:rowOff>
    </xdr:from>
    <xdr:ext cx="762000" cy="259045"/>
    <xdr:sp macro="" textlink="">
      <xdr:nvSpPr>
        <xdr:cNvPr id="249" name="その他最小値テキスト">
          <a:extLst>
            <a:ext uri="{FF2B5EF4-FFF2-40B4-BE49-F238E27FC236}">
              <a16:creationId xmlns:a16="http://schemas.microsoft.com/office/drawing/2014/main" id="{00000000-0008-0000-0400-0000F9000000}"/>
            </a:ext>
          </a:extLst>
        </xdr:cNvPr>
        <xdr:cNvSpPr txBox="1"/>
      </xdr:nvSpPr>
      <xdr:spPr>
        <a:xfrm>
          <a:off x="16598900" y="10530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100330</xdr:rowOff>
    </xdr:from>
    <xdr:to>
      <xdr:col>82</xdr:col>
      <xdr:colOff>196850</xdr:colOff>
      <xdr:row>61</xdr:row>
      <xdr:rowOff>100330</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a:off x="16421100" y="105587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68597</xdr:rowOff>
    </xdr:from>
    <xdr:ext cx="762000" cy="259045"/>
    <xdr:sp macro="" textlink="">
      <xdr:nvSpPr>
        <xdr:cNvPr id="251" name="その他最大値テキスト">
          <a:extLst>
            <a:ext uri="{FF2B5EF4-FFF2-40B4-BE49-F238E27FC236}">
              <a16:creationId xmlns:a16="http://schemas.microsoft.com/office/drawing/2014/main" id="{00000000-0008-0000-0400-0000FB000000}"/>
            </a:ext>
          </a:extLst>
        </xdr:cNvPr>
        <xdr:cNvSpPr txBox="1"/>
      </xdr:nvSpPr>
      <xdr:spPr>
        <a:xfrm>
          <a:off x="16598900" y="8983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153670</xdr:rowOff>
    </xdr:from>
    <xdr:to>
      <xdr:col>82</xdr:col>
      <xdr:colOff>196850</xdr:colOff>
      <xdr:row>53</xdr:row>
      <xdr:rowOff>153670</xdr:rowOff>
    </xdr:to>
    <xdr:cxnSp macro="">
      <xdr:nvCxnSpPr>
        <xdr:cNvPr id="252" name="直線コネクタ 251">
          <a:extLst>
            <a:ext uri="{FF2B5EF4-FFF2-40B4-BE49-F238E27FC236}">
              <a16:creationId xmlns:a16="http://schemas.microsoft.com/office/drawing/2014/main" id="{00000000-0008-0000-0400-0000FC000000}"/>
            </a:ext>
          </a:extLst>
        </xdr:cNvPr>
        <xdr:cNvCxnSpPr/>
      </xdr:nvCxnSpPr>
      <xdr:spPr>
        <a:xfrm>
          <a:off x="16421100" y="92405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56</xdr:row>
      <xdr:rowOff>127000</xdr:rowOff>
    </xdr:from>
    <xdr:to>
      <xdr:col>82</xdr:col>
      <xdr:colOff>107950</xdr:colOff>
      <xdr:row>57</xdr:row>
      <xdr:rowOff>1270</xdr:rowOff>
    </xdr:to>
    <xdr:cxnSp macro="">
      <xdr:nvCxnSpPr>
        <xdr:cNvPr id="253" name="直線コネクタ 252">
          <a:extLst>
            <a:ext uri="{FF2B5EF4-FFF2-40B4-BE49-F238E27FC236}">
              <a16:creationId xmlns:a16="http://schemas.microsoft.com/office/drawing/2014/main" id="{00000000-0008-0000-0400-0000FD000000}"/>
            </a:ext>
          </a:extLst>
        </xdr:cNvPr>
        <xdr:cNvCxnSpPr/>
      </xdr:nvCxnSpPr>
      <xdr:spPr>
        <a:xfrm>
          <a:off x="15671800" y="9728200"/>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55</xdr:row>
      <xdr:rowOff>31767</xdr:rowOff>
    </xdr:from>
    <xdr:ext cx="762000" cy="259045"/>
    <xdr:sp macro="" textlink="">
      <xdr:nvSpPr>
        <xdr:cNvPr id="254" name="その他平均値テキスト">
          <a:extLst>
            <a:ext uri="{FF2B5EF4-FFF2-40B4-BE49-F238E27FC236}">
              <a16:creationId xmlns:a16="http://schemas.microsoft.com/office/drawing/2014/main" id="{00000000-0008-0000-0400-0000FE000000}"/>
            </a:ext>
          </a:extLst>
        </xdr:cNvPr>
        <xdr:cNvSpPr txBox="1"/>
      </xdr:nvSpPr>
      <xdr:spPr>
        <a:xfrm>
          <a:off x="16598900" y="94615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15240</xdr:rowOff>
    </xdr:from>
    <xdr:to>
      <xdr:col>82</xdr:col>
      <xdr:colOff>158750</xdr:colOff>
      <xdr:row>56</xdr:row>
      <xdr:rowOff>116840</xdr:rowOff>
    </xdr:to>
    <xdr:sp macro="" textlink="">
      <xdr:nvSpPr>
        <xdr:cNvPr id="255" name="フローチャート: 判断 254">
          <a:extLst>
            <a:ext uri="{FF2B5EF4-FFF2-40B4-BE49-F238E27FC236}">
              <a16:creationId xmlns:a16="http://schemas.microsoft.com/office/drawing/2014/main" id="{00000000-0008-0000-0400-0000FF000000}"/>
            </a:ext>
          </a:extLst>
        </xdr:cNvPr>
        <xdr:cNvSpPr/>
      </xdr:nvSpPr>
      <xdr:spPr>
        <a:xfrm>
          <a:off x="16459200" y="9616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56</xdr:row>
      <xdr:rowOff>73660</xdr:rowOff>
    </xdr:from>
    <xdr:to>
      <xdr:col>78</xdr:col>
      <xdr:colOff>69850</xdr:colOff>
      <xdr:row>56</xdr:row>
      <xdr:rowOff>127000</xdr:rowOff>
    </xdr:to>
    <xdr:cxnSp macro="">
      <xdr:nvCxnSpPr>
        <xdr:cNvPr id="256" name="直線コネクタ 255">
          <a:extLst>
            <a:ext uri="{FF2B5EF4-FFF2-40B4-BE49-F238E27FC236}">
              <a16:creationId xmlns:a16="http://schemas.microsoft.com/office/drawing/2014/main" id="{00000000-0008-0000-0400-000000010000}"/>
            </a:ext>
          </a:extLst>
        </xdr:cNvPr>
        <xdr:cNvCxnSpPr/>
      </xdr:nvCxnSpPr>
      <xdr:spPr>
        <a:xfrm>
          <a:off x="14782800" y="9674860"/>
          <a:ext cx="8890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22860</xdr:rowOff>
    </xdr:from>
    <xdr:to>
      <xdr:col>78</xdr:col>
      <xdr:colOff>120650</xdr:colOff>
      <xdr:row>56</xdr:row>
      <xdr:rowOff>124460</xdr:rowOff>
    </xdr:to>
    <xdr:sp macro="" textlink="">
      <xdr:nvSpPr>
        <xdr:cNvPr id="257" name="フローチャート: 判断 256">
          <a:extLst>
            <a:ext uri="{FF2B5EF4-FFF2-40B4-BE49-F238E27FC236}">
              <a16:creationId xmlns:a16="http://schemas.microsoft.com/office/drawing/2014/main" id="{00000000-0008-0000-0400-000001010000}"/>
            </a:ext>
          </a:extLst>
        </xdr:cNvPr>
        <xdr:cNvSpPr/>
      </xdr:nvSpPr>
      <xdr:spPr>
        <a:xfrm>
          <a:off x="15621000" y="9624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54</xdr:row>
      <xdr:rowOff>134637</xdr:rowOff>
    </xdr:from>
    <xdr:ext cx="736600" cy="259045"/>
    <xdr:sp macro="" textlink="">
      <xdr:nvSpPr>
        <xdr:cNvPr id="258" name="テキスト ボックス 257">
          <a:extLst>
            <a:ext uri="{FF2B5EF4-FFF2-40B4-BE49-F238E27FC236}">
              <a16:creationId xmlns:a16="http://schemas.microsoft.com/office/drawing/2014/main" id="{00000000-0008-0000-0400-000002010000}"/>
            </a:ext>
          </a:extLst>
        </xdr:cNvPr>
        <xdr:cNvSpPr txBox="1"/>
      </xdr:nvSpPr>
      <xdr:spPr>
        <a:xfrm>
          <a:off x="15290800" y="93929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56</xdr:row>
      <xdr:rowOff>73660</xdr:rowOff>
    </xdr:from>
    <xdr:to>
      <xdr:col>73</xdr:col>
      <xdr:colOff>180975</xdr:colOff>
      <xdr:row>56</xdr:row>
      <xdr:rowOff>142240</xdr:rowOff>
    </xdr:to>
    <xdr:cxnSp macro="">
      <xdr:nvCxnSpPr>
        <xdr:cNvPr id="259" name="直線コネクタ 258">
          <a:extLst>
            <a:ext uri="{FF2B5EF4-FFF2-40B4-BE49-F238E27FC236}">
              <a16:creationId xmlns:a16="http://schemas.microsoft.com/office/drawing/2014/main" id="{00000000-0008-0000-0400-000003010000}"/>
            </a:ext>
          </a:extLst>
        </xdr:cNvPr>
        <xdr:cNvCxnSpPr/>
      </xdr:nvCxnSpPr>
      <xdr:spPr>
        <a:xfrm flipV="1">
          <a:off x="13893800" y="9674860"/>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55</xdr:row>
      <xdr:rowOff>163830</xdr:rowOff>
    </xdr:from>
    <xdr:to>
      <xdr:col>74</xdr:col>
      <xdr:colOff>31750</xdr:colOff>
      <xdr:row>56</xdr:row>
      <xdr:rowOff>93980</xdr:rowOff>
    </xdr:to>
    <xdr:sp macro="" textlink="">
      <xdr:nvSpPr>
        <xdr:cNvPr id="260" name="フローチャート: 判断 259">
          <a:extLst>
            <a:ext uri="{FF2B5EF4-FFF2-40B4-BE49-F238E27FC236}">
              <a16:creationId xmlns:a16="http://schemas.microsoft.com/office/drawing/2014/main" id="{00000000-0008-0000-0400-000004010000}"/>
            </a:ext>
          </a:extLst>
        </xdr:cNvPr>
        <xdr:cNvSpPr/>
      </xdr:nvSpPr>
      <xdr:spPr>
        <a:xfrm>
          <a:off x="14732000" y="9593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54</xdr:row>
      <xdr:rowOff>104157</xdr:rowOff>
    </xdr:from>
    <xdr:ext cx="762000" cy="259045"/>
    <xdr:sp macro="" textlink="">
      <xdr:nvSpPr>
        <xdr:cNvPr id="261" name="テキスト ボックス 260">
          <a:extLst>
            <a:ext uri="{FF2B5EF4-FFF2-40B4-BE49-F238E27FC236}">
              <a16:creationId xmlns:a16="http://schemas.microsoft.com/office/drawing/2014/main" id="{00000000-0008-0000-0400-000005010000}"/>
            </a:ext>
          </a:extLst>
        </xdr:cNvPr>
        <xdr:cNvSpPr txBox="1"/>
      </xdr:nvSpPr>
      <xdr:spPr>
        <a:xfrm>
          <a:off x="14401800" y="9362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56</xdr:row>
      <xdr:rowOff>119380</xdr:rowOff>
    </xdr:from>
    <xdr:to>
      <xdr:col>69</xdr:col>
      <xdr:colOff>92075</xdr:colOff>
      <xdr:row>56</xdr:row>
      <xdr:rowOff>142240</xdr:rowOff>
    </xdr:to>
    <xdr:cxnSp macro="">
      <xdr:nvCxnSpPr>
        <xdr:cNvPr id="262" name="直線コネクタ 261">
          <a:extLst>
            <a:ext uri="{FF2B5EF4-FFF2-40B4-BE49-F238E27FC236}">
              <a16:creationId xmlns:a16="http://schemas.microsoft.com/office/drawing/2014/main" id="{00000000-0008-0000-0400-000006010000}"/>
            </a:ext>
          </a:extLst>
        </xdr:cNvPr>
        <xdr:cNvCxnSpPr/>
      </xdr:nvCxnSpPr>
      <xdr:spPr>
        <a:xfrm>
          <a:off x="13004800" y="972058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56</xdr:row>
      <xdr:rowOff>30480</xdr:rowOff>
    </xdr:from>
    <xdr:to>
      <xdr:col>69</xdr:col>
      <xdr:colOff>142875</xdr:colOff>
      <xdr:row>56</xdr:row>
      <xdr:rowOff>132080</xdr:rowOff>
    </xdr:to>
    <xdr:sp macro="" textlink="">
      <xdr:nvSpPr>
        <xdr:cNvPr id="263" name="フローチャート: 判断 262">
          <a:extLst>
            <a:ext uri="{FF2B5EF4-FFF2-40B4-BE49-F238E27FC236}">
              <a16:creationId xmlns:a16="http://schemas.microsoft.com/office/drawing/2014/main" id="{00000000-0008-0000-0400-000007010000}"/>
            </a:ext>
          </a:extLst>
        </xdr:cNvPr>
        <xdr:cNvSpPr/>
      </xdr:nvSpPr>
      <xdr:spPr>
        <a:xfrm>
          <a:off x="13843000" y="9631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54</xdr:row>
      <xdr:rowOff>142257</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3512800" y="9400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160020</xdr:rowOff>
    </xdr:from>
    <xdr:to>
      <xdr:col>65</xdr:col>
      <xdr:colOff>53975</xdr:colOff>
      <xdr:row>57</xdr:row>
      <xdr:rowOff>90170</xdr:rowOff>
    </xdr:to>
    <xdr:sp macro="" textlink="">
      <xdr:nvSpPr>
        <xdr:cNvPr id="265" name="フローチャート: 判断 264">
          <a:extLst>
            <a:ext uri="{FF2B5EF4-FFF2-40B4-BE49-F238E27FC236}">
              <a16:creationId xmlns:a16="http://schemas.microsoft.com/office/drawing/2014/main" id="{00000000-0008-0000-0400-000009010000}"/>
            </a:ext>
          </a:extLst>
        </xdr:cNvPr>
        <xdr:cNvSpPr/>
      </xdr:nvSpPr>
      <xdr:spPr>
        <a:xfrm>
          <a:off x="12954000" y="9761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74947</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2623800" y="9847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70" name="テキスト ボックス 269">
          <a:extLst>
            <a:ext uri="{FF2B5EF4-FFF2-40B4-BE49-F238E27FC236}">
              <a16:creationId xmlns:a16="http://schemas.microsoft.com/office/drawing/2014/main" id="{00000000-0008-0000-0400-00000E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71" name="テキスト ボックス 270">
          <a:extLst>
            <a:ext uri="{FF2B5EF4-FFF2-40B4-BE49-F238E27FC236}">
              <a16:creationId xmlns:a16="http://schemas.microsoft.com/office/drawing/2014/main" id="{00000000-0008-0000-0400-00000F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121920</xdr:rowOff>
    </xdr:from>
    <xdr:to>
      <xdr:col>82</xdr:col>
      <xdr:colOff>158750</xdr:colOff>
      <xdr:row>57</xdr:row>
      <xdr:rowOff>52070</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6459200" y="9723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56</xdr:row>
      <xdr:rowOff>93997</xdr:rowOff>
    </xdr:from>
    <xdr:ext cx="762000" cy="259045"/>
    <xdr:sp macro="" textlink="">
      <xdr:nvSpPr>
        <xdr:cNvPr id="273" name="その他該当値テキスト">
          <a:extLst>
            <a:ext uri="{FF2B5EF4-FFF2-40B4-BE49-F238E27FC236}">
              <a16:creationId xmlns:a16="http://schemas.microsoft.com/office/drawing/2014/main" id="{00000000-0008-0000-0400-000011010000}"/>
            </a:ext>
          </a:extLst>
        </xdr:cNvPr>
        <xdr:cNvSpPr txBox="1"/>
      </xdr:nvSpPr>
      <xdr:spPr>
        <a:xfrm>
          <a:off x="16598900" y="9695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56</xdr:row>
      <xdr:rowOff>76200</xdr:rowOff>
    </xdr:from>
    <xdr:to>
      <xdr:col>78</xdr:col>
      <xdr:colOff>120650</xdr:colOff>
      <xdr:row>57</xdr:row>
      <xdr:rowOff>6350</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5621000" y="9677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56</xdr:row>
      <xdr:rowOff>162577</xdr:rowOff>
    </xdr:from>
    <xdr:ext cx="7366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5290800" y="97637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56</xdr:row>
      <xdr:rowOff>22860</xdr:rowOff>
    </xdr:from>
    <xdr:to>
      <xdr:col>74</xdr:col>
      <xdr:colOff>31750</xdr:colOff>
      <xdr:row>56</xdr:row>
      <xdr:rowOff>124460</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4732000" y="9624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109237</xdr:rowOff>
    </xdr:from>
    <xdr:ext cx="762000" cy="2590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4401800" y="9710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56</xdr:row>
      <xdr:rowOff>91440</xdr:rowOff>
    </xdr:from>
    <xdr:to>
      <xdr:col>69</xdr:col>
      <xdr:colOff>142875</xdr:colOff>
      <xdr:row>57</xdr:row>
      <xdr:rowOff>21590</xdr:rowOff>
    </xdr:to>
    <xdr:sp macro="" textlink="">
      <xdr:nvSpPr>
        <xdr:cNvPr id="278" name="楕円 277">
          <a:extLst>
            <a:ext uri="{FF2B5EF4-FFF2-40B4-BE49-F238E27FC236}">
              <a16:creationId xmlns:a16="http://schemas.microsoft.com/office/drawing/2014/main" id="{00000000-0008-0000-0400-000016010000}"/>
            </a:ext>
          </a:extLst>
        </xdr:cNvPr>
        <xdr:cNvSpPr/>
      </xdr:nvSpPr>
      <xdr:spPr>
        <a:xfrm>
          <a:off x="13843000" y="9692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6367</xdr:rowOff>
    </xdr:from>
    <xdr:ext cx="762000" cy="259045"/>
    <xdr:sp macro="" textlink="">
      <xdr:nvSpPr>
        <xdr:cNvPr id="279" name="テキスト ボックス 278">
          <a:extLst>
            <a:ext uri="{FF2B5EF4-FFF2-40B4-BE49-F238E27FC236}">
              <a16:creationId xmlns:a16="http://schemas.microsoft.com/office/drawing/2014/main" id="{00000000-0008-0000-0400-000017010000}"/>
            </a:ext>
          </a:extLst>
        </xdr:cNvPr>
        <xdr:cNvSpPr txBox="1"/>
      </xdr:nvSpPr>
      <xdr:spPr>
        <a:xfrm>
          <a:off x="13512800" y="9779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68580</xdr:rowOff>
    </xdr:from>
    <xdr:to>
      <xdr:col>65</xdr:col>
      <xdr:colOff>53975</xdr:colOff>
      <xdr:row>56</xdr:row>
      <xdr:rowOff>170180</xdr:rowOff>
    </xdr:to>
    <xdr:sp macro="" textlink="">
      <xdr:nvSpPr>
        <xdr:cNvPr id="280" name="楕円 279">
          <a:extLst>
            <a:ext uri="{FF2B5EF4-FFF2-40B4-BE49-F238E27FC236}">
              <a16:creationId xmlns:a16="http://schemas.microsoft.com/office/drawing/2014/main" id="{00000000-0008-0000-0400-000018010000}"/>
            </a:ext>
          </a:extLst>
        </xdr:cNvPr>
        <xdr:cNvSpPr/>
      </xdr:nvSpPr>
      <xdr:spPr>
        <a:xfrm>
          <a:off x="12954000" y="9669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55</xdr:row>
      <xdr:rowOff>8907</xdr:rowOff>
    </xdr:from>
    <xdr:ext cx="762000" cy="259045"/>
    <xdr:sp macro="" textlink="">
      <xdr:nvSpPr>
        <xdr:cNvPr id="281" name="テキスト ボックス 280">
          <a:extLst>
            <a:ext uri="{FF2B5EF4-FFF2-40B4-BE49-F238E27FC236}">
              <a16:creationId xmlns:a16="http://schemas.microsoft.com/office/drawing/2014/main" id="{00000000-0008-0000-0400-000019010000}"/>
            </a:ext>
          </a:extLst>
        </xdr:cNvPr>
        <xdr:cNvSpPr txBox="1"/>
      </xdr:nvSpPr>
      <xdr:spPr>
        <a:xfrm>
          <a:off x="12623800" y="9438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8" name="正方形/長方形 287">
          <a:extLst>
            <a:ext uri="{FF2B5EF4-FFF2-40B4-BE49-F238E27FC236}">
              <a16:creationId xmlns:a16="http://schemas.microsoft.com/office/drawing/2014/main" id="{00000000-0008-0000-0400-000020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9" name="正方形/長方形 288">
          <a:extLst>
            <a:ext uri="{FF2B5EF4-FFF2-40B4-BE49-F238E27FC236}">
              <a16:creationId xmlns:a16="http://schemas.microsoft.com/office/drawing/2014/main" id="{00000000-0008-0000-0400-000021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90" name="正方形/長方形 289">
          <a:extLst>
            <a:ext uri="{FF2B5EF4-FFF2-40B4-BE49-F238E27FC236}">
              <a16:creationId xmlns:a16="http://schemas.microsoft.com/office/drawing/2014/main" id="{00000000-0008-0000-0400-000022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91" name="正方形/長方形 290">
          <a:extLst>
            <a:ext uri="{FF2B5EF4-FFF2-40B4-BE49-F238E27FC236}">
              <a16:creationId xmlns:a16="http://schemas.microsoft.com/office/drawing/2014/main" id="{00000000-0008-0000-0400-000023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2" name="テキスト ボックス 291">
          <a:extLst>
            <a:ext uri="{FF2B5EF4-FFF2-40B4-BE49-F238E27FC236}">
              <a16:creationId xmlns:a16="http://schemas.microsoft.com/office/drawing/2014/main" id="{00000000-0008-0000-0400-000024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　前年度より</a:t>
          </a:r>
          <a:r>
            <a:rPr kumimoji="1" lang="en-US" altLang="ja-JP" sz="1200">
              <a:latin typeface="ＭＳ Ｐゴシック" panose="020B0600070205080204" pitchFamily="50" charset="-128"/>
              <a:ea typeface="ＭＳ Ｐゴシック" panose="020B0600070205080204" pitchFamily="50" charset="-128"/>
            </a:rPr>
            <a:t>3.7</a:t>
          </a:r>
          <a:r>
            <a:rPr kumimoji="1" lang="ja-JP" altLang="en-US" sz="1200">
              <a:latin typeface="ＭＳ Ｐゴシック" panose="020B0600070205080204" pitchFamily="50" charset="-128"/>
              <a:ea typeface="ＭＳ Ｐゴシック" panose="020B0600070205080204" pitchFamily="50" charset="-128"/>
            </a:rPr>
            <a:t>ポイント低下して、</a:t>
          </a:r>
          <a:r>
            <a:rPr kumimoji="1" lang="en-US" altLang="ja-JP" sz="1200">
              <a:latin typeface="ＭＳ Ｐゴシック" panose="020B0600070205080204" pitchFamily="50" charset="-128"/>
              <a:ea typeface="ＭＳ Ｐゴシック" panose="020B0600070205080204" pitchFamily="50" charset="-128"/>
            </a:rPr>
            <a:t>12.1</a:t>
          </a:r>
          <a:r>
            <a:rPr kumimoji="1" lang="ja-JP" altLang="en-US" sz="1200">
              <a:latin typeface="ＭＳ Ｐゴシック" panose="020B0600070205080204" pitchFamily="50" charset="-128"/>
              <a:ea typeface="ＭＳ Ｐゴシック" panose="020B0600070205080204" pitchFamily="50" charset="-128"/>
            </a:rPr>
            <a:t>％となり、類似団体平均値を下回った。</a:t>
          </a:r>
          <a:endParaRPr kumimoji="1" lang="en-US" altLang="ja-JP" sz="1200">
            <a:latin typeface="ＭＳ Ｐゴシック" panose="020B0600070205080204" pitchFamily="50" charset="-128"/>
            <a:ea typeface="ＭＳ Ｐゴシック" panose="020B0600070205080204" pitchFamily="50" charset="-128"/>
          </a:endParaRPr>
        </a:p>
        <a:p>
          <a:r>
            <a:rPr kumimoji="1" lang="ja-JP" altLang="en-US" sz="1200">
              <a:latin typeface="ＭＳ Ｐゴシック" panose="020B0600070205080204" pitchFamily="50" charset="-128"/>
              <a:ea typeface="ＭＳ Ｐゴシック" panose="020B0600070205080204" pitchFamily="50" charset="-128"/>
            </a:rPr>
            <a:t>　令和</a:t>
          </a:r>
          <a:r>
            <a:rPr kumimoji="1" lang="en-US" altLang="ja-JP" sz="1200">
              <a:latin typeface="ＭＳ Ｐゴシック" panose="020B0600070205080204" pitchFamily="50" charset="-128"/>
              <a:ea typeface="ＭＳ Ｐゴシック" panose="020B0600070205080204" pitchFamily="50" charset="-128"/>
            </a:rPr>
            <a:t>4</a:t>
          </a:r>
          <a:r>
            <a:rPr kumimoji="1" lang="ja-JP" altLang="en-US" sz="1200">
              <a:latin typeface="ＭＳ Ｐゴシック" panose="020B0600070205080204" pitchFamily="50" charset="-128"/>
              <a:ea typeface="ＭＳ Ｐゴシック" panose="020B0600070205080204" pitchFamily="50" charset="-128"/>
            </a:rPr>
            <a:t>年度は、白石市外二町組合の解散に伴い、補助費が大きく増加したが、令和</a:t>
          </a:r>
          <a:r>
            <a:rPr kumimoji="1" lang="en-US" altLang="ja-JP" sz="1200">
              <a:latin typeface="ＭＳ Ｐゴシック" panose="020B0600070205080204" pitchFamily="50" charset="-128"/>
              <a:ea typeface="ＭＳ Ｐゴシック" panose="020B0600070205080204" pitchFamily="50" charset="-128"/>
            </a:rPr>
            <a:t>5</a:t>
          </a:r>
          <a:r>
            <a:rPr kumimoji="1" lang="ja-JP" altLang="en-US" sz="1200">
              <a:latin typeface="ＭＳ Ｐゴシック" panose="020B0600070205080204" pitchFamily="50" charset="-128"/>
              <a:ea typeface="ＭＳ Ｐゴシック" panose="020B0600070205080204" pitchFamily="50" charset="-128"/>
            </a:rPr>
            <a:t>年度は、大きく減少することとなった。</a:t>
          </a:r>
        </a:p>
        <a:p>
          <a:r>
            <a:rPr kumimoji="1" lang="ja-JP" altLang="en-US" sz="1200">
              <a:latin typeface="ＭＳ Ｐゴシック" panose="020B0600070205080204" pitchFamily="50" charset="-128"/>
              <a:ea typeface="ＭＳ Ｐゴシック" panose="020B0600070205080204" pitchFamily="50" charset="-128"/>
            </a:rPr>
            <a:t>　今後は、病院事業に対する補助費等は令和</a:t>
          </a:r>
          <a:r>
            <a:rPr kumimoji="1" lang="en-US" altLang="ja-JP" sz="1200">
              <a:latin typeface="ＭＳ Ｐゴシック" panose="020B0600070205080204" pitchFamily="50" charset="-128"/>
              <a:ea typeface="ＭＳ Ｐゴシック" panose="020B0600070205080204" pitchFamily="50" charset="-128"/>
            </a:rPr>
            <a:t>5</a:t>
          </a:r>
          <a:r>
            <a:rPr kumimoji="1" lang="ja-JP" altLang="en-US" sz="1200">
              <a:latin typeface="ＭＳ Ｐゴシック" panose="020B0600070205080204" pitchFamily="50" charset="-128"/>
              <a:ea typeface="ＭＳ Ｐゴシック" panose="020B0600070205080204" pitchFamily="50" charset="-128"/>
            </a:rPr>
            <a:t>年度程度で推移することが想定されるが、その他の公営企業や一部事務組合に対する負担金・補助金については増加することが見込まれるため、類似団体の状況等を確認し、適正な水準となるよう努める。</a:t>
          </a:r>
        </a:p>
      </xdr:txBody>
    </xdr:sp>
    <xdr:clientData/>
  </xdr:twoCellAnchor>
  <xdr:oneCellAnchor>
    <xdr:from>
      <xdr:col>62</xdr:col>
      <xdr:colOff>6350</xdr:colOff>
      <xdr:row>29</xdr:row>
      <xdr:rowOff>107950</xdr:rowOff>
    </xdr:from>
    <xdr:ext cx="298543" cy="225703"/>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301" name="テキスト ボックス 300">
          <a:extLst>
            <a:ext uri="{FF2B5EF4-FFF2-40B4-BE49-F238E27FC236}">
              <a16:creationId xmlns:a16="http://schemas.microsoft.com/office/drawing/2014/main" id="{00000000-0008-0000-0400-00002D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303" name="テキスト ボックス 302">
          <a:extLst>
            <a:ext uri="{FF2B5EF4-FFF2-40B4-BE49-F238E27FC236}">
              <a16:creationId xmlns:a16="http://schemas.microsoft.com/office/drawing/2014/main" id="{00000000-0008-0000-0400-00002F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5" name="補助費等グラフ枠">
          <a:extLst>
            <a:ext uri="{FF2B5EF4-FFF2-40B4-BE49-F238E27FC236}">
              <a16:creationId xmlns:a16="http://schemas.microsoft.com/office/drawing/2014/main" id="{00000000-0008-0000-0400-000031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127000</xdr:rowOff>
    </xdr:from>
    <xdr:to>
      <xdr:col>82</xdr:col>
      <xdr:colOff>107950</xdr:colOff>
      <xdr:row>41</xdr:row>
      <xdr:rowOff>124714</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flipV="1">
          <a:off x="16510000" y="5956300"/>
          <a:ext cx="0" cy="11978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96791</xdr:rowOff>
    </xdr:from>
    <xdr:ext cx="762000" cy="259045"/>
    <xdr:sp macro="" textlink="">
      <xdr:nvSpPr>
        <xdr:cNvPr id="307" name="補助費等最小値テキスト">
          <a:extLst>
            <a:ext uri="{FF2B5EF4-FFF2-40B4-BE49-F238E27FC236}">
              <a16:creationId xmlns:a16="http://schemas.microsoft.com/office/drawing/2014/main" id="{00000000-0008-0000-0400-000033010000}"/>
            </a:ext>
          </a:extLst>
        </xdr:cNvPr>
        <xdr:cNvSpPr txBox="1"/>
      </xdr:nvSpPr>
      <xdr:spPr>
        <a:xfrm>
          <a:off x="16598900" y="71262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124714</xdr:rowOff>
    </xdr:from>
    <xdr:to>
      <xdr:col>82</xdr:col>
      <xdr:colOff>196850</xdr:colOff>
      <xdr:row>41</xdr:row>
      <xdr:rowOff>124714</xdr:rowOff>
    </xdr:to>
    <xdr:cxnSp macro="">
      <xdr:nvCxnSpPr>
        <xdr:cNvPr id="308" name="直線コネクタ 307">
          <a:extLst>
            <a:ext uri="{FF2B5EF4-FFF2-40B4-BE49-F238E27FC236}">
              <a16:creationId xmlns:a16="http://schemas.microsoft.com/office/drawing/2014/main" id="{00000000-0008-0000-0400-000034010000}"/>
            </a:ext>
          </a:extLst>
        </xdr:cNvPr>
        <xdr:cNvCxnSpPr/>
      </xdr:nvCxnSpPr>
      <xdr:spPr>
        <a:xfrm>
          <a:off x="16421100" y="71541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33</xdr:row>
      <xdr:rowOff>41927</xdr:rowOff>
    </xdr:from>
    <xdr:ext cx="762000" cy="259045"/>
    <xdr:sp macro="" textlink="">
      <xdr:nvSpPr>
        <xdr:cNvPr id="309" name="補助費等最大値テキスト">
          <a:extLst>
            <a:ext uri="{FF2B5EF4-FFF2-40B4-BE49-F238E27FC236}">
              <a16:creationId xmlns:a16="http://schemas.microsoft.com/office/drawing/2014/main" id="{00000000-0008-0000-0400-000035010000}"/>
            </a:ext>
          </a:extLst>
        </xdr:cNvPr>
        <xdr:cNvSpPr txBox="1"/>
      </xdr:nvSpPr>
      <xdr:spPr>
        <a:xfrm>
          <a:off x="16598900" y="569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127000</xdr:rowOff>
    </xdr:from>
    <xdr:to>
      <xdr:col>82</xdr:col>
      <xdr:colOff>196850</xdr:colOff>
      <xdr:row>34</xdr:row>
      <xdr:rowOff>127000</xdr:rowOff>
    </xdr:to>
    <xdr:cxnSp macro="">
      <xdr:nvCxnSpPr>
        <xdr:cNvPr id="310" name="直線コネクタ 309">
          <a:extLst>
            <a:ext uri="{FF2B5EF4-FFF2-40B4-BE49-F238E27FC236}">
              <a16:creationId xmlns:a16="http://schemas.microsoft.com/office/drawing/2014/main" id="{00000000-0008-0000-0400-000036010000}"/>
            </a:ext>
          </a:extLst>
        </xdr:cNvPr>
        <xdr:cNvCxnSpPr/>
      </xdr:nvCxnSpPr>
      <xdr:spPr>
        <a:xfrm>
          <a:off x="16421100" y="5956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36</xdr:row>
      <xdr:rowOff>108712</xdr:rowOff>
    </xdr:from>
    <xdr:to>
      <xdr:col>82</xdr:col>
      <xdr:colOff>107950</xdr:colOff>
      <xdr:row>37</xdr:row>
      <xdr:rowOff>106426</xdr:rowOff>
    </xdr:to>
    <xdr:cxnSp macro="">
      <xdr:nvCxnSpPr>
        <xdr:cNvPr id="311" name="直線コネクタ 310">
          <a:extLst>
            <a:ext uri="{FF2B5EF4-FFF2-40B4-BE49-F238E27FC236}">
              <a16:creationId xmlns:a16="http://schemas.microsoft.com/office/drawing/2014/main" id="{00000000-0008-0000-0400-000037010000}"/>
            </a:ext>
          </a:extLst>
        </xdr:cNvPr>
        <xdr:cNvCxnSpPr/>
      </xdr:nvCxnSpPr>
      <xdr:spPr>
        <a:xfrm flipV="1">
          <a:off x="15671800" y="6280912"/>
          <a:ext cx="838200" cy="1691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139717</xdr:rowOff>
    </xdr:from>
    <xdr:ext cx="762000" cy="259045"/>
    <xdr:sp macro="" textlink="">
      <xdr:nvSpPr>
        <xdr:cNvPr id="312" name="補助費等平均値テキスト">
          <a:extLst>
            <a:ext uri="{FF2B5EF4-FFF2-40B4-BE49-F238E27FC236}">
              <a16:creationId xmlns:a16="http://schemas.microsoft.com/office/drawing/2014/main" id="{00000000-0008-0000-0400-000038010000}"/>
            </a:ext>
          </a:extLst>
        </xdr:cNvPr>
        <xdr:cNvSpPr txBox="1"/>
      </xdr:nvSpPr>
      <xdr:spPr>
        <a:xfrm>
          <a:off x="16598900" y="63119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167640</xdr:rowOff>
    </xdr:from>
    <xdr:to>
      <xdr:col>82</xdr:col>
      <xdr:colOff>158750</xdr:colOff>
      <xdr:row>37</xdr:row>
      <xdr:rowOff>97790</xdr:rowOff>
    </xdr:to>
    <xdr:sp macro="" textlink="">
      <xdr:nvSpPr>
        <xdr:cNvPr id="313" name="フローチャート: 判断 312">
          <a:extLst>
            <a:ext uri="{FF2B5EF4-FFF2-40B4-BE49-F238E27FC236}">
              <a16:creationId xmlns:a16="http://schemas.microsoft.com/office/drawing/2014/main" id="{00000000-0008-0000-0400-000039010000}"/>
            </a:ext>
          </a:extLst>
        </xdr:cNvPr>
        <xdr:cNvSpPr/>
      </xdr:nvSpPr>
      <xdr:spPr>
        <a:xfrm>
          <a:off x="16459200" y="6339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36</xdr:row>
      <xdr:rowOff>145288</xdr:rowOff>
    </xdr:from>
    <xdr:to>
      <xdr:col>78</xdr:col>
      <xdr:colOff>69850</xdr:colOff>
      <xdr:row>37</xdr:row>
      <xdr:rowOff>106426</xdr:rowOff>
    </xdr:to>
    <xdr:cxnSp macro="">
      <xdr:nvCxnSpPr>
        <xdr:cNvPr id="314" name="直線コネクタ 313">
          <a:extLst>
            <a:ext uri="{FF2B5EF4-FFF2-40B4-BE49-F238E27FC236}">
              <a16:creationId xmlns:a16="http://schemas.microsoft.com/office/drawing/2014/main" id="{00000000-0008-0000-0400-00003A010000}"/>
            </a:ext>
          </a:extLst>
        </xdr:cNvPr>
        <xdr:cNvCxnSpPr/>
      </xdr:nvCxnSpPr>
      <xdr:spPr>
        <a:xfrm>
          <a:off x="14782800" y="6317488"/>
          <a:ext cx="889000" cy="1325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153924</xdr:rowOff>
    </xdr:from>
    <xdr:to>
      <xdr:col>78</xdr:col>
      <xdr:colOff>120650</xdr:colOff>
      <xdr:row>37</xdr:row>
      <xdr:rowOff>84074</xdr:rowOff>
    </xdr:to>
    <xdr:sp macro="" textlink="">
      <xdr:nvSpPr>
        <xdr:cNvPr id="315" name="フローチャート: 判断 314">
          <a:extLst>
            <a:ext uri="{FF2B5EF4-FFF2-40B4-BE49-F238E27FC236}">
              <a16:creationId xmlns:a16="http://schemas.microsoft.com/office/drawing/2014/main" id="{00000000-0008-0000-0400-00003B010000}"/>
            </a:ext>
          </a:extLst>
        </xdr:cNvPr>
        <xdr:cNvSpPr/>
      </xdr:nvSpPr>
      <xdr:spPr>
        <a:xfrm>
          <a:off x="15621000" y="6326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94251</xdr:rowOff>
    </xdr:from>
    <xdr:ext cx="736600" cy="259045"/>
    <xdr:sp macro="" textlink="">
      <xdr:nvSpPr>
        <xdr:cNvPr id="316" name="テキスト ボックス 315">
          <a:extLst>
            <a:ext uri="{FF2B5EF4-FFF2-40B4-BE49-F238E27FC236}">
              <a16:creationId xmlns:a16="http://schemas.microsoft.com/office/drawing/2014/main" id="{00000000-0008-0000-0400-00003C010000}"/>
            </a:ext>
          </a:extLst>
        </xdr:cNvPr>
        <xdr:cNvSpPr txBox="1"/>
      </xdr:nvSpPr>
      <xdr:spPr>
        <a:xfrm>
          <a:off x="15290800" y="60950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36</xdr:row>
      <xdr:rowOff>145288</xdr:rowOff>
    </xdr:from>
    <xdr:to>
      <xdr:col>73</xdr:col>
      <xdr:colOff>180975</xdr:colOff>
      <xdr:row>37</xdr:row>
      <xdr:rowOff>74422</xdr:rowOff>
    </xdr:to>
    <xdr:cxnSp macro="">
      <xdr:nvCxnSpPr>
        <xdr:cNvPr id="317" name="直線コネクタ 316">
          <a:extLst>
            <a:ext uri="{FF2B5EF4-FFF2-40B4-BE49-F238E27FC236}">
              <a16:creationId xmlns:a16="http://schemas.microsoft.com/office/drawing/2014/main" id="{00000000-0008-0000-0400-00003D010000}"/>
            </a:ext>
          </a:extLst>
        </xdr:cNvPr>
        <xdr:cNvCxnSpPr/>
      </xdr:nvCxnSpPr>
      <xdr:spPr>
        <a:xfrm flipV="1">
          <a:off x="13893800" y="6317488"/>
          <a:ext cx="889000" cy="1005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131064</xdr:rowOff>
    </xdr:from>
    <xdr:to>
      <xdr:col>74</xdr:col>
      <xdr:colOff>31750</xdr:colOff>
      <xdr:row>37</xdr:row>
      <xdr:rowOff>61214</xdr:rowOff>
    </xdr:to>
    <xdr:sp macro="" textlink="">
      <xdr:nvSpPr>
        <xdr:cNvPr id="318" name="フローチャート: 判断 317">
          <a:extLst>
            <a:ext uri="{FF2B5EF4-FFF2-40B4-BE49-F238E27FC236}">
              <a16:creationId xmlns:a16="http://schemas.microsoft.com/office/drawing/2014/main" id="{00000000-0008-0000-0400-00003E010000}"/>
            </a:ext>
          </a:extLst>
        </xdr:cNvPr>
        <xdr:cNvSpPr/>
      </xdr:nvSpPr>
      <xdr:spPr>
        <a:xfrm>
          <a:off x="14732000" y="6303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45991</xdr:rowOff>
    </xdr:from>
    <xdr:ext cx="762000" cy="259045"/>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4401800" y="63896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37</xdr:row>
      <xdr:rowOff>10414</xdr:rowOff>
    </xdr:from>
    <xdr:to>
      <xdr:col>69</xdr:col>
      <xdr:colOff>92075</xdr:colOff>
      <xdr:row>37</xdr:row>
      <xdr:rowOff>74422</xdr:rowOff>
    </xdr:to>
    <xdr:cxnSp macro="">
      <xdr:nvCxnSpPr>
        <xdr:cNvPr id="320" name="直線コネクタ 319">
          <a:extLst>
            <a:ext uri="{FF2B5EF4-FFF2-40B4-BE49-F238E27FC236}">
              <a16:creationId xmlns:a16="http://schemas.microsoft.com/office/drawing/2014/main" id="{00000000-0008-0000-0400-000040010000}"/>
            </a:ext>
          </a:extLst>
        </xdr:cNvPr>
        <xdr:cNvCxnSpPr/>
      </xdr:nvCxnSpPr>
      <xdr:spPr>
        <a:xfrm>
          <a:off x="13004800" y="6354064"/>
          <a:ext cx="889000" cy="64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37</xdr:row>
      <xdr:rowOff>14478</xdr:rowOff>
    </xdr:from>
    <xdr:to>
      <xdr:col>69</xdr:col>
      <xdr:colOff>142875</xdr:colOff>
      <xdr:row>37</xdr:row>
      <xdr:rowOff>116078</xdr:rowOff>
    </xdr:to>
    <xdr:sp macro="" textlink="">
      <xdr:nvSpPr>
        <xdr:cNvPr id="321" name="フローチャート: 判断 320">
          <a:extLst>
            <a:ext uri="{FF2B5EF4-FFF2-40B4-BE49-F238E27FC236}">
              <a16:creationId xmlns:a16="http://schemas.microsoft.com/office/drawing/2014/main" id="{00000000-0008-0000-0400-000041010000}"/>
            </a:ext>
          </a:extLst>
        </xdr:cNvPr>
        <xdr:cNvSpPr/>
      </xdr:nvSpPr>
      <xdr:spPr>
        <a:xfrm>
          <a:off x="13843000" y="6358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126255</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3512800" y="6127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131064</xdr:rowOff>
    </xdr:from>
    <xdr:to>
      <xdr:col>65</xdr:col>
      <xdr:colOff>53975</xdr:colOff>
      <xdr:row>37</xdr:row>
      <xdr:rowOff>61214</xdr:rowOff>
    </xdr:to>
    <xdr:sp macro="" textlink="">
      <xdr:nvSpPr>
        <xdr:cNvPr id="323" name="フローチャート: 判断 322">
          <a:extLst>
            <a:ext uri="{FF2B5EF4-FFF2-40B4-BE49-F238E27FC236}">
              <a16:creationId xmlns:a16="http://schemas.microsoft.com/office/drawing/2014/main" id="{00000000-0008-0000-0400-000043010000}"/>
            </a:ext>
          </a:extLst>
        </xdr:cNvPr>
        <xdr:cNvSpPr/>
      </xdr:nvSpPr>
      <xdr:spPr>
        <a:xfrm>
          <a:off x="12954000" y="6303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71391</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2623800" y="60721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8" name="テキスト ボックス 327">
          <a:extLst>
            <a:ext uri="{FF2B5EF4-FFF2-40B4-BE49-F238E27FC236}">
              <a16:creationId xmlns:a16="http://schemas.microsoft.com/office/drawing/2014/main" id="{00000000-0008-0000-0400-000048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9" name="テキスト ボックス 328">
          <a:extLst>
            <a:ext uri="{FF2B5EF4-FFF2-40B4-BE49-F238E27FC236}">
              <a16:creationId xmlns:a16="http://schemas.microsoft.com/office/drawing/2014/main" id="{00000000-0008-0000-0400-000049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57912</xdr:rowOff>
    </xdr:from>
    <xdr:to>
      <xdr:col>82</xdr:col>
      <xdr:colOff>158750</xdr:colOff>
      <xdr:row>36</xdr:row>
      <xdr:rowOff>159512</xdr:rowOff>
    </xdr:to>
    <xdr:sp macro="" textlink="">
      <xdr:nvSpPr>
        <xdr:cNvPr id="330" name="楕円 329">
          <a:extLst>
            <a:ext uri="{FF2B5EF4-FFF2-40B4-BE49-F238E27FC236}">
              <a16:creationId xmlns:a16="http://schemas.microsoft.com/office/drawing/2014/main" id="{00000000-0008-0000-0400-00004A010000}"/>
            </a:ext>
          </a:extLst>
        </xdr:cNvPr>
        <xdr:cNvSpPr/>
      </xdr:nvSpPr>
      <xdr:spPr>
        <a:xfrm>
          <a:off x="16459200" y="62301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35</xdr:row>
      <xdr:rowOff>74439</xdr:rowOff>
    </xdr:from>
    <xdr:ext cx="762000" cy="259045"/>
    <xdr:sp macro="" textlink="">
      <xdr:nvSpPr>
        <xdr:cNvPr id="331" name="補助費等該当値テキスト">
          <a:extLst>
            <a:ext uri="{FF2B5EF4-FFF2-40B4-BE49-F238E27FC236}">
              <a16:creationId xmlns:a16="http://schemas.microsoft.com/office/drawing/2014/main" id="{00000000-0008-0000-0400-00004B010000}"/>
            </a:ext>
          </a:extLst>
        </xdr:cNvPr>
        <xdr:cNvSpPr txBox="1"/>
      </xdr:nvSpPr>
      <xdr:spPr>
        <a:xfrm>
          <a:off x="16598900" y="60751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37</xdr:row>
      <xdr:rowOff>55626</xdr:rowOff>
    </xdr:from>
    <xdr:to>
      <xdr:col>78</xdr:col>
      <xdr:colOff>120650</xdr:colOff>
      <xdr:row>37</xdr:row>
      <xdr:rowOff>157226</xdr:rowOff>
    </xdr:to>
    <xdr:sp macro="" textlink="">
      <xdr:nvSpPr>
        <xdr:cNvPr id="332" name="楕円 331">
          <a:extLst>
            <a:ext uri="{FF2B5EF4-FFF2-40B4-BE49-F238E27FC236}">
              <a16:creationId xmlns:a16="http://schemas.microsoft.com/office/drawing/2014/main" id="{00000000-0008-0000-0400-00004C010000}"/>
            </a:ext>
          </a:extLst>
        </xdr:cNvPr>
        <xdr:cNvSpPr/>
      </xdr:nvSpPr>
      <xdr:spPr>
        <a:xfrm>
          <a:off x="15621000" y="63992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142003</xdr:rowOff>
    </xdr:from>
    <xdr:ext cx="736600" cy="259045"/>
    <xdr:sp macro="" textlink="">
      <xdr:nvSpPr>
        <xdr:cNvPr id="333" name="テキスト ボックス 332">
          <a:extLst>
            <a:ext uri="{FF2B5EF4-FFF2-40B4-BE49-F238E27FC236}">
              <a16:creationId xmlns:a16="http://schemas.microsoft.com/office/drawing/2014/main" id="{00000000-0008-0000-0400-00004D010000}"/>
            </a:ext>
          </a:extLst>
        </xdr:cNvPr>
        <xdr:cNvSpPr txBox="1"/>
      </xdr:nvSpPr>
      <xdr:spPr>
        <a:xfrm>
          <a:off x="15290800" y="64856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36</xdr:row>
      <xdr:rowOff>94488</xdr:rowOff>
    </xdr:from>
    <xdr:to>
      <xdr:col>74</xdr:col>
      <xdr:colOff>31750</xdr:colOff>
      <xdr:row>37</xdr:row>
      <xdr:rowOff>24638</xdr:rowOff>
    </xdr:to>
    <xdr:sp macro="" textlink="">
      <xdr:nvSpPr>
        <xdr:cNvPr id="334" name="楕円 333">
          <a:extLst>
            <a:ext uri="{FF2B5EF4-FFF2-40B4-BE49-F238E27FC236}">
              <a16:creationId xmlns:a16="http://schemas.microsoft.com/office/drawing/2014/main" id="{00000000-0008-0000-0400-00004E010000}"/>
            </a:ext>
          </a:extLst>
        </xdr:cNvPr>
        <xdr:cNvSpPr/>
      </xdr:nvSpPr>
      <xdr:spPr>
        <a:xfrm>
          <a:off x="14732000" y="62666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34815</xdr:rowOff>
    </xdr:from>
    <xdr:ext cx="762000" cy="259045"/>
    <xdr:sp macro="" textlink="">
      <xdr:nvSpPr>
        <xdr:cNvPr id="335" name="テキスト ボックス 334">
          <a:extLst>
            <a:ext uri="{FF2B5EF4-FFF2-40B4-BE49-F238E27FC236}">
              <a16:creationId xmlns:a16="http://schemas.microsoft.com/office/drawing/2014/main" id="{00000000-0008-0000-0400-00004F010000}"/>
            </a:ext>
          </a:extLst>
        </xdr:cNvPr>
        <xdr:cNvSpPr txBox="1"/>
      </xdr:nvSpPr>
      <xdr:spPr>
        <a:xfrm>
          <a:off x="14401800" y="60355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37</xdr:row>
      <xdr:rowOff>23622</xdr:rowOff>
    </xdr:from>
    <xdr:to>
      <xdr:col>69</xdr:col>
      <xdr:colOff>142875</xdr:colOff>
      <xdr:row>37</xdr:row>
      <xdr:rowOff>125222</xdr:rowOff>
    </xdr:to>
    <xdr:sp macro="" textlink="">
      <xdr:nvSpPr>
        <xdr:cNvPr id="336" name="楕円 335">
          <a:extLst>
            <a:ext uri="{FF2B5EF4-FFF2-40B4-BE49-F238E27FC236}">
              <a16:creationId xmlns:a16="http://schemas.microsoft.com/office/drawing/2014/main" id="{00000000-0008-0000-0400-000050010000}"/>
            </a:ext>
          </a:extLst>
        </xdr:cNvPr>
        <xdr:cNvSpPr/>
      </xdr:nvSpPr>
      <xdr:spPr>
        <a:xfrm>
          <a:off x="13843000" y="6367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109999</xdr:rowOff>
    </xdr:from>
    <xdr:ext cx="762000" cy="259045"/>
    <xdr:sp macro="" textlink="">
      <xdr:nvSpPr>
        <xdr:cNvPr id="337" name="テキスト ボックス 336">
          <a:extLst>
            <a:ext uri="{FF2B5EF4-FFF2-40B4-BE49-F238E27FC236}">
              <a16:creationId xmlns:a16="http://schemas.microsoft.com/office/drawing/2014/main" id="{00000000-0008-0000-0400-000051010000}"/>
            </a:ext>
          </a:extLst>
        </xdr:cNvPr>
        <xdr:cNvSpPr txBox="1"/>
      </xdr:nvSpPr>
      <xdr:spPr>
        <a:xfrm>
          <a:off x="13512800" y="6453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131064</xdr:rowOff>
    </xdr:from>
    <xdr:to>
      <xdr:col>65</xdr:col>
      <xdr:colOff>53975</xdr:colOff>
      <xdr:row>37</xdr:row>
      <xdr:rowOff>61214</xdr:rowOff>
    </xdr:to>
    <xdr:sp macro="" textlink="">
      <xdr:nvSpPr>
        <xdr:cNvPr id="338" name="楕円 337">
          <a:extLst>
            <a:ext uri="{FF2B5EF4-FFF2-40B4-BE49-F238E27FC236}">
              <a16:creationId xmlns:a16="http://schemas.microsoft.com/office/drawing/2014/main" id="{00000000-0008-0000-0400-000052010000}"/>
            </a:ext>
          </a:extLst>
        </xdr:cNvPr>
        <xdr:cNvSpPr/>
      </xdr:nvSpPr>
      <xdr:spPr>
        <a:xfrm>
          <a:off x="12954000" y="63032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45991</xdr:rowOff>
    </xdr:from>
    <xdr:ext cx="762000" cy="259045"/>
    <xdr:sp macro="" textlink="">
      <xdr:nvSpPr>
        <xdr:cNvPr id="339" name="テキスト ボックス 338">
          <a:extLst>
            <a:ext uri="{FF2B5EF4-FFF2-40B4-BE49-F238E27FC236}">
              <a16:creationId xmlns:a16="http://schemas.microsoft.com/office/drawing/2014/main" id="{00000000-0008-0000-0400-000053010000}"/>
            </a:ext>
          </a:extLst>
        </xdr:cNvPr>
        <xdr:cNvSpPr txBox="1"/>
      </xdr:nvSpPr>
      <xdr:spPr>
        <a:xfrm>
          <a:off x="12623800" y="63896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6" name="正方形/長方形 345">
          <a:extLst>
            <a:ext uri="{FF2B5EF4-FFF2-40B4-BE49-F238E27FC236}">
              <a16:creationId xmlns:a16="http://schemas.microsoft.com/office/drawing/2014/main" id="{00000000-0008-0000-0400-00005A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7" name="正方形/長方形 346">
          <a:extLst>
            <a:ext uri="{FF2B5EF4-FFF2-40B4-BE49-F238E27FC236}">
              <a16:creationId xmlns:a16="http://schemas.microsoft.com/office/drawing/2014/main" id="{00000000-0008-0000-0400-00005B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8" name="正方形/長方形 347">
          <a:extLst>
            <a:ext uri="{FF2B5EF4-FFF2-40B4-BE49-F238E27FC236}">
              <a16:creationId xmlns:a16="http://schemas.microsoft.com/office/drawing/2014/main" id="{00000000-0008-0000-0400-00005C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9" name="正方形/長方形 348">
          <a:extLst>
            <a:ext uri="{FF2B5EF4-FFF2-40B4-BE49-F238E27FC236}">
              <a16:creationId xmlns:a16="http://schemas.microsoft.com/office/drawing/2014/main" id="{00000000-0008-0000-0400-00005D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50" name="テキスト ボックス 349">
          <a:extLst>
            <a:ext uri="{FF2B5EF4-FFF2-40B4-BE49-F238E27FC236}">
              <a16:creationId xmlns:a16="http://schemas.microsoft.com/office/drawing/2014/main" id="{00000000-0008-0000-0400-00005E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　公債費はいずれの年も類似団体の平均を大きく下回っている。</a:t>
          </a:r>
        </a:p>
        <a:p>
          <a:r>
            <a:rPr kumimoji="1" lang="ja-JP" altLang="en-US" sz="1200">
              <a:latin typeface="ＭＳ Ｐゴシック" panose="020B0600070205080204" pitchFamily="50" charset="-128"/>
              <a:ea typeface="ＭＳ Ｐゴシック" panose="020B0600070205080204" pitchFamily="50" charset="-128"/>
            </a:rPr>
            <a:t>　今後、スマートインターチェンジや道の駅整備事業、認定こども園・子育て拠点施設整備事業、橋梁長寿命化事業、公共施設の長寿命化事業など大型の普通建設事業が想定され、その財源として地方債を活用することが検討されており、公債費の増加が見込まれる。大幅な公債費負担の増加とならないよう、新規発行については十分な検討を行うとともに、減債基金の活用などを検討していく。</a:t>
          </a:r>
        </a:p>
      </xdr:txBody>
    </xdr:sp>
    <xdr:clientData/>
  </xdr:twoCellAnchor>
  <xdr:oneCellAnchor>
    <xdr:from>
      <xdr:col>3</xdr:col>
      <xdr:colOff>123825</xdr:colOff>
      <xdr:row>69</xdr:row>
      <xdr:rowOff>107950</xdr:rowOff>
    </xdr:from>
    <xdr:ext cx="298543" cy="225703"/>
    <xdr:sp macro="" textlink="">
      <xdr:nvSpPr>
        <xdr:cNvPr id="351" name="テキスト ボックス 350">
          <a:extLst>
            <a:ext uri="{FF2B5EF4-FFF2-40B4-BE49-F238E27FC236}">
              <a16:creationId xmlns:a16="http://schemas.microsoft.com/office/drawing/2014/main" id="{00000000-0008-0000-0400-00005F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2" name="直線コネクタ 351">
          <a:extLst>
            <a:ext uri="{FF2B5EF4-FFF2-40B4-BE49-F238E27FC236}">
              <a16:creationId xmlns:a16="http://schemas.microsoft.com/office/drawing/2014/main" id="{00000000-0008-0000-0400-000060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3" name="テキスト ボックス 352">
          <a:extLst>
            <a:ext uri="{FF2B5EF4-FFF2-40B4-BE49-F238E27FC236}">
              <a16:creationId xmlns:a16="http://schemas.microsoft.com/office/drawing/2014/main" id="{00000000-0008-0000-0400-000061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69850</xdr:rowOff>
    </xdr:from>
    <xdr:to>
      <xdr:col>26</xdr:col>
      <xdr:colOff>184150</xdr:colOff>
      <xdr:row>81</xdr:row>
      <xdr:rowOff>69850</xdr:rowOff>
    </xdr:to>
    <xdr:cxnSp macro="">
      <xdr:nvCxnSpPr>
        <xdr:cNvPr id="354" name="直線コネクタ 353">
          <a:extLst>
            <a:ext uri="{FF2B5EF4-FFF2-40B4-BE49-F238E27FC236}">
              <a16:creationId xmlns:a16="http://schemas.microsoft.com/office/drawing/2014/main" id="{00000000-0008-0000-0400-000062010000}"/>
            </a:ext>
          </a:extLst>
        </xdr:cNvPr>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80</xdr:row>
      <xdr:rowOff>99077</xdr:rowOff>
    </xdr:from>
    <xdr:ext cx="508000" cy="259045"/>
    <xdr:sp macro="" textlink="">
      <xdr:nvSpPr>
        <xdr:cNvPr id="355" name="テキスト ボックス 354">
          <a:extLst>
            <a:ext uri="{FF2B5EF4-FFF2-40B4-BE49-F238E27FC236}">
              <a16:creationId xmlns:a16="http://schemas.microsoft.com/office/drawing/2014/main" id="{00000000-0008-0000-0400-000063010000}"/>
            </a:ext>
          </a:extLst>
        </xdr:cNvPr>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127000</xdr:rowOff>
    </xdr:from>
    <xdr:to>
      <xdr:col>26</xdr:col>
      <xdr:colOff>184150</xdr:colOff>
      <xdr:row>78</xdr:row>
      <xdr:rowOff>127000</xdr:rowOff>
    </xdr:to>
    <xdr:cxnSp macro="">
      <xdr:nvCxnSpPr>
        <xdr:cNvPr id="356" name="直線コネクタ 355">
          <a:extLst>
            <a:ext uri="{FF2B5EF4-FFF2-40B4-BE49-F238E27FC236}">
              <a16:creationId xmlns:a16="http://schemas.microsoft.com/office/drawing/2014/main" id="{00000000-0008-0000-0400-000064010000}"/>
            </a:ext>
          </a:extLst>
        </xdr:cNvPr>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156227</xdr:rowOff>
    </xdr:from>
    <xdr:ext cx="508000" cy="259045"/>
    <xdr:sp macro="" textlink="">
      <xdr:nvSpPr>
        <xdr:cNvPr id="357" name="テキスト ボックス 356">
          <a:extLst>
            <a:ext uri="{FF2B5EF4-FFF2-40B4-BE49-F238E27FC236}">
              <a16:creationId xmlns:a16="http://schemas.microsoft.com/office/drawing/2014/main" id="{00000000-0008-0000-0400-000065010000}"/>
            </a:ext>
          </a:extLst>
        </xdr:cNvPr>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12700</xdr:rowOff>
    </xdr:from>
    <xdr:to>
      <xdr:col>26</xdr:col>
      <xdr:colOff>184150</xdr:colOff>
      <xdr:row>76</xdr:row>
      <xdr:rowOff>12700</xdr:rowOff>
    </xdr:to>
    <xdr:cxnSp macro="">
      <xdr:nvCxnSpPr>
        <xdr:cNvPr id="358" name="直線コネクタ 357">
          <a:extLst>
            <a:ext uri="{FF2B5EF4-FFF2-40B4-BE49-F238E27FC236}">
              <a16:creationId xmlns:a16="http://schemas.microsoft.com/office/drawing/2014/main" id="{00000000-0008-0000-0400-000066010000}"/>
            </a:ext>
          </a:extLst>
        </xdr:cNvPr>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41927</xdr:rowOff>
    </xdr:from>
    <xdr:ext cx="508000" cy="259045"/>
    <xdr:sp macro="" textlink="">
      <xdr:nvSpPr>
        <xdr:cNvPr id="359" name="テキスト ボックス 358">
          <a:extLst>
            <a:ext uri="{FF2B5EF4-FFF2-40B4-BE49-F238E27FC236}">
              <a16:creationId xmlns:a16="http://schemas.microsoft.com/office/drawing/2014/main" id="{00000000-0008-0000-0400-000067010000}"/>
            </a:ext>
          </a:extLst>
        </xdr:cNvPr>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73</xdr:row>
      <xdr:rowOff>69850</xdr:rowOff>
    </xdr:from>
    <xdr:to>
      <xdr:col>26</xdr:col>
      <xdr:colOff>184150</xdr:colOff>
      <xdr:row>73</xdr:row>
      <xdr:rowOff>69850</xdr:rowOff>
    </xdr:to>
    <xdr:cxnSp macro="">
      <xdr:nvCxnSpPr>
        <xdr:cNvPr id="360" name="直線コネクタ 359">
          <a:extLst>
            <a:ext uri="{FF2B5EF4-FFF2-40B4-BE49-F238E27FC236}">
              <a16:creationId xmlns:a16="http://schemas.microsoft.com/office/drawing/2014/main" id="{00000000-0008-0000-0400-000068010000}"/>
            </a:ext>
          </a:extLst>
        </xdr:cNvPr>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99077</xdr:rowOff>
    </xdr:from>
    <xdr:ext cx="508000" cy="259045"/>
    <xdr:sp macro="" textlink="">
      <xdr:nvSpPr>
        <xdr:cNvPr id="361" name="テキスト ボックス 360">
          <a:extLst>
            <a:ext uri="{FF2B5EF4-FFF2-40B4-BE49-F238E27FC236}">
              <a16:creationId xmlns:a16="http://schemas.microsoft.com/office/drawing/2014/main" id="{00000000-0008-0000-0400-000069010000}"/>
            </a:ext>
          </a:extLst>
        </xdr:cNvPr>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2" name="直線コネクタ 361">
          <a:extLst>
            <a:ext uri="{FF2B5EF4-FFF2-40B4-BE49-F238E27FC236}">
              <a16:creationId xmlns:a16="http://schemas.microsoft.com/office/drawing/2014/main" id="{00000000-0008-0000-0400-00006A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63" name="公債費グラフ枠">
          <a:extLst>
            <a:ext uri="{FF2B5EF4-FFF2-40B4-BE49-F238E27FC236}">
              <a16:creationId xmlns:a16="http://schemas.microsoft.com/office/drawing/2014/main" id="{00000000-0008-0000-0400-00006B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74</xdr:row>
      <xdr:rowOff>154432</xdr:rowOff>
    </xdr:from>
    <xdr:to>
      <xdr:col>24</xdr:col>
      <xdr:colOff>25400</xdr:colOff>
      <xdr:row>80</xdr:row>
      <xdr:rowOff>113285</xdr:rowOff>
    </xdr:to>
    <xdr:cxnSp macro="">
      <xdr:nvCxnSpPr>
        <xdr:cNvPr id="364" name="直線コネクタ 363">
          <a:extLst>
            <a:ext uri="{FF2B5EF4-FFF2-40B4-BE49-F238E27FC236}">
              <a16:creationId xmlns:a16="http://schemas.microsoft.com/office/drawing/2014/main" id="{00000000-0008-0000-0400-00006C010000}"/>
            </a:ext>
          </a:extLst>
        </xdr:cNvPr>
        <xdr:cNvCxnSpPr/>
      </xdr:nvCxnSpPr>
      <xdr:spPr>
        <a:xfrm flipV="1">
          <a:off x="4826000" y="12841732"/>
          <a:ext cx="0" cy="9875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85362</xdr:rowOff>
    </xdr:from>
    <xdr:ext cx="762000" cy="259045"/>
    <xdr:sp macro="" textlink="">
      <xdr:nvSpPr>
        <xdr:cNvPr id="365" name="公債費最小値テキスト">
          <a:extLst>
            <a:ext uri="{FF2B5EF4-FFF2-40B4-BE49-F238E27FC236}">
              <a16:creationId xmlns:a16="http://schemas.microsoft.com/office/drawing/2014/main" id="{00000000-0008-0000-0400-00006D010000}"/>
            </a:ext>
          </a:extLst>
        </xdr:cNvPr>
        <xdr:cNvSpPr txBox="1"/>
      </xdr:nvSpPr>
      <xdr:spPr>
        <a:xfrm>
          <a:off x="4914900" y="138013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113285</xdr:rowOff>
    </xdr:from>
    <xdr:to>
      <xdr:col>24</xdr:col>
      <xdr:colOff>114300</xdr:colOff>
      <xdr:row>80</xdr:row>
      <xdr:rowOff>113285</xdr:rowOff>
    </xdr:to>
    <xdr:cxnSp macro="">
      <xdr:nvCxnSpPr>
        <xdr:cNvPr id="366" name="直線コネクタ 365">
          <a:extLst>
            <a:ext uri="{FF2B5EF4-FFF2-40B4-BE49-F238E27FC236}">
              <a16:creationId xmlns:a16="http://schemas.microsoft.com/office/drawing/2014/main" id="{00000000-0008-0000-0400-00006E010000}"/>
            </a:ext>
          </a:extLst>
        </xdr:cNvPr>
        <xdr:cNvCxnSpPr/>
      </xdr:nvCxnSpPr>
      <xdr:spPr>
        <a:xfrm>
          <a:off x="4737100" y="138292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73</xdr:row>
      <xdr:rowOff>69359</xdr:rowOff>
    </xdr:from>
    <xdr:ext cx="762000" cy="259045"/>
    <xdr:sp macro="" textlink="">
      <xdr:nvSpPr>
        <xdr:cNvPr id="367" name="公債費最大値テキスト">
          <a:extLst>
            <a:ext uri="{FF2B5EF4-FFF2-40B4-BE49-F238E27FC236}">
              <a16:creationId xmlns:a16="http://schemas.microsoft.com/office/drawing/2014/main" id="{00000000-0008-0000-0400-00006F010000}"/>
            </a:ext>
          </a:extLst>
        </xdr:cNvPr>
        <xdr:cNvSpPr txBox="1"/>
      </xdr:nvSpPr>
      <xdr:spPr>
        <a:xfrm>
          <a:off x="4914900" y="125852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74</xdr:row>
      <xdr:rowOff>154432</xdr:rowOff>
    </xdr:from>
    <xdr:to>
      <xdr:col>24</xdr:col>
      <xdr:colOff>114300</xdr:colOff>
      <xdr:row>74</xdr:row>
      <xdr:rowOff>154432</xdr:rowOff>
    </xdr:to>
    <xdr:cxnSp macro="">
      <xdr:nvCxnSpPr>
        <xdr:cNvPr id="368" name="直線コネクタ 367">
          <a:extLst>
            <a:ext uri="{FF2B5EF4-FFF2-40B4-BE49-F238E27FC236}">
              <a16:creationId xmlns:a16="http://schemas.microsoft.com/office/drawing/2014/main" id="{00000000-0008-0000-0400-000070010000}"/>
            </a:ext>
          </a:extLst>
        </xdr:cNvPr>
        <xdr:cNvCxnSpPr/>
      </xdr:nvCxnSpPr>
      <xdr:spPr>
        <a:xfrm>
          <a:off x="4737100" y="128417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76</xdr:row>
      <xdr:rowOff>99568</xdr:rowOff>
    </xdr:from>
    <xdr:to>
      <xdr:col>24</xdr:col>
      <xdr:colOff>25400</xdr:colOff>
      <xdr:row>76</xdr:row>
      <xdr:rowOff>127000</xdr:rowOff>
    </xdr:to>
    <xdr:cxnSp macro="">
      <xdr:nvCxnSpPr>
        <xdr:cNvPr id="369" name="直線コネクタ 368">
          <a:extLst>
            <a:ext uri="{FF2B5EF4-FFF2-40B4-BE49-F238E27FC236}">
              <a16:creationId xmlns:a16="http://schemas.microsoft.com/office/drawing/2014/main" id="{00000000-0008-0000-0400-000071010000}"/>
            </a:ext>
          </a:extLst>
        </xdr:cNvPr>
        <xdr:cNvCxnSpPr/>
      </xdr:nvCxnSpPr>
      <xdr:spPr>
        <a:xfrm>
          <a:off x="3987800" y="13129768"/>
          <a:ext cx="8382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87140</xdr:rowOff>
    </xdr:from>
    <xdr:ext cx="762000" cy="259045"/>
    <xdr:sp macro="" textlink="">
      <xdr:nvSpPr>
        <xdr:cNvPr id="370" name="公債費平均値テキスト">
          <a:extLst>
            <a:ext uri="{FF2B5EF4-FFF2-40B4-BE49-F238E27FC236}">
              <a16:creationId xmlns:a16="http://schemas.microsoft.com/office/drawing/2014/main" id="{00000000-0008-0000-0400-000072010000}"/>
            </a:ext>
          </a:extLst>
        </xdr:cNvPr>
        <xdr:cNvSpPr txBox="1"/>
      </xdr:nvSpPr>
      <xdr:spPr>
        <a:xfrm>
          <a:off x="4914900" y="1328879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115063</xdr:rowOff>
    </xdr:from>
    <xdr:to>
      <xdr:col>24</xdr:col>
      <xdr:colOff>76200</xdr:colOff>
      <xdr:row>78</xdr:row>
      <xdr:rowOff>45213</xdr:rowOff>
    </xdr:to>
    <xdr:sp macro="" textlink="">
      <xdr:nvSpPr>
        <xdr:cNvPr id="371" name="フローチャート: 判断 370">
          <a:extLst>
            <a:ext uri="{FF2B5EF4-FFF2-40B4-BE49-F238E27FC236}">
              <a16:creationId xmlns:a16="http://schemas.microsoft.com/office/drawing/2014/main" id="{00000000-0008-0000-0400-000073010000}"/>
            </a:ext>
          </a:extLst>
        </xdr:cNvPr>
        <xdr:cNvSpPr/>
      </xdr:nvSpPr>
      <xdr:spPr>
        <a:xfrm>
          <a:off x="4775200" y="133167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76</xdr:row>
      <xdr:rowOff>40132</xdr:rowOff>
    </xdr:from>
    <xdr:to>
      <xdr:col>19</xdr:col>
      <xdr:colOff>187325</xdr:colOff>
      <xdr:row>76</xdr:row>
      <xdr:rowOff>99568</xdr:rowOff>
    </xdr:to>
    <xdr:cxnSp macro="">
      <xdr:nvCxnSpPr>
        <xdr:cNvPr id="372" name="直線コネクタ 371">
          <a:extLst>
            <a:ext uri="{FF2B5EF4-FFF2-40B4-BE49-F238E27FC236}">
              <a16:creationId xmlns:a16="http://schemas.microsoft.com/office/drawing/2014/main" id="{00000000-0008-0000-0400-000074010000}"/>
            </a:ext>
          </a:extLst>
        </xdr:cNvPr>
        <xdr:cNvCxnSpPr/>
      </xdr:nvCxnSpPr>
      <xdr:spPr>
        <a:xfrm>
          <a:off x="3098800" y="13070332"/>
          <a:ext cx="889000" cy="59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110489</xdr:rowOff>
    </xdr:from>
    <xdr:to>
      <xdr:col>20</xdr:col>
      <xdr:colOff>38100</xdr:colOff>
      <xdr:row>78</xdr:row>
      <xdr:rowOff>40639</xdr:rowOff>
    </xdr:to>
    <xdr:sp macro="" textlink="">
      <xdr:nvSpPr>
        <xdr:cNvPr id="373" name="フローチャート: 判断 372">
          <a:extLst>
            <a:ext uri="{FF2B5EF4-FFF2-40B4-BE49-F238E27FC236}">
              <a16:creationId xmlns:a16="http://schemas.microsoft.com/office/drawing/2014/main" id="{00000000-0008-0000-0400-000075010000}"/>
            </a:ext>
          </a:extLst>
        </xdr:cNvPr>
        <xdr:cNvSpPr/>
      </xdr:nvSpPr>
      <xdr:spPr>
        <a:xfrm>
          <a:off x="3937000" y="133121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78</xdr:row>
      <xdr:rowOff>25416</xdr:rowOff>
    </xdr:from>
    <xdr:ext cx="736600" cy="259045"/>
    <xdr:sp macro="" textlink="">
      <xdr:nvSpPr>
        <xdr:cNvPr id="374" name="テキスト ボックス 373">
          <a:extLst>
            <a:ext uri="{FF2B5EF4-FFF2-40B4-BE49-F238E27FC236}">
              <a16:creationId xmlns:a16="http://schemas.microsoft.com/office/drawing/2014/main" id="{00000000-0008-0000-0400-000076010000}"/>
            </a:ext>
          </a:extLst>
        </xdr:cNvPr>
        <xdr:cNvSpPr txBox="1"/>
      </xdr:nvSpPr>
      <xdr:spPr>
        <a:xfrm>
          <a:off x="3606800" y="133985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76</xdr:row>
      <xdr:rowOff>40132</xdr:rowOff>
    </xdr:from>
    <xdr:to>
      <xdr:col>15</xdr:col>
      <xdr:colOff>98425</xdr:colOff>
      <xdr:row>76</xdr:row>
      <xdr:rowOff>72137</xdr:rowOff>
    </xdr:to>
    <xdr:cxnSp macro="">
      <xdr:nvCxnSpPr>
        <xdr:cNvPr id="375" name="直線コネクタ 374">
          <a:extLst>
            <a:ext uri="{FF2B5EF4-FFF2-40B4-BE49-F238E27FC236}">
              <a16:creationId xmlns:a16="http://schemas.microsoft.com/office/drawing/2014/main" id="{00000000-0008-0000-0400-000077010000}"/>
            </a:ext>
          </a:extLst>
        </xdr:cNvPr>
        <xdr:cNvCxnSpPr/>
      </xdr:nvCxnSpPr>
      <xdr:spPr>
        <a:xfrm flipV="1">
          <a:off x="2209800" y="13070332"/>
          <a:ext cx="889000" cy="32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73913</xdr:rowOff>
    </xdr:from>
    <xdr:to>
      <xdr:col>15</xdr:col>
      <xdr:colOff>149225</xdr:colOff>
      <xdr:row>78</xdr:row>
      <xdr:rowOff>4063</xdr:rowOff>
    </xdr:to>
    <xdr:sp macro="" textlink="">
      <xdr:nvSpPr>
        <xdr:cNvPr id="376" name="フローチャート: 判断 375">
          <a:extLst>
            <a:ext uri="{FF2B5EF4-FFF2-40B4-BE49-F238E27FC236}">
              <a16:creationId xmlns:a16="http://schemas.microsoft.com/office/drawing/2014/main" id="{00000000-0008-0000-0400-000078010000}"/>
            </a:ext>
          </a:extLst>
        </xdr:cNvPr>
        <xdr:cNvSpPr/>
      </xdr:nvSpPr>
      <xdr:spPr>
        <a:xfrm>
          <a:off x="3048000" y="13275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160290</xdr:rowOff>
    </xdr:from>
    <xdr:ext cx="762000" cy="259045"/>
    <xdr:sp macro="" textlink="">
      <xdr:nvSpPr>
        <xdr:cNvPr id="377" name="テキスト ボックス 376">
          <a:extLst>
            <a:ext uri="{FF2B5EF4-FFF2-40B4-BE49-F238E27FC236}">
              <a16:creationId xmlns:a16="http://schemas.microsoft.com/office/drawing/2014/main" id="{00000000-0008-0000-0400-000079010000}"/>
            </a:ext>
          </a:extLst>
        </xdr:cNvPr>
        <xdr:cNvSpPr txBox="1"/>
      </xdr:nvSpPr>
      <xdr:spPr>
        <a:xfrm>
          <a:off x="2717800" y="133619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76</xdr:row>
      <xdr:rowOff>72137</xdr:rowOff>
    </xdr:from>
    <xdr:to>
      <xdr:col>11</xdr:col>
      <xdr:colOff>9525</xdr:colOff>
      <xdr:row>76</xdr:row>
      <xdr:rowOff>94996</xdr:rowOff>
    </xdr:to>
    <xdr:cxnSp macro="">
      <xdr:nvCxnSpPr>
        <xdr:cNvPr id="378" name="直線コネクタ 377">
          <a:extLst>
            <a:ext uri="{FF2B5EF4-FFF2-40B4-BE49-F238E27FC236}">
              <a16:creationId xmlns:a16="http://schemas.microsoft.com/office/drawing/2014/main" id="{00000000-0008-0000-0400-00007A010000}"/>
            </a:ext>
          </a:extLst>
        </xdr:cNvPr>
        <xdr:cNvCxnSpPr/>
      </xdr:nvCxnSpPr>
      <xdr:spPr>
        <a:xfrm flipV="1">
          <a:off x="1320800" y="13102337"/>
          <a:ext cx="889000" cy="22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119635</xdr:rowOff>
    </xdr:from>
    <xdr:to>
      <xdr:col>11</xdr:col>
      <xdr:colOff>60325</xdr:colOff>
      <xdr:row>78</xdr:row>
      <xdr:rowOff>49785</xdr:rowOff>
    </xdr:to>
    <xdr:sp macro="" textlink="">
      <xdr:nvSpPr>
        <xdr:cNvPr id="379" name="フローチャート: 判断 378">
          <a:extLst>
            <a:ext uri="{FF2B5EF4-FFF2-40B4-BE49-F238E27FC236}">
              <a16:creationId xmlns:a16="http://schemas.microsoft.com/office/drawing/2014/main" id="{00000000-0008-0000-0400-00007B010000}"/>
            </a:ext>
          </a:extLst>
        </xdr:cNvPr>
        <xdr:cNvSpPr/>
      </xdr:nvSpPr>
      <xdr:spPr>
        <a:xfrm>
          <a:off x="2159000" y="13321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78</xdr:row>
      <xdr:rowOff>34562</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1828800" y="134076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119635</xdr:rowOff>
    </xdr:from>
    <xdr:to>
      <xdr:col>6</xdr:col>
      <xdr:colOff>171450</xdr:colOff>
      <xdr:row>78</xdr:row>
      <xdr:rowOff>49785</xdr:rowOff>
    </xdr:to>
    <xdr:sp macro="" textlink="">
      <xdr:nvSpPr>
        <xdr:cNvPr id="381" name="フローチャート: 判断 380">
          <a:extLst>
            <a:ext uri="{FF2B5EF4-FFF2-40B4-BE49-F238E27FC236}">
              <a16:creationId xmlns:a16="http://schemas.microsoft.com/office/drawing/2014/main" id="{00000000-0008-0000-0400-00007D010000}"/>
            </a:ext>
          </a:extLst>
        </xdr:cNvPr>
        <xdr:cNvSpPr/>
      </xdr:nvSpPr>
      <xdr:spPr>
        <a:xfrm>
          <a:off x="1270000" y="13321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78</xdr:row>
      <xdr:rowOff>34562</xdr:rowOff>
    </xdr:from>
    <xdr:ext cx="7620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939800" y="134076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7" name="テキスト ボックス 386">
          <a:extLst>
            <a:ext uri="{FF2B5EF4-FFF2-40B4-BE49-F238E27FC236}">
              <a16:creationId xmlns:a16="http://schemas.microsoft.com/office/drawing/2014/main" id="{00000000-0008-0000-0400-000083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76200</xdr:rowOff>
    </xdr:from>
    <xdr:to>
      <xdr:col>24</xdr:col>
      <xdr:colOff>76200</xdr:colOff>
      <xdr:row>77</xdr:row>
      <xdr:rowOff>6350</xdr:rowOff>
    </xdr:to>
    <xdr:sp macro="" textlink="">
      <xdr:nvSpPr>
        <xdr:cNvPr id="388" name="楕円 387">
          <a:extLst>
            <a:ext uri="{FF2B5EF4-FFF2-40B4-BE49-F238E27FC236}">
              <a16:creationId xmlns:a16="http://schemas.microsoft.com/office/drawing/2014/main" id="{00000000-0008-0000-0400-000084010000}"/>
            </a:ext>
          </a:extLst>
        </xdr:cNvPr>
        <xdr:cNvSpPr/>
      </xdr:nvSpPr>
      <xdr:spPr>
        <a:xfrm>
          <a:off x="4775200" y="13106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92727</xdr:rowOff>
    </xdr:from>
    <xdr:ext cx="762000" cy="259045"/>
    <xdr:sp macro="" textlink="">
      <xdr:nvSpPr>
        <xdr:cNvPr id="389" name="公債費該当値テキスト">
          <a:extLst>
            <a:ext uri="{FF2B5EF4-FFF2-40B4-BE49-F238E27FC236}">
              <a16:creationId xmlns:a16="http://schemas.microsoft.com/office/drawing/2014/main" id="{00000000-0008-0000-0400-000085010000}"/>
            </a:ext>
          </a:extLst>
        </xdr:cNvPr>
        <xdr:cNvSpPr txBox="1"/>
      </xdr:nvSpPr>
      <xdr:spPr>
        <a:xfrm>
          <a:off x="4914900" y="1295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76</xdr:row>
      <xdr:rowOff>48768</xdr:rowOff>
    </xdr:from>
    <xdr:to>
      <xdr:col>20</xdr:col>
      <xdr:colOff>38100</xdr:colOff>
      <xdr:row>76</xdr:row>
      <xdr:rowOff>150368</xdr:rowOff>
    </xdr:to>
    <xdr:sp macro="" textlink="">
      <xdr:nvSpPr>
        <xdr:cNvPr id="390" name="楕円 389">
          <a:extLst>
            <a:ext uri="{FF2B5EF4-FFF2-40B4-BE49-F238E27FC236}">
              <a16:creationId xmlns:a16="http://schemas.microsoft.com/office/drawing/2014/main" id="{00000000-0008-0000-0400-000086010000}"/>
            </a:ext>
          </a:extLst>
        </xdr:cNvPr>
        <xdr:cNvSpPr/>
      </xdr:nvSpPr>
      <xdr:spPr>
        <a:xfrm>
          <a:off x="3937000" y="130789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74</xdr:row>
      <xdr:rowOff>160545</xdr:rowOff>
    </xdr:from>
    <xdr:ext cx="736600" cy="259045"/>
    <xdr:sp macro="" textlink="">
      <xdr:nvSpPr>
        <xdr:cNvPr id="391" name="テキスト ボックス 390">
          <a:extLst>
            <a:ext uri="{FF2B5EF4-FFF2-40B4-BE49-F238E27FC236}">
              <a16:creationId xmlns:a16="http://schemas.microsoft.com/office/drawing/2014/main" id="{00000000-0008-0000-0400-000087010000}"/>
            </a:ext>
          </a:extLst>
        </xdr:cNvPr>
        <xdr:cNvSpPr txBox="1"/>
      </xdr:nvSpPr>
      <xdr:spPr>
        <a:xfrm>
          <a:off x="3606800" y="1284784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75</xdr:row>
      <xdr:rowOff>160782</xdr:rowOff>
    </xdr:from>
    <xdr:to>
      <xdr:col>15</xdr:col>
      <xdr:colOff>149225</xdr:colOff>
      <xdr:row>76</xdr:row>
      <xdr:rowOff>90932</xdr:rowOff>
    </xdr:to>
    <xdr:sp macro="" textlink="">
      <xdr:nvSpPr>
        <xdr:cNvPr id="392" name="楕円 391">
          <a:extLst>
            <a:ext uri="{FF2B5EF4-FFF2-40B4-BE49-F238E27FC236}">
              <a16:creationId xmlns:a16="http://schemas.microsoft.com/office/drawing/2014/main" id="{00000000-0008-0000-0400-000088010000}"/>
            </a:ext>
          </a:extLst>
        </xdr:cNvPr>
        <xdr:cNvSpPr/>
      </xdr:nvSpPr>
      <xdr:spPr>
        <a:xfrm>
          <a:off x="3048000" y="130195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74</xdr:row>
      <xdr:rowOff>101109</xdr:rowOff>
    </xdr:from>
    <xdr:ext cx="762000" cy="259045"/>
    <xdr:sp macro="" textlink="">
      <xdr:nvSpPr>
        <xdr:cNvPr id="393" name="テキスト ボックス 392">
          <a:extLst>
            <a:ext uri="{FF2B5EF4-FFF2-40B4-BE49-F238E27FC236}">
              <a16:creationId xmlns:a16="http://schemas.microsoft.com/office/drawing/2014/main" id="{00000000-0008-0000-0400-000089010000}"/>
            </a:ext>
          </a:extLst>
        </xdr:cNvPr>
        <xdr:cNvSpPr txBox="1"/>
      </xdr:nvSpPr>
      <xdr:spPr>
        <a:xfrm>
          <a:off x="2717800" y="127884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76</xdr:row>
      <xdr:rowOff>21337</xdr:rowOff>
    </xdr:from>
    <xdr:to>
      <xdr:col>11</xdr:col>
      <xdr:colOff>60325</xdr:colOff>
      <xdr:row>76</xdr:row>
      <xdr:rowOff>122937</xdr:rowOff>
    </xdr:to>
    <xdr:sp macro="" textlink="">
      <xdr:nvSpPr>
        <xdr:cNvPr id="394" name="楕円 393">
          <a:extLst>
            <a:ext uri="{FF2B5EF4-FFF2-40B4-BE49-F238E27FC236}">
              <a16:creationId xmlns:a16="http://schemas.microsoft.com/office/drawing/2014/main" id="{00000000-0008-0000-0400-00008A010000}"/>
            </a:ext>
          </a:extLst>
        </xdr:cNvPr>
        <xdr:cNvSpPr/>
      </xdr:nvSpPr>
      <xdr:spPr>
        <a:xfrm>
          <a:off x="2159000" y="130515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74</xdr:row>
      <xdr:rowOff>133113</xdr:rowOff>
    </xdr:from>
    <xdr:ext cx="762000" cy="259045"/>
    <xdr:sp macro="" textlink="">
      <xdr:nvSpPr>
        <xdr:cNvPr id="395" name="テキスト ボックス 394">
          <a:extLst>
            <a:ext uri="{FF2B5EF4-FFF2-40B4-BE49-F238E27FC236}">
              <a16:creationId xmlns:a16="http://schemas.microsoft.com/office/drawing/2014/main" id="{00000000-0008-0000-0400-00008B010000}"/>
            </a:ext>
          </a:extLst>
        </xdr:cNvPr>
        <xdr:cNvSpPr txBox="1"/>
      </xdr:nvSpPr>
      <xdr:spPr>
        <a:xfrm>
          <a:off x="1828800" y="128204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44196</xdr:rowOff>
    </xdr:from>
    <xdr:to>
      <xdr:col>6</xdr:col>
      <xdr:colOff>171450</xdr:colOff>
      <xdr:row>76</xdr:row>
      <xdr:rowOff>145796</xdr:rowOff>
    </xdr:to>
    <xdr:sp macro="" textlink="">
      <xdr:nvSpPr>
        <xdr:cNvPr id="396" name="楕円 395">
          <a:extLst>
            <a:ext uri="{FF2B5EF4-FFF2-40B4-BE49-F238E27FC236}">
              <a16:creationId xmlns:a16="http://schemas.microsoft.com/office/drawing/2014/main" id="{00000000-0008-0000-0400-00008C010000}"/>
            </a:ext>
          </a:extLst>
        </xdr:cNvPr>
        <xdr:cNvSpPr/>
      </xdr:nvSpPr>
      <xdr:spPr>
        <a:xfrm>
          <a:off x="1270000" y="130743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74</xdr:row>
      <xdr:rowOff>155973</xdr:rowOff>
    </xdr:from>
    <xdr:ext cx="762000" cy="259045"/>
    <xdr:sp macro="" textlink="">
      <xdr:nvSpPr>
        <xdr:cNvPr id="397" name="テキスト ボックス 396">
          <a:extLst>
            <a:ext uri="{FF2B5EF4-FFF2-40B4-BE49-F238E27FC236}">
              <a16:creationId xmlns:a16="http://schemas.microsoft.com/office/drawing/2014/main" id="{00000000-0008-0000-0400-00008D010000}"/>
            </a:ext>
          </a:extLst>
        </xdr:cNvPr>
        <xdr:cNvSpPr txBox="1"/>
      </xdr:nvSpPr>
      <xdr:spPr>
        <a:xfrm>
          <a:off x="939800" y="128432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6" name="正方形/長方形 405">
          <a:extLst>
            <a:ext uri="{FF2B5EF4-FFF2-40B4-BE49-F238E27FC236}">
              <a16:creationId xmlns:a16="http://schemas.microsoft.com/office/drawing/2014/main" id="{00000000-0008-0000-0400-000096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7" name="正方形/長方形 406">
          <a:extLst>
            <a:ext uri="{FF2B5EF4-FFF2-40B4-BE49-F238E27FC236}">
              <a16:creationId xmlns:a16="http://schemas.microsoft.com/office/drawing/2014/main" id="{00000000-0008-0000-0400-000097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8" name="テキスト ボックス 407">
          <a:extLst>
            <a:ext uri="{FF2B5EF4-FFF2-40B4-BE49-F238E27FC236}">
              <a16:creationId xmlns:a16="http://schemas.microsoft.com/office/drawing/2014/main" id="{00000000-0008-0000-0400-000098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前年度と同程度の</a:t>
          </a:r>
          <a:r>
            <a:rPr kumimoji="1" lang="en-US" altLang="ja-JP" sz="1300">
              <a:latin typeface="ＭＳ Ｐゴシック" panose="020B0600070205080204" pitchFamily="50" charset="-128"/>
              <a:ea typeface="ＭＳ Ｐゴシック" panose="020B0600070205080204" pitchFamily="50" charset="-128"/>
            </a:rPr>
            <a:t>80.4</a:t>
          </a:r>
          <a:r>
            <a:rPr kumimoji="1" lang="ja-JP" altLang="en-US" sz="1300">
              <a:latin typeface="ＭＳ Ｐゴシック" panose="020B0600070205080204" pitchFamily="50" charset="-128"/>
              <a:ea typeface="ＭＳ Ｐゴシック" panose="020B0600070205080204" pitchFamily="50" charset="-128"/>
            </a:rPr>
            <a:t>％となった。類似団体と比較すると、人件費と物件費の数値が特に高くなっている。物件費については、ふるさと納税の委託料等が要因となっている。今後とも、歳入確保を目的としてふるさと納税に注力していくことや</a:t>
          </a:r>
          <a:r>
            <a:rPr kumimoji="1" lang="en-US" altLang="ja-JP" sz="1300">
              <a:latin typeface="ＭＳ Ｐゴシック" panose="020B0600070205080204" pitchFamily="50" charset="-128"/>
              <a:ea typeface="ＭＳ Ｐゴシック" panose="020B0600070205080204" pitchFamily="50" charset="-128"/>
            </a:rPr>
            <a:t>DX</a:t>
          </a:r>
          <a:r>
            <a:rPr kumimoji="1" lang="ja-JP" altLang="en-US" sz="1300">
              <a:latin typeface="ＭＳ Ｐゴシック" panose="020B0600070205080204" pitchFamily="50" charset="-128"/>
              <a:ea typeface="ＭＳ Ｐゴシック" panose="020B0600070205080204" pitchFamily="50" charset="-128"/>
            </a:rPr>
            <a:t>を推進していくことを踏まえ、類似団体の状況等を踏まえつつ、経常的経費の抑制・削減に努める。</a:t>
          </a:r>
        </a:p>
      </xdr:txBody>
    </xdr:sp>
    <xdr:clientData/>
  </xdr:twoCellAnchor>
  <xdr:oneCellAnchor>
    <xdr:from>
      <xdr:col>62</xdr:col>
      <xdr:colOff>6350</xdr:colOff>
      <xdr:row>69</xdr:row>
      <xdr:rowOff>107950</xdr:rowOff>
    </xdr:from>
    <xdr:ext cx="298543" cy="225703"/>
    <xdr:sp macro="" textlink="">
      <xdr:nvSpPr>
        <xdr:cNvPr id="409" name="テキスト ボックス 408">
          <a:extLst>
            <a:ext uri="{FF2B5EF4-FFF2-40B4-BE49-F238E27FC236}">
              <a16:creationId xmlns:a16="http://schemas.microsoft.com/office/drawing/2014/main" id="{00000000-0008-0000-0400-000099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0" name="直線コネクタ 409">
          <a:extLst>
            <a:ext uri="{FF2B5EF4-FFF2-40B4-BE49-F238E27FC236}">
              <a16:creationId xmlns:a16="http://schemas.microsoft.com/office/drawing/2014/main" id="{00000000-0008-0000-0400-00009A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1" name="テキスト ボックス 410">
          <a:extLst>
            <a:ext uri="{FF2B5EF4-FFF2-40B4-BE49-F238E27FC236}">
              <a16:creationId xmlns:a16="http://schemas.microsoft.com/office/drawing/2014/main" id="{00000000-0008-0000-0400-00009B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80</xdr:row>
      <xdr:rowOff>127000</xdr:rowOff>
    </xdr:from>
    <xdr:to>
      <xdr:col>85</xdr:col>
      <xdr:colOff>66675</xdr:colOff>
      <xdr:row>80</xdr:row>
      <xdr:rowOff>127000</xdr:rowOff>
    </xdr:to>
    <xdr:cxnSp macro="">
      <xdr:nvCxnSpPr>
        <xdr:cNvPr id="412" name="直線コネクタ 411">
          <a:extLst>
            <a:ext uri="{FF2B5EF4-FFF2-40B4-BE49-F238E27FC236}">
              <a16:creationId xmlns:a16="http://schemas.microsoft.com/office/drawing/2014/main" id="{00000000-0008-0000-0400-00009C010000}"/>
            </a:ext>
          </a:extLst>
        </xdr:cNvPr>
        <xdr:cNvCxnSpPr/>
      </xdr:nvCxnSpPr>
      <xdr:spPr>
        <a:xfrm>
          <a:off x="12446000" y="13843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79</xdr:row>
      <xdr:rowOff>156227</xdr:rowOff>
    </xdr:from>
    <xdr:ext cx="508000" cy="259045"/>
    <xdr:sp macro="" textlink="">
      <xdr:nvSpPr>
        <xdr:cNvPr id="413" name="テキスト ボックス 412">
          <a:extLst>
            <a:ext uri="{FF2B5EF4-FFF2-40B4-BE49-F238E27FC236}">
              <a16:creationId xmlns:a16="http://schemas.microsoft.com/office/drawing/2014/main" id="{00000000-0008-0000-0400-00009D010000}"/>
            </a:ext>
          </a:extLst>
        </xdr:cNvPr>
        <xdr:cNvSpPr txBox="1"/>
      </xdr:nvSpPr>
      <xdr:spPr>
        <a:xfrm>
          <a:off x="11938000" y="13700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14" name="直線コネクタ 413">
          <a:extLst>
            <a:ext uri="{FF2B5EF4-FFF2-40B4-BE49-F238E27FC236}">
              <a16:creationId xmlns:a16="http://schemas.microsoft.com/office/drawing/2014/main" id="{00000000-0008-0000-0400-00009E010000}"/>
            </a:ext>
          </a:extLst>
        </xdr:cNvPr>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15" name="テキスト ボックス 414">
          <a:extLst>
            <a:ext uri="{FF2B5EF4-FFF2-40B4-BE49-F238E27FC236}">
              <a16:creationId xmlns:a16="http://schemas.microsoft.com/office/drawing/2014/main" id="{00000000-0008-0000-0400-00009F010000}"/>
            </a:ext>
          </a:extLst>
        </xdr:cNvPr>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74</xdr:row>
      <xdr:rowOff>12700</xdr:rowOff>
    </xdr:from>
    <xdr:to>
      <xdr:col>85</xdr:col>
      <xdr:colOff>66675</xdr:colOff>
      <xdr:row>74</xdr:row>
      <xdr:rowOff>12700</xdr:rowOff>
    </xdr:to>
    <xdr:cxnSp macro="">
      <xdr:nvCxnSpPr>
        <xdr:cNvPr id="416" name="直線コネクタ 415">
          <a:extLst>
            <a:ext uri="{FF2B5EF4-FFF2-40B4-BE49-F238E27FC236}">
              <a16:creationId xmlns:a16="http://schemas.microsoft.com/office/drawing/2014/main" id="{00000000-0008-0000-0400-0000A0010000}"/>
            </a:ext>
          </a:extLst>
        </xdr:cNvPr>
        <xdr:cNvCxnSpPr/>
      </xdr:nvCxnSpPr>
      <xdr:spPr>
        <a:xfrm>
          <a:off x="12446000" y="12700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73</xdr:row>
      <xdr:rowOff>41927</xdr:rowOff>
    </xdr:from>
    <xdr:ext cx="508000" cy="259045"/>
    <xdr:sp macro="" textlink="">
      <xdr:nvSpPr>
        <xdr:cNvPr id="417" name="テキスト ボックス 416">
          <a:extLst>
            <a:ext uri="{FF2B5EF4-FFF2-40B4-BE49-F238E27FC236}">
              <a16:creationId xmlns:a16="http://schemas.microsoft.com/office/drawing/2014/main" id="{00000000-0008-0000-0400-0000A1010000}"/>
            </a:ext>
          </a:extLst>
        </xdr:cNvPr>
        <xdr:cNvSpPr txBox="1"/>
      </xdr:nvSpPr>
      <xdr:spPr>
        <a:xfrm>
          <a:off x="11938000" y="12557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8" name="直線コネクタ 417">
          <a:extLst>
            <a:ext uri="{FF2B5EF4-FFF2-40B4-BE49-F238E27FC236}">
              <a16:creationId xmlns:a16="http://schemas.microsoft.com/office/drawing/2014/main" id="{00000000-0008-0000-0400-0000A2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9" name="テキスト ボックス 418">
          <a:extLst>
            <a:ext uri="{FF2B5EF4-FFF2-40B4-BE49-F238E27FC236}">
              <a16:creationId xmlns:a16="http://schemas.microsoft.com/office/drawing/2014/main" id="{00000000-0008-0000-0400-0000A3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0" name="公債費以外グラフ枠">
          <a:extLst>
            <a:ext uri="{FF2B5EF4-FFF2-40B4-BE49-F238E27FC236}">
              <a16:creationId xmlns:a16="http://schemas.microsoft.com/office/drawing/2014/main" id="{00000000-0008-0000-0400-0000A4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12700</xdr:rowOff>
    </xdr:from>
    <xdr:to>
      <xdr:col>82</xdr:col>
      <xdr:colOff>107950</xdr:colOff>
      <xdr:row>80</xdr:row>
      <xdr:rowOff>29845</xdr:rowOff>
    </xdr:to>
    <xdr:cxnSp macro="">
      <xdr:nvCxnSpPr>
        <xdr:cNvPr id="421" name="直線コネクタ 420">
          <a:extLst>
            <a:ext uri="{FF2B5EF4-FFF2-40B4-BE49-F238E27FC236}">
              <a16:creationId xmlns:a16="http://schemas.microsoft.com/office/drawing/2014/main" id="{00000000-0008-0000-0400-0000A5010000}"/>
            </a:ext>
          </a:extLst>
        </xdr:cNvPr>
        <xdr:cNvCxnSpPr/>
      </xdr:nvCxnSpPr>
      <xdr:spPr>
        <a:xfrm flipV="1">
          <a:off x="16510000" y="12528550"/>
          <a:ext cx="0" cy="12172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1922</xdr:rowOff>
    </xdr:from>
    <xdr:ext cx="762000" cy="259045"/>
    <xdr:sp macro="" textlink="">
      <xdr:nvSpPr>
        <xdr:cNvPr id="422" name="公債費以外最小値テキスト">
          <a:extLst>
            <a:ext uri="{FF2B5EF4-FFF2-40B4-BE49-F238E27FC236}">
              <a16:creationId xmlns:a16="http://schemas.microsoft.com/office/drawing/2014/main" id="{00000000-0008-0000-0400-0000A6010000}"/>
            </a:ext>
          </a:extLst>
        </xdr:cNvPr>
        <xdr:cNvSpPr txBox="1"/>
      </xdr:nvSpPr>
      <xdr:spPr>
        <a:xfrm>
          <a:off x="16598900" y="137179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29845</xdr:rowOff>
    </xdr:from>
    <xdr:to>
      <xdr:col>82</xdr:col>
      <xdr:colOff>196850</xdr:colOff>
      <xdr:row>80</xdr:row>
      <xdr:rowOff>29845</xdr:rowOff>
    </xdr:to>
    <xdr:cxnSp macro="">
      <xdr:nvCxnSpPr>
        <xdr:cNvPr id="423" name="直線コネクタ 422">
          <a:extLst>
            <a:ext uri="{FF2B5EF4-FFF2-40B4-BE49-F238E27FC236}">
              <a16:creationId xmlns:a16="http://schemas.microsoft.com/office/drawing/2014/main" id="{00000000-0008-0000-0400-0000A7010000}"/>
            </a:ext>
          </a:extLst>
        </xdr:cNvPr>
        <xdr:cNvCxnSpPr/>
      </xdr:nvCxnSpPr>
      <xdr:spPr>
        <a:xfrm>
          <a:off x="16421100" y="137458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99077</xdr:rowOff>
    </xdr:from>
    <xdr:ext cx="762000" cy="259045"/>
    <xdr:sp macro="" textlink="">
      <xdr:nvSpPr>
        <xdr:cNvPr id="424" name="公債費以外最大値テキスト">
          <a:extLst>
            <a:ext uri="{FF2B5EF4-FFF2-40B4-BE49-F238E27FC236}">
              <a16:creationId xmlns:a16="http://schemas.microsoft.com/office/drawing/2014/main" id="{00000000-0008-0000-0400-0000A8010000}"/>
            </a:ext>
          </a:extLst>
        </xdr:cNvPr>
        <xdr:cNvSpPr txBox="1"/>
      </xdr:nvSpPr>
      <xdr:spPr>
        <a:xfrm>
          <a:off x="16598900" y="12272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12700</xdr:rowOff>
    </xdr:from>
    <xdr:to>
      <xdr:col>82</xdr:col>
      <xdr:colOff>196850</xdr:colOff>
      <xdr:row>73</xdr:row>
      <xdr:rowOff>12700</xdr:rowOff>
    </xdr:to>
    <xdr:cxnSp macro="">
      <xdr:nvCxnSpPr>
        <xdr:cNvPr id="425" name="直線コネクタ 424">
          <a:extLst>
            <a:ext uri="{FF2B5EF4-FFF2-40B4-BE49-F238E27FC236}">
              <a16:creationId xmlns:a16="http://schemas.microsoft.com/office/drawing/2014/main" id="{00000000-0008-0000-0400-0000A9010000}"/>
            </a:ext>
          </a:extLst>
        </xdr:cNvPr>
        <xdr:cNvCxnSpPr/>
      </xdr:nvCxnSpPr>
      <xdr:spPr>
        <a:xfrm>
          <a:off x="16421100" y="125285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77</xdr:row>
      <xdr:rowOff>92711</xdr:rowOff>
    </xdr:from>
    <xdr:to>
      <xdr:col>82</xdr:col>
      <xdr:colOff>107950</xdr:colOff>
      <xdr:row>77</xdr:row>
      <xdr:rowOff>98425</xdr:rowOff>
    </xdr:to>
    <xdr:cxnSp macro="">
      <xdr:nvCxnSpPr>
        <xdr:cNvPr id="426" name="直線コネクタ 425">
          <a:extLst>
            <a:ext uri="{FF2B5EF4-FFF2-40B4-BE49-F238E27FC236}">
              <a16:creationId xmlns:a16="http://schemas.microsoft.com/office/drawing/2014/main" id="{00000000-0008-0000-0400-0000AA010000}"/>
            </a:ext>
          </a:extLst>
        </xdr:cNvPr>
        <xdr:cNvCxnSpPr/>
      </xdr:nvCxnSpPr>
      <xdr:spPr>
        <a:xfrm flipV="1">
          <a:off x="15671800" y="13294361"/>
          <a:ext cx="838200" cy="57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74</xdr:row>
      <xdr:rowOff>87012</xdr:rowOff>
    </xdr:from>
    <xdr:ext cx="762000" cy="259045"/>
    <xdr:sp macro="" textlink="">
      <xdr:nvSpPr>
        <xdr:cNvPr id="427" name="公債費以外平均値テキスト">
          <a:extLst>
            <a:ext uri="{FF2B5EF4-FFF2-40B4-BE49-F238E27FC236}">
              <a16:creationId xmlns:a16="http://schemas.microsoft.com/office/drawing/2014/main" id="{00000000-0008-0000-0400-0000AB010000}"/>
            </a:ext>
          </a:extLst>
        </xdr:cNvPr>
        <xdr:cNvSpPr txBox="1"/>
      </xdr:nvSpPr>
      <xdr:spPr>
        <a:xfrm>
          <a:off x="16598900" y="1277431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75</xdr:row>
      <xdr:rowOff>70485</xdr:rowOff>
    </xdr:from>
    <xdr:to>
      <xdr:col>82</xdr:col>
      <xdr:colOff>158750</xdr:colOff>
      <xdr:row>76</xdr:row>
      <xdr:rowOff>636</xdr:rowOff>
    </xdr:to>
    <xdr:sp macro="" textlink="">
      <xdr:nvSpPr>
        <xdr:cNvPr id="428" name="フローチャート: 判断 427">
          <a:extLst>
            <a:ext uri="{FF2B5EF4-FFF2-40B4-BE49-F238E27FC236}">
              <a16:creationId xmlns:a16="http://schemas.microsoft.com/office/drawing/2014/main" id="{00000000-0008-0000-0400-0000AC010000}"/>
            </a:ext>
          </a:extLst>
        </xdr:cNvPr>
        <xdr:cNvSpPr/>
      </xdr:nvSpPr>
      <xdr:spPr>
        <a:xfrm>
          <a:off x="16459200" y="12929235"/>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75</xdr:row>
      <xdr:rowOff>81280</xdr:rowOff>
    </xdr:from>
    <xdr:to>
      <xdr:col>78</xdr:col>
      <xdr:colOff>69850</xdr:colOff>
      <xdr:row>77</xdr:row>
      <xdr:rowOff>98425</xdr:rowOff>
    </xdr:to>
    <xdr:cxnSp macro="">
      <xdr:nvCxnSpPr>
        <xdr:cNvPr id="429" name="直線コネクタ 428">
          <a:extLst>
            <a:ext uri="{FF2B5EF4-FFF2-40B4-BE49-F238E27FC236}">
              <a16:creationId xmlns:a16="http://schemas.microsoft.com/office/drawing/2014/main" id="{00000000-0008-0000-0400-0000AD010000}"/>
            </a:ext>
          </a:extLst>
        </xdr:cNvPr>
        <xdr:cNvCxnSpPr/>
      </xdr:nvCxnSpPr>
      <xdr:spPr>
        <a:xfrm>
          <a:off x="14782800" y="12940030"/>
          <a:ext cx="889000" cy="3600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74</xdr:row>
      <xdr:rowOff>167640</xdr:rowOff>
    </xdr:from>
    <xdr:to>
      <xdr:col>78</xdr:col>
      <xdr:colOff>120650</xdr:colOff>
      <xdr:row>75</xdr:row>
      <xdr:rowOff>97790</xdr:rowOff>
    </xdr:to>
    <xdr:sp macro="" textlink="">
      <xdr:nvSpPr>
        <xdr:cNvPr id="430" name="フローチャート: 判断 429">
          <a:extLst>
            <a:ext uri="{FF2B5EF4-FFF2-40B4-BE49-F238E27FC236}">
              <a16:creationId xmlns:a16="http://schemas.microsoft.com/office/drawing/2014/main" id="{00000000-0008-0000-0400-0000AE010000}"/>
            </a:ext>
          </a:extLst>
        </xdr:cNvPr>
        <xdr:cNvSpPr/>
      </xdr:nvSpPr>
      <xdr:spPr>
        <a:xfrm>
          <a:off x="15621000" y="12854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73</xdr:row>
      <xdr:rowOff>107967</xdr:rowOff>
    </xdr:from>
    <xdr:ext cx="736600" cy="259045"/>
    <xdr:sp macro="" textlink="">
      <xdr:nvSpPr>
        <xdr:cNvPr id="431" name="テキスト ボックス 430">
          <a:extLst>
            <a:ext uri="{FF2B5EF4-FFF2-40B4-BE49-F238E27FC236}">
              <a16:creationId xmlns:a16="http://schemas.microsoft.com/office/drawing/2014/main" id="{00000000-0008-0000-0400-0000AF010000}"/>
            </a:ext>
          </a:extLst>
        </xdr:cNvPr>
        <xdr:cNvSpPr txBox="1"/>
      </xdr:nvSpPr>
      <xdr:spPr>
        <a:xfrm>
          <a:off x="15290800" y="126238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75</xdr:row>
      <xdr:rowOff>81280</xdr:rowOff>
    </xdr:from>
    <xdr:to>
      <xdr:col>73</xdr:col>
      <xdr:colOff>180975</xdr:colOff>
      <xdr:row>77</xdr:row>
      <xdr:rowOff>92711</xdr:rowOff>
    </xdr:to>
    <xdr:cxnSp macro="">
      <xdr:nvCxnSpPr>
        <xdr:cNvPr id="432" name="直線コネクタ 431">
          <a:extLst>
            <a:ext uri="{FF2B5EF4-FFF2-40B4-BE49-F238E27FC236}">
              <a16:creationId xmlns:a16="http://schemas.microsoft.com/office/drawing/2014/main" id="{00000000-0008-0000-0400-0000B0010000}"/>
            </a:ext>
          </a:extLst>
        </xdr:cNvPr>
        <xdr:cNvCxnSpPr/>
      </xdr:nvCxnSpPr>
      <xdr:spPr>
        <a:xfrm flipV="1">
          <a:off x="13893800" y="12940030"/>
          <a:ext cx="889000" cy="3543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74</xdr:row>
      <xdr:rowOff>7620</xdr:rowOff>
    </xdr:from>
    <xdr:to>
      <xdr:col>74</xdr:col>
      <xdr:colOff>31750</xdr:colOff>
      <xdr:row>74</xdr:row>
      <xdr:rowOff>109220</xdr:rowOff>
    </xdr:to>
    <xdr:sp macro="" textlink="">
      <xdr:nvSpPr>
        <xdr:cNvPr id="433" name="フローチャート: 判断 432">
          <a:extLst>
            <a:ext uri="{FF2B5EF4-FFF2-40B4-BE49-F238E27FC236}">
              <a16:creationId xmlns:a16="http://schemas.microsoft.com/office/drawing/2014/main" id="{00000000-0008-0000-0400-0000B1010000}"/>
            </a:ext>
          </a:extLst>
        </xdr:cNvPr>
        <xdr:cNvSpPr/>
      </xdr:nvSpPr>
      <xdr:spPr>
        <a:xfrm>
          <a:off x="14732000" y="12694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72</xdr:row>
      <xdr:rowOff>119397</xdr:rowOff>
    </xdr:from>
    <xdr:ext cx="762000" cy="259045"/>
    <xdr:sp macro="" textlink="">
      <xdr:nvSpPr>
        <xdr:cNvPr id="434" name="テキスト ボックス 433">
          <a:extLst>
            <a:ext uri="{FF2B5EF4-FFF2-40B4-BE49-F238E27FC236}">
              <a16:creationId xmlns:a16="http://schemas.microsoft.com/office/drawing/2014/main" id="{00000000-0008-0000-0400-0000B2010000}"/>
            </a:ext>
          </a:extLst>
        </xdr:cNvPr>
        <xdr:cNvSpPr txBox="1"/>
      </xdr:nvSpPr>
      <xdr:spPr>
        <a:xfrm>
          <a:off x="14401800" y="12463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77</xdr:row>
      <xdr:rowOff>46989</xdr:rowOff>
    </xdr:from>
    <xdr:to>
      <xdr:col>69</xdr:col>
      <xdr:colOff>92075</xdr:colOff>
      <xdr:row>77</xdr:row>
      <xdr:rowOff>92711</xdr:rowOff>
    </xdr:to>
    <xdr:cxnSp macro="">
      <xdr:nvCxnSpPr>
        <xdr:cNvPr id="435" name="直線コネクタ 434">
          <a:extLst>
            <a:ext uri="{FF2B5EF4-FFF2-40B4-BE49-F238E27FC236}">
              <a16:creationId xmlns:a16="http://schemas.microsoft.com/office/drawing/2014/main" id="{00000000-0008-0000-0400-0000B3010000}"/>
            </a:ext>
          </a:extLst>
        </xdr:cNvPr>
        <xdr:cNvCxnSpPr/>
      </xdr:nvCxnSpPr>
      <xdr:spPr>
        <a:xfrm>
          <a:off x="13004800" y="13248639"/>
          <a:ext cx="889000" cy="457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75</xdr:row>
      <xdr:rowOff>24765</xdr:rowOff>
    </xdr:from>
    <xdr:to>
      <xdr:col>69</xdr:col>
      <xdr:colOff>142875</xdr:colOff>
      <xdr:row>75</xdr:row>
      <xdr:rowOff>126365</xdr:rowOff>
    </xdr:to>
    <xdr:sp macro="" textlink="">
      <xdr:nvSpPr>
        <xdr:cNvPr id="436" name="フローチャート: 判断 435">
          <a:extLst>
            <a:ext uri="{FF2B5EF4-FFF2-40B4-BE49-F238E27FC236}">
              <a16:creationId xmlns:a16="http://schemas.microsoft.com/office/drawing/2014/main" id="{00000000-0008-0000-0400-0000B4010000}"/>
            </a:ext>
          </a:extLst>
        </xdr:cNvPr>
        <xdr:cNvSpPr/>
      </xdr:nvSpPr>
      <xdr:spPr>
        <a:xfrm>
          <a:off x="13843000" y="128835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73</xdr:row>
      <xdr:rowOff>136542</xdr:rowOff>
    </xdr:from>
    <xdr:ext cx="762000" cy="259045"/>
    <xdr:sp macro="" textlink="">
      <xdr:nvSpPr>
        <xdr:cNvPr id="437" name="テキスト ボックス 436">
          <a:extLst>
            <a:ext uri="{FF2B5EF4-FFF2-40B4-BE49-F238E27FC236}">
              <a16:creationId xmlns:a16="http://schemas.microsoft.com/office/drawing/2014/main" id="{00000000-0008-0000-0400-0000B5010000}"/>
            </a:ext>
          </a:extLst>
        </xdr:cNvPr>
        <xdr:cNvSpPr txBox="1"/>
      </xdr:nvSpPr>
      <xdr:spPr>
        <a:xfrm>
          <a:off x="13512800" y="126523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87630</xdr:rowOff>
    </xdr:from>
    <xdr:to>
      <xdr:col>65</xdr:col>
      <xdr:colOff>53975</xdr:colOff>
      <xdr:row>76</xdr:row>
      <xdr:rowOff>17780</xdr:rowOff>
    </xdr:to>
    <xdr:sp macro="" textlink="">
      <xdr:nvSpPr>
        <xdr:cNvPr id="438" name="フローチャート: 判断 437">
          <a:extLst>
            <a:ext uri="{FF2B5EF4-FFF2-40B4-BE49-F238E27FC236}">
              <a16:creationId xmlns:a16="http://schemas.microsoft.com/office/drawing/2014/main" id="{00000000-0008-0000-0400-0000B6010000}"/>
            </a:ext>
          </a:extLst>
        </xdr:cNvPr>
        <xdr:cNvSpPr/>
      </xdr:nvSpPr>
      <xdr:spPr>
        <a:xfrm>
          <a:off x="12954000" y="12946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74</xdr:row>
      <xdr:rowOff>27957</xdr:rowOff>
    </xdr:from>
    <xdr:ext cx="7620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2623800" y="12715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41911</xdr:rowOff>
    </xdr:from>
    <xdr:to>
      <xdr:col>82</xdr:col>
      <xdr:colOff>158750</xdr:colOff>
      <xdr:row>77</xdr:row>
      <xdr:rowOff>143511</xdr:rowOff>
    </xdr:to>
    <xdr:sp macro="" textlink="">
      <xdr:nvSpPr>
        <xdr:cNvPr id="445" name="楕円 444">
          <a:extLst>
            <a:ext uri="{FF2B5EF4-FFF2-40B4-BE49-F238E27FC236}">
              <a16:creationId xmlns:a16="http://schemas.microsoft.com/office/drawing/2014/main" id="{00000000-0008-0000-0400-0000BD010000}"/>
            </a:ext>
          </a:extLst>
        </xdr:cNvPr>
        <xdr:cNvSpPr/>
      </xdr:nvSpPr>
      <xdr:spPr>
        <a:xfrm>
          <a:off x="16459200" y="132435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77</xdr:row>
      <xdr:rowOff>13988</xdr:rowOff>
    </xdr:from>
    <xdr:ext cx="762000" cy="259045"/>
    <xdr:sp macro="" textlink="">
      <xdr:nvSpPr>
        <xdr:cNvPr id="446" name="公債費以外該当値テキスト">
          <a:extLst>
            <a:ext uri="{FF2B5EF4-FFF2-40B4-BE49-F238E27FC236}">
              <a16:creationId xmlns:a16="http://schemas.microsoft.com/office/drawing/2014/main" id="{00000000-0008-0000-0400-0000BE010000}"/>
            </a:ext>
          </a:extLst>
        </xdr:cNvPr>
        <xdr:cNvSpPr txBox="1"/>
      </xdr:nvSpPr>
      <xdr:spPr>
        <a:xfrm>
          <a:off x="16598900" y="132156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77</xdr:row>
      <xdr:rowOff>47625</xdr:rowOff>
    </xdr:from>
    <xdr:to>
      <xdr:col>78</xdr:col>
      <xdr:colOff>120650</xdr:colOff>
      <xdr:row>77</xdr:row>
      <xdr:rowOff>149225</xdr:rowOff>
    </xdr:to>
    <xdr:sp macro="" textlink="">
      <xdr:nvSpPr>
        <xdr:cNvPr id="447" name="楕円 446">
          <a:extLst>
            <a:ext uri="{FF2B5EF4-FFF2-40B4-BE49-F238E27FC236}">
              <a16:creationId xmlns:a16="http://schemas.microsoft.com/office/drawing/2014/main" id="{00000000-0008-0000-0400-0000BF010000}"/>
            </a:ext>
          </a:extLst>
        </xdr:cNvPr>
        <xdr:cNvSpPr/>
      </xdr:nvSpPr>
      <xdr:spPr>
        <a:xfrm>
          <a:off x="15621000" y="132492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134002</xdr:rowOff>
    </xdr:from>
    <xdr:ext cx="736600" cy="259045"/>
    <xdr:sp macro="" textlink="">
      <xdr:nvSpPr>
        <xdr:cNvPr id="448" name="テキスト ボックス 447">
          <a:extLst>
            <a:ext uri="{FF2B5EF4-FFF2-40B4-BE49-F238E27FC236}">
              <a16:creationId xmlns:a16="http://schemas.microsoft.com/office/drawing/2014/main" id="{00000000-0008-0000-0400-0000C0010000}"/>
            </a:ext>
          </a:extLst>
        </xdr:cNvPr>
        <xdr:cNvSpPr txBox="1"/>
      </xdr:nvSpPr>
      <xdr:spPr>
        <a:xfrm>
          <a:off x="15290800" y="133356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75</xdr:row>
      <xdr:rowOff>30480</xdr:rowOff>
    </xdr:from>
    <xdr:to>
      <xdr:col>74</xdr:col>
      <xdr:colOff>31750</xdr:colOff>
      <xdr:row>75</xdr:row>
      <xdr:rowOff>132080</xdr:rowOff>
    </xdr:to>
    <xdr:sp macro="" textlink="">
      <xdr:nvSpPr>
        <xdr:cNvPr id="449" name="楕円 448">
          <a:extLst>
            <a:ext uri="{FF2B5EF4-FFF2-40B4-BE49-F238E27FC236}">
              <a16:creationId xmlns:a16="http://schemas.microsoft.com/office/drawing/2014/main" id="{00000000-0008-0000-0400-0000C1010000}"/>
            </a:ext>
          </a:extLst>
        </xdr:cNvPr>
        <xdr:cNvSpPr/>
      </xdr:nvSpPr>
      <xdr:spPr>
        <a:xfrm>
          <a:off x="14732000" y="12889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116857</xdr:rowOff>
    </xdr:from>
    <xdr:ext cx="762000" cy="259045"/>
    <xdr:sp macro="" textlink="">
      <xdr:nvSpPr>
        <xdr:cNvPr id="450" name="テキスト ボックス 449">
          <a:extLst>
            <a:ext uri="{FF2B5EF4-FFF2-40B4-BE49-F238E27FC236}">
              <a16:creationId xmlns:a16="http://schemas.microsoft.com/office/drawing/2014/main" id="{00000000-0008-0000-0400-0000C2010000}"/>
            </a:ext>
          </a:extLst>
        </xdr:cNvPr>
        <xdr:cNvSpPr txBox="1"/>
      </xdr:nvSpPr>
      <xdr:spPr>
        <a:xfrm>
          <a:off x="14401800" y="129756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77</xdr:row>
      <xdr:rowOff>41911</xdr:rowOff>
    </xdr:from>
    <xdr:to>
      <xdr:col>69</xdr:col>
      <xdr:colOff>142875</xdr:colOff>
      <xdr:row>77</xdr:row>
      <xdr:rowOff>143511</xdr:rowOff>
    </xdr:to>
    <xdr:sp macro="" textlink="">
      <xdr:nvSpPr>
        <xdr:cNvPr id="451" name="楕円 450">
          <a:extLst>
            <a:ext uri="{FF2B5EF4-FFF2-40B4-BE49-F238E27FC236}">
              <a16:creationId xmlns:a16="http://schemas.microsoft.com/office/drawing/2014/main" id="{00000000-0008-0000-0400-0000C3010000}"/>
            </a:ext>
          </a:extLst>
        </xdr:cNvPr>
        <xdr:cNvSpPr/>
      </xdr:nvSpPr>
      <xdr:spPr>
        <a:xfrm>
          <a:off x="13843000" y="132435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77</xdr:row>
      <xdr:rowOff>128288</xdr:rowOff>
    </xdr:from>
    <xdr:ext cx="762000" cy="259045"/>
    <xdr:sp macro="" textlink="">
      <xdr:nvSpPr>
        <xdr:cNvPr id="452" name="テキスト ボックス 451">
          <a:extLst>
            <a:ext uri="{FF2B5EF4-FFF2-40B4-BE49-F238E27FC236}">
              <a16:creationId xmlns:a16="http://schemas.microsoft.com/office/drawing/2014/main" id="{00000000-0008-0000-0400-0000C4010000}"/>
            </a:ext>
          </a:extLst>
        </xdr:cNvPr>
        <xdr:cNvSpPr txBox="1"/>
      </xdr:nvSpPr>
      <xdr:spPr>
        <a:xfrm>
          <a:off x="13512800" y="133299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167639</xdr:rowOff>
    </xdr:from>
    <xdr:to>
      <xdr:col>65</xdr:col>
      <xdr:colOff>53975</xdr:colOff>
      <xdr:row>77</xdr:row>
      <xdr:rowOff>97789</xdr:rowOff>
    </xdr:to>
    <xdr:sp macro="" textlink="">
      <xdr:nvSpPr>
        <xdr:cNvPr id="453" name="楕円 452">
          <a:extLst>
            <a:ext uri="{FF2B5EF4-FFF2-40B4-BE49-F238E27FC236}">
              <a16:creationId xmlns:a16="http://schemas.microsoft.com/office/drawing/2014/main" id="{00000000-0008-0000-0400-0000C5010000}"/>
            </a:ext>
          </a:extLst>
        </xdr:cNvPr>
        <xdr:cNvSpPr/>
      </xdr:nvSpPr>
      <xdr:spPr>
        <a:xfrm>
          <a:off x="12954000" y="13197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82566</xdr:rowOff>
    </xdr:from>
    <xdr:ext cx="762000" cy="259045"/>
    <xdr:sp macro="" textlink="">
      <xdr:nvSpPr>
        <xdr:cNvPr id="454" name="テキスト ボックス 453">
          <a:extLst>
            <a:ext uri="{FF2B5EF4-FFF2-40B4-BE49-F238E27FC236}">
              <a16:creationId xmlns:a16="http://schemas.microsoft.com/office/drawing/2014/main" id="{00000000-0008-0000-0400-0000C6010000}"/>
            </a:ext>
          </a:extLst>
        </xdr:cNvPr>
        <xdr:cNvSpPr txBox="1"/>
      </xdr:nvSpPr>
      <xdr:spPr>
        <a:xfrm>
          <a:off x="12623800" y="132842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宮城県白石市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5</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3175</xdr:rowOff>
    </xdr:from>
    <xdr:to>
      <xdr:col>33</xdr:col>
      <xdr:colOff>114300</xdr:colOff>
      <xdr:row>20</xdr:row>
      <xdr:rowOff>3175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4798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32402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33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17</xdr:row>
      <xdr:rowOff>60325</xdr:rowOff>
    </xdr:from>
    <xdr:to>
      <xdr:col>33</xdr:col>
      <xdr:colOff>114300</xdr:colOff>
      <xdr:row>17</xdr:row>
      <xdr:rowOff>60325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0226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89552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288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14</xdr:row>
      <xdr:rowOff>117475</xdr:rowOff>
    </xdr:from>
    <xdr:to>
      <xdr:col>33</xdr:col>
      <xdr:colOff>114300</xdr:colOff>
      <xdr:row>14</xdr:row>
      <xdr:rowOff>117475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5654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13</xdr:row>
      <xdr:rowOff>146702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42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12</xdr:row>
      <xdr:rowOff>3175</xdr:rowOff>
    </xdr:from>
    <xdr:to>
      <xdr:col>33</xdr:col>
      <xdr:colOff>114300</xdr:colOff>
      <xdr:row>12</xdr:row>
      <xdr:rowOff>3175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1082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11</xdr:row>
      <xdr:rowOff>32402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196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2" name="人口1人当たり決算額の推移グラフ枠130">
          <a:extLst>
            <a:ext uri="{FF2B5EF4-FFF2-40B4-BE49-F238E27FC236}">
              <a16:creationId xmlns:a16="http://schemas.microsoft.com/office/drawing/2014/main" id="{00000000-0008-0000-0500-00002A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81082</xdr:rowOff>
    </xdr:from>
    <xdr:to>
      <xdr:col>29</xdr:col>
      <xdr:colOff>127000</xdr:colOff>
      <xdr:row>20</xdr:row>
      <xdr:rowOff>102509</xdr:rowOff>
    </xdr:to>
    <xdr:cxnSp macro="">
      <xdr:nvCxnSpPr>
        <xdr:cNvPr id="43" name="直線コネクタ 42">
          <a:extLst>
            <a:ext uri="{FF2B5EF4-FFF2-40B4-BE49-F238E27FC236}">
              <a16:creationId xmlns:a16="http://schemas.microsoft.com/office/drawing/2014/main" id="{00000000-0008-0000-0500-00002B000000}"/>
            </a:ext>
          </a:extLst>
        </xdr:cNvPr>
        <xdr:cNvCxnSpPr/>
      </xdr:nvCxnSpPr>
      <xdr:spPr bwMode="auto">
        <a:xfrm flipV="1">
          <a:off x="5651500" y="2014657"/>
          <a:ext cx="0" cy="1564477"/>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74586</xdr:rowOff>
    </xdr:from>
    <xdr:ext cx="762000" cy="259045"/>
    <xdr:sp macro="" textlink="">
      <xdr:nvSpPr>
        <xdr:cNvPr id="44" name="人口1人当たり決算額の推移最小値テキスト130">
          <a:extLst>
            <a:ext uri="{FF2B5EF4-FFF2-40B4-BE49-F238E27FC236}">
              <a16:creationId xmlns:a16="http://schemas.microsoft.com/office/drawing/2014/main" id="{00000000-0008-0000-0500-00002C000000}"/>
            </a:ext>
          </a:extLst>
        </xdr:cNvPr>
        <xdr:cNvSpPr txBox="1"/>
      </xdr:nvSpPr>
      <xdr:spPr>
        <a:xfrm>
          <a:off x="5740400" y="35512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53,482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102509</xdr:rowOff>
    </xdr:from>
    <xdr:to>
      <xdr:col>30</xdr:col>
      <xdr:colOff>25400</xdr:colOff>
      <xdr:row>20</xdr:row>
      <xdr:rowOff>102509</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a:off x="5562600" y="3579134"/>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9</xdr:row>
      <xdr:rowOff>167459</xdr:rowOff>
    </xdr:from>
    <xdr:ext cx="762000" cy="259045"/>
    <xdr:sp macro="" textlink="">
      <xdr:nvSpPr>
        <xdr:cNvPr id="46" name="人口1人当たり決算額の推移最大値テキスト130">
          <a:extLst>
            <a:ext uri="{FF2B5EF4-FFF2-40B4-BE49-F238E27FC236}">
              <a16:creationId xmlns:a16="http://schemas.microsoft.com/office/drawing/2014/main" id="{00000000-0008-0000-0500-00002E000000}"/>
            </a:ext>
          </a:extLst>
        </xdr:cNvPr>
        <xdr:cNvSpPr txBox="1"/>
      </xdr:nvSpPr>
      <xdr:spPr>
        <a:xfrm>
          <a:off x="5740400" y="1758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156,138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81082</xdr:rowOff>
    </xdr:from>
    <xdr:to>
      <xdr:col>30</xdr:col>
      <xdr:colOff>25400</xdr:colOff>
      <xdr:row>11</xdr:row>
      <xdr:rowOff>81082</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a:off x="5562600" y="201465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15</xdr:row>
      <xdr:rowOff>152177</xdr:rowOff>
    </xdr:from>
    <xdr:to>
      <xdr:col>29</xdr:col>
      <xdr:colOff>127000</xdr:colOff>
      <xdr:row>16</xdr:row>
      <xdr:rowOff>143810</xdr:rowOff>
    </xdr:to>
    <xdr:cxnSp macro="">
      <xdr:nvCxnSpPr>
        <xdr:cNvPr id="48" name="直線コネクタ 47">
          <a:extLst>
            <a:ext uri="{FF2B5EF4-FFF2-40B4-BE49-F238E27FC236}">
              <a16:creationId xmlns:a16="http://schemas.microsoft.com/office/drawing/2014/main" id="{00000000-0008-0000-0500-000030000000}"/>
            </a:ext>
          </a:extLst>
        </xdr:cNvPr>
        <xdr:cNvCxnSpPr/>
      </xdr:nvCxnSpPr>
      <xdr:spPr bwMode="auto">
        <a:xfrm>
          <a:off x="5003800" y="2771552"/>
          <a:ext cx="647700" cy="16308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15</xdr:row>
      <xdr:rowOff>48821</xdr:rowOff>
    </xdr:from>
    <xdr:ext cx="762000" cy="259045"/>
    <xdr:sp macro="" textlink="">
      <xdr:nvSpPr>
        <xdr:cNvPr id="49" name="人口1人当たり決算額の推移平均値テキスト130">
          <a:extLst>
            <a:ext uri="{FF2B5EF4-FFF2-40B4-BE49-F238E27FC236}">
              <a16:creationId xmlns:a16="http://schemas.microsoft.com/office/drawing/2014/main" id="{00000000-0008-0000-0500-000031000000}"/>
            </a:ext>
          </a:extLst>
        </xdr:cNvPr>
        <xdr:cNvSpPr txBox="1"/>
      </xdr:nvSpPr>
      <xdr:spPr>
        <a:xfrm>
          <a:off x="5740400" y="266819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32294</xdr:rowOff>
    </xdr:from>
    <xdr:to>
      <xdr:col>29</xdr:col>
      <xdr:colOff>177800</xdr:colOff>
      <xdr:row>16</xdr:row>
      <xdr:rowOff>133894</xdr:rowOff>
    </xdr:to>
    <xdr:sp macro="" textlink="">
      <xdr:nvSpPr>
        <xdr:cNvPr id="50" name="フローチャート: 判断 49">
          <a:extLst>
            <a:ext uri="{FF2B5EF4-FFF2-40B4-BE49-F238E27FC236}">
              <a16:creationId xmlns:a16="http://schemas.microsoft.com/office/drawing/2014/main" id="{00000000-0008-0000-0500-000032000000}"/>
            </a:ext>
          </a:extLst>
        </xdr:cNvPr>
        <xdr:cNvSpPr/>
      </xdr:nvSpPr>
      <xdr:spPr bwMode="auto">
        <a:xfrm>
          <a:off x="5600700" y="282311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15</xdr:row>
      <xdr:rowOff>152177</xdr:rowOff>
    </xdr:from>
    <xdr:to>
      <xdr:col>26</xdr:col>
      <xdr:colOff>50800</xdr:colOff>
      <xdr:row>16</xdr:row>
      <xdr:rowOff>124440</xdr:rowOff>
    </xdr:to>
    <xdr:cxnSp macro="">
      <xdr:nvCxnSpPr>
        <xdr:cNvPr id="51" name="直線コネクタ 50">
          <a:extLst>
            <a:ext uri="{FF2B5EF4-FFF2-40B4-BE49-F238E27FC236}">
              <a16:creationId xmlns:a16="http://schemas.microsoft.com/office/drawing/2014/main" id="{00000000-0008-0000-0500-000033000000}"/>
            </a:ext>
          </a:extLst>
        </xdr:cNvPr>
        <xdr:cNvCxnSpPr/>
      </xdr:nvCxnSpPr>
      <xdr:spPr bwMode="auto">
        <a:xfrm flipV="1">
          <a:off x="4305300" y="2771552"/>
          <a:ext cx="698500" cy="14371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16</xdr:row>
      <xdr:rowOff>72741</xdr:rowOff>
    </xdr:from>
    <xdr:to>
      <xdr:col>26</xdr:col>
      <xdr:colOff>101600</xdr:colOff>
      <xdr:row>17</xdr:row>
      <xdr:rowOff>2891</xdr:rowOff>
    </xdr:to>
    <xdr:sp macro="" textlink="">
      <xdr:nvSpPr>
        <xdr:cNvPr id="52" name="フローチャート: 判断 51">
          <a:extLst>
            <a:ext uri="{FF2B5EF4-FFF2-40B4-BE49-F238E27FC236}">
              <a16:creationId xmlns:a16="http://schemas.microsoft.com/office/drawing/2014/main" id="{00000000-0008-0000-0500-000034000000}"/>
            </a:ext>
          </a:extLst>
        </xdr:cNvPr>
        <xdr:cNvSpPr/>
      </xdr:nvSpPr>
      <xdr:spPr bwMode="auto">
        <a:xfrm>
          <a:off x="4953000" y="286356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159118</xdr:rowOff>
    </xdr:from>
    <xdr:ext cx="736600" cy="259045"/>
    <xdr:sp macro="" textlink="">
      <xdr:nvSpPr>
        <xdr:cNvPr id="53" name="テキスト ボックス 52">
          <a:extLst>
            <a:ext uri="{FF2B5EF4-FFF2-40B4-BE49-F238E27FC236}">
              <a16:creationId xmlns:a16="http://schemas.microsoft.com/office/drawing/2014/main" id="{00000000-0008-0000-0500-000035000000}"/>
            </a:ext>
          </a:extLst>
        </xdr:cNvPr>
        <xdr:cNvSpPr txBox="1"/>
      </xdr:nvSpPr>
      <xdr:spPr>
        <a:xfrm>
          <a:off x="4622800" y="294994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97,102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16</xdr:row>
      <xdr:rowOff>61255</xdr:rowOff>
    </xdr:from>
    <xdr:to>
      <xdr:col>22</xdr:col>
      <xdr:colOff>114300</xdr:colOff>
      <xdr:row>16</xdr:row>
      <xdr:rowOff>124440</xdr:rowOff>
    </xdr:to>
    <xdr:cxnSp macro="">
      <xdr:nvCxnSpPr>
        <xdr:cNvPr id="54" name="直線コネクタ 53">
          <a:extLst>
            <a:ext uri="{FF2B5EF4-FFF2-40B4-BE49-F238E27FC236}">
              <a16:creationId xmlns:a16="http://schemas.microsoft.com/office/drawing/2014/main" id="{00000000-0008-0000-0500-000036000000}"/>
            </a:ext>
          </a:extLst>
        </xdr:cNvPr>
        <xdr:cNvCxnSpPr/>
      </xdr:nvCxnSpPr>
      <xdr:spPr bwMode="auto">
        <a:xfrm>
          <a:off x="3606800" y="2852080"/>
          <a:ext cx="698500" cy="6318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16</xdr:row>
      <xdr:rowOff>97948</xdr:rowOff>
    </xdr:from>
    <xdr:to>
      <xdr:col>22</xdr:col>
      <xdr:colOff>165100</xdr:colOff>
      <xdr:row>17</xdr:row>
      <xdr:rowOff>28098</xdr:rowOff>
    </xdr:to>
    <xdr:sp macro="" textlink="">
      <xdr:nvSpPr>
        <xdr:cNvPr id="55" name="フローチャート: 判断 54">
          <a:extLst>
            <a:ext uri="{FF2B5EF4-FFF2-40B4-BE49-F238E27FC236}">
              <a16:creationId xmlns:a16="http://schemas.microsoft.com/office/drawing/2014/main" id="{00000000-0008-0000-0500-000037000000}"/>
            </a:ext>
          </a:extLst>
        </xdr:cNvPr>
        <xdr:cNvSpPr/>
      </xdr:nvSpPr>
      <xdr:spPr bwMode="auto">
        <a:xfrm>
          <a:off x="4254500" y="288877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12875</xdr:rowOff>
    </xdr:from>
    <xdr:ext cx="762000" cy="259045"/>
    <xdr:sp macro="" textlink="">
      <xdr:nvSpPr>
        <xdr:cNvPr id="56" name="テキスト ボックス 55">
          <a:extLst>
            <a:ext uri="{FF2B5EF4-FFF2-40B4-BE49-F238E27FC236}">
              <a16:creationId xmlns:a16="http://schemas.microsoft.com/office/drawing/2014/main" id="{00000000-0008-0000-0500-000038000000}"/>
            </a:ext>
          </a:extLst>
        </xdr:cNvPr>
        <xdr:cNvSpPr txBox="1"/>
      </xdr:nvSpPr>
      <xdr:spPr>
        <a:xfrm>
          <a:off x="3924300" y="29751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95,448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16</xdr:row>
      <xdr:rowOff>61255</xdr:rowOff>
    </xdr:from>
    <xdr:to>
      <xdr:col>18</xdr:col>
      <xdr:colOff>177800</xdr:colOff>
      <xdr:row>17</xdr:row>
      <xdr:rowOff>6101</xdr:rowOff>
    </xdr:to>
    <xdr:cxnSp macro="">
      <xdr:nvCxnSpPr>
        <xdr:cNvPr id="57" name="直線コネクタ 56">
          <a:extLst>
            <a:ext uri="{FF2B5EF4-FFF2-40B4-BE49-F238E27FC236}">
              <a16:creationId xmlns:a16="http://schemas.microsoft.com/office/drawing/2014/main" id="{00000000-0008-0000-0500-000039000000}"/>
            </a:ext>
          </a:extLst>
        </xdr:cNvPr>
        <xdr:cNvCxnSpPr/>
      </xdr:nvCxnSpPr>
      <xdr:spPr bwMode="auto">
        <a:xfrm flipV="1">
          <a:off x="2908300" y="2852080"/>
          <a:ext cx="698500" cy="11629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16</xdr:row>
      <xdr:rowOff>151714</xdr:rowOff>
    </xdr:from>
    <xdr:to>
      <xdr:col>19</xdr:col>
      <xdr:colOff>38100</xdr:colOff>
      <xdr:row>17</xdr:row>
      <xdr:rowOff>81864</xdr:rowOff>
    </xdr:to>
    <xdr:sp macro="" textlink="">
      <xdr:nvSpPr>
        <xdr:cNvPr id="58" name="フローチャート: 判断 57">
          <a:extLst>
            <a:ext uri="{FF2B5EF4-FFF2-40B4-BE49-F238E27FC236}">
              <a16:creationId xmlns:a16="http://schemas.microsoft.com/office/drawing/2014/main" id="{00000000-0008-0000-0500-00003A000000}"/>
            </a:ext>
          </a:extLst>
        </xdr:cNvPr>
        <xdr:cNvSpPr/>
      </xdr:nvSpPr>
      <xdr:spPr bwMode="auto">
        <a:xfrm>
          <a:off x="3556000" y="294253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17</xdr:row>
      <xdr:rowOff>66641</xdr:rowOff>
    </xdr:from>
    <xdr:ext cx="762000" cy="259045"/>
    <xdr:sp macro="" textlink="">
      <xdr:nvSpPr>
        <xdr:cNvPr id="59" name="テキスト ボックス 58">
          <a:extLst>
            <a:ext uri="{FF2B5EF4-FFF2-40B4-BE49-F238E27FC236}">
              <a16:creationId xmlns:a16="http://schemas.microsoft.com/office/drawing/2014/main" id="{00000000-0008-0000-0500-00003B000000}"/>
            </a:ext>
          </a:extLst>
        </xdr:cNvPr>
        <xdr:cNvSpPr txBox="1"/>
      </xdr:nvSpPr>
      <xdr:spPr>
        <a:xfrm>
          <a:off x="3225800" y="30289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91,920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54773</xdr:rowOff>
    </xdr:from>
    <xdr:to>
      <xdr:col>15</xdr:col>
      <xdr:colOff>101600</xdr:colOff>
      <xdr:row>17</xdr:row>
      <xdr:rowOff>156373</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bwMode="auto">
        <a:xfrm>
          <a:off x="2857500" y="301704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17</xdr:row>
      <xdr:rowOff>141150</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2527300" y="31034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87,031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2" name="テキスト ボックス 61">
          <a:extLst>
            <a:ext uri="{FF2B5EF4-FFF2-40B4-BE49-F238E27FC236}">
              <a16:creationId xmlns:a16="http://schemas.microsoft.com/office/drawing/2014/main" id="{00000000-0008-0000-0500-00003E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93010</xdr:rowOff>
    </xdr:from>
    <xdr:to>
      <xdr:col>29</xdr:col>
      <xdr:colOff>177800</xdr:colOff>
      <xdr:row>17</xdr:row>
      <xdr:rowOff>23160</xdr:rowOff>
    </xdr:to>
    <xdr:sp macro="" textlink="">
      <xdr:nvSpPr>
        <xdr:cNvPr id="67" name="楕円 66">
          <a:extLst>
            <a:ext uri="{FF2B5EF4-FFF2-40B4-BE49-F238E27FC236}">
              <a16:creationId xmlns:a16="http://schemas.microsoft.com/office/drawing/2014/main" id="{00000000-0008-0000-0500-000043000000}"/>
            </a:ext>
          </a:extLst>
        </xdr:cNvPr>
        <xdr:cNvSpPr/>
      </xdr:nvSpPr>
      <xdr:spPr bwMode="auto">
        <a:xfrm>
          <a:off x="5600700" y="288383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16</xdr:row>
      <xdr:rowOff>65087</xdr:rowOff>
    </xdr:from>
    <xdr:ext cx="762000" cy="259045"/>
    <xdr:sp macro="" textlink="">
      <xdr:nvSpPr>
        <xdr:cNvPr id="68" name="人口1人当たり決算額の推移該当値テキスト130">
          <a:extLst>
            <a:ext uri="{FF2B5EF4-FFF2-40B4-BE49-F238E27FC236}">
              <a16:creationId xmlns:a16="http://schemas.microsoft.com/office/drawing/2014/main" id="{00000000-0008-0000-0500-000044000000}"/>
            </a:ext>
          </a:extLst>
        </xdr:cNvPr>
        <xdr:cNvSpPr txBox="1"/>
      </xdr:nvSpPr>
      <xdr:spPr>
        <a:xfrm>
          <a:off x="5740400" y="28559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95,772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15</xdr:row>
      <xdr:rowOff>101377</xdr:rowOff>
    </xdr:from>
    <xdr:to>
      <xdr:col>26</xdr:col>
      <xdr:colOff>101600</xdr:colOff>
      <xdr:row>16</xdr:row>
      <xdr:rowOff>31527</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4953000" y="272075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14</xdr:row>
      <xdr:rowOff>41704</xdr:rowOff>
    </xdr:from>
    <xdr:ext cx="736600" cy="259045"/>
    <xdr:sp macro="" textlink="">
      <xdr:nvSpPr>
        <xdr:cNvPr id="70" name="テキスト ボックス 69">
          <a:extLst>
            <a:ext uri="{FF2B5EF4-FFF2-40B4-BE49-F238E27FC236}">
              <a16:creationId xmlns:a16="http://schemas.microsoft.com/office/drawing/2014/main" id="{00000000-0008-0000-0500-000046000000}"/>
            </a:ext>
          </a:extLst>
        </xdr:cNvPr>
        <xdr:cNvSpPr txBox="1"/>
      </xdr:nvSpPr>
      <xdr:spPr>
        <a:xfrm>
          <a:off x="4622800" y="248962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106,473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16</xdr:row>
      <xdr:rowOff>73640</xdr:rowOff>
    </xdr:from>
    <xdr:to>
      <xdr:col>22</xdr:col>
      <xdr:colOff>165100</xdr:colOff>
      <xdr:row>17</xdr:row>
      <xdr:rowOff>3790</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4254500" y="286446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15</xdr:row>
      <xdr:rowOff>13967</xdr:rowOff>
    </xdr:from>
    <xdr:ext cx="7620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3924300" y="26333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97,043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16</xdr:row>
      <xdr:rowOff>10455</xdr:rowOff>
    </xdr:from>
    <xdr:to>
      <xdr:col>19</xdr:col>
      <xdr:colOff>38100</xdr:colOff>
      <xdr:row>16</xdr:row>
      <xdr:rowOff>112055</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3556000" y="280128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14</xdr:row>
      <xdr:rowOff>122232</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225800" y="2570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101,189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126751</xdr:rowOff>
    </xdr:from>
    <xdr:to>
      <xdr:col>15</xdr:col>
      <xdr:colOff>101600</xdr:colOff>
      <xdr:row>17</xdr:row>
      <xdr:rowOff>56901</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2857500" y="291757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15</xdr:row>
      <xdr:rowOff>67078</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2527300" y="26864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93,558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7" name="正方形/長方形 76">
          <a:extLst>
            <a:ext uri="{FF2B5EF4-FFF2-40B4-BE49-F238E27FC236}">
              <a16:creationId xmlns:a16="http://schemas.microsoft.com/office/drawing/2014/main" id="{00000000-0008-0000-0500-00004D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78" name="角丸四角形 77">
          <a:extLst>
            <a:ext uri="{FF2B5EF4-FFF2-40B4-BE49-F238E27FC236}">
              <a16:creationId xmlns:a16="http://schemas.microsoft.com/office/drawing/2014/main" id="{00000000-0008-0000-0500-00004E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0" name="正方形/長方形 79">
          <a:extLst>
            <a:ext uri="{FF2B5EF4-FFF2-40B4-BE49-F238E27FC236}">
              <a16:creationId xmlns:a16="http://schemas.microsoft.com/office/drawing/2014/main" id="{00000000-0008-0000-0500-000050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2" name="直線コネクタ 81">
          <a:extLst>
            <a:ext uri="{FF2B5EF4-FFF2-40B4-BE49-F238E27FC236}">
              <a16:creationId xmlns:a16="http://schemas.microsoft.com/office/drawing/2014/main" id="{00000000-0008-0000-0500-000052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3" name="直線コネクタ 82">
          <a:extLst>
            <a:ext uri="{FF2B5EF4-FFF2-40B4-BE49-F238E27FC236}">
              <a16:creationId xmlns:a16="http://schemas.microsoft.com/office/drawing/2014/main" id="{00000000-0008-0000-0500-000053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7" name="楕円 86">
          <a:extLst>
            <a:ext uri="{FF2B5EF4-FFF2-40B4-BE49-F238E27FC236}">
              <a16:creationId xmlns:a16="http://schemas.microsoft.com/office/drawing/2014/main" id="{00000000-0008-0000-0500-000057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88" name="フローチャート: 判断 87">
          <a:extLst>
            <a:ext uri="{FF2B5EF4-FFF2-40B4-BE49-F238E27FC236}">
              <a16:creationId xmlns:a16="http://schemas.microsoft.com/office/drawing/2014/main" id="{00000000-0008-0000-0500-000058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89" name="正方形/長方形 88">
          <a:extLst>
            <a:ext uri="{FF2B5EF4-FFF2-40B4-BE49-F238E27FC236}">
              <a16:creationId xmlns:a16="http://schemas.microsoft.com/office/drawing/2014/main" id="{00000000-0008-0000-0500-000059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0" name="テキスト ボックス 89">
          <a:extLst>
            <a:ext uri="{FF2B5EF4-FFF2-40B4-BE49-F238E27FC236}">
              <a16:creationId xmlns:a16="http://schemas.microsoft.com/office/drawing/2014/main" id="{00000000-0008-0000-0500-00005A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1" name="直線コネクタ 90">
          <a:extLst>
            <a:ext uri="{FF2B5EF4-FFF2-40B4-BE49-F238E27FC236}">
              <a16:creationId xmlns:a16="http://schemas.microsoft.com/office/drawing/2014/main" id="{00000000-0008-0000-0500-00005B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143328</xdr:rowOff>
    </xdr:from>
    <xdr:to>
      <xdr:col>33</xdr:col>
      <xdr:colOff>114300</xdr:colOff>
      <xdr:row>38</xdr:row>
      <xdr:rowOff>143328</xdr:rowOff>
    </xdr:to>
    <xdr:cxnSp macro="">
      <xdr:nvCxnSpPr>
        <xdr:cNvPr id="92" name="直線コネクタ 91">
          <a:extLst>
            <a:ext uri="{FF2B5EF4-FFF2-40B4-BE49-F238E27FC236}">
              <a16:creationId xmlns:a16="http://schemas.microsoft.com/office/drawing/2014/main" id="{00000000-0008-0000-0500-00005C000000}"/>
            </a:ext>
          </a:extLst>
        </xdr:cNvPr>
        <xdr:cNvCxnSpPr/>
      </xdr:nvCxnSpPr>
      <xdr:spPr bwMode="auto">
        <a:xfrm>
          <a:off x="2159000" y="76109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38</xdr:row>
      <xdr:rowOff>1105</xdr:rowOff>
    </xdr:from>
    <xdr:ext cx="762000" cy="259045"/>
    <xdr:sp macro="" textlink="">
      <xdr:nvSpPr>
        <xdr:cNvPr id="93" name="テキスト ボックス 92">
          <a:extLst>
            <a:ext uri="{FF2B5EF4-FFF2-40B4-BE49-F238E27FC236}">
              <a16:creationId xmlns:a16="http://schemas.microsoft.com/office/drawing/2014/main" id="{00000000-0008-0000-0500-00005D000000}"/>
            </a:ext>
          </a:extLst>
        </xdr:cNvPr>
        <xdr:cNvSpPr txBox="1"/>
      </xdr:nvSpPr>
      <xdr:spPr>
        <a:xfrm>
          <a:off x="1384300" y="7468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37</xdr:row>
      <xdr:rowOff>159657</xdr:rowOff>
    </xdr:from>
    <xdr:to>
      <xdr:col>33</xdr:col>
      <xdr:colOff>114300</xdr:colOff>
      <xdr:row>37</xdr:row>
      <xdr:rowOff>159657</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72843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17434</xdr:rowOff>
    </xdr:from>
    <xdr:ext cx="762000" cy="259045"/>
    <xdr:sp macro="" textlink="">
      <xdr:nvSpPr>
        <xdr:cNvPr id="95" name="テキスト ボックス 94">
          <a:extLst>
            <a:ext uri="{FF2B5EF4-FFF2-40B4-BE49-F238E27FC236}">
              <a16:creationId xmlns:a16="http://schemas.microsoft.com/office/drawing/2014/main" id="{00000000-0008-0000-0500-00005F000000}"/>
            </a:ext>
          </a:extLst>
        </xdr:cNvPr>
        <xdr:cNvSpPr txBox="1"/>
      </xdr:nvSpPr>
      <xdr:spPr>
        <a:xfrm>
          <a:off x="1384300" y="714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4535</xdr:rowOff>
    </xdr:from>
    <xdr:to>
      <xdr:col>33</xdr:col>
      <xdr:colOff>114300</xdr:colOff>
      <xdr:row>36</xdr:row>
      <xdr:rowOff>4535</xdr:rowOff>
    </xdr:to>
    <xdr:cxnSp macro="">
      <xdr:nvCxnSpPr>
        <xdr:cNvPr id="96" name="直線コネクタ 95">
          <a:extLst>
            <a:ext uri="{FF2B5EF4-FFF2-40B4-BE49-F238E27FC236}">
              <a16:creationId xmlns:a16="http://schemas.microsoft.com/office/drawing/2014/main" id="{00000000-0008-0000-0500-000060000000}"/>
            </a:ext>
          </a:extLst>
        </xdr:cNvPr>
        <xdr:cNvCxnSpPr/>
      </xdr:nvCxnSpPr>
      <xdr:spPr bwMode="auto">
        <a:xfrm>
          <a:off x="2159000" y="695778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205212</xdr:rowOff>
    </xdr:from>
    <xdr:ext cx="762000" cy="259045"/>
    <xdr:sp macro="" textlink="">
      <xdr:nvSpPr>
        <xdr:cNvPr id="97" name="テキスト ボックス 96">
          <a:extLst>
            <a:ext uri="{FF2B5EF4-FFF2-40B4-BE49-F238E27FC236}">
              <a16:creationId xmlns:a16="http://schemas.microsoft.com/office/drawing/2014/main" id="{00000000-0008-0000-0500-000061000000}"/>
            </a:ext>
          </a:extLst>
        </xdr:cNvPr>
        <xdr:cNvSpPr txBox="1"/>
      </xdr:nvSpPr>
      <xdr:spPr>
        <a:xfrm>
          <a:off x="1384300" y="6815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20865</xdr:rowOff>
    </xdr:from>
    <xdr:to>
      <xdr:col>33</xdr:col>
      <xdr:colOff>114300</xdr:colOff>
      <xdr:row>35</xdr:row>
      <xdr:rowOff>20865</xdr:rowOff>
    </xdr:to>
    <xdr:cxnSp macro="">
      <xdr:nvCxnSpPr>
        <xdr:cNvPr id="98" name="直線コネクタ 97">
          <a:extLst>
            <a:ext uri="{FF2B5EF4-FFF2-40B4-BE49-F238E27FC236}">
              <a16:creationId xmlns:a16="http://schemas.microsoft.com/office/drawing/2014/main" id="{00000000-0008-0000-0500-000062000000}"/>
            </a:ext>
          </a:extLst>
        </xdr:cNvPr>
        <xdr:cNvCxnSpPr/>
      </xdr:nvCxnSpPr>
      <xdr:spPr bwMode="auto">
        <a:xfrm>
          <a:off x="2159000" y="663121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221542</xdr:rowOff>
    </xdr:from>
    <xdr:ext cx="762000" cy="259045"/>
    <xdr:sp macro="" textlink="">
      <xdr:nvSpPr>
        <xdr:cNvPr id="99" name="テキスト ボックス 98">
          <a:extLst>
            <a:ext uri="{FF2B5EF4-FFF2-40B4-BE49-F238E27FC236}">
              <a16:creationId xmlns:a16="http://schemas.microsoft.com/office/drawing/2014/main" id="{00000000-0008-0000-0500-000063000000}"/>
            </a:ext>
          </a:extLst>
        </xdr:cNvPr>
        <xdr:cNvSpPr txBox="1"/>
      </xdr:nvSpPr>
      <xdr:spPr>
        <a:xfrm>
          <a:off x="1384300" y="6488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37193</xdr:rowOff>
    </xdr:from>
    <xdr:to>
      <xdr:col>33</xdr:col>
      <xdr:colOff>114300</xdr:colOff>
      <xdr:row>34</xdr:row>
      <xdr:rowOff>37193</xdr:rowOff>
    </xdr:to>
    <xdr:cxnSp macro="">
      <xdr:nvCxnSpPr>
        <xdr:cNvPr id="100" name="直線コネクタ 99">
          <a:extLst>
            <a:ext uri="{FF2B5EF4-FFF2-40B4-BE49-F238E27FC236}">
              <a16:creationId xmlns:a16="http://schemas.microsoft.com/office/drawing/2014/main" id="{00000000-0008-0000-0500-000064000000}"/>
            </a:ext>
          </a:extLst>
        </xdr:cNvPr>
        <xdr:cNvCxnSpPr/>
      </xdr:nvCxnSpPr>
      <xdr:spPr bwMode="auto">
        <a:xfrm>
          <a:off x="2159000" y="63046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237870</xdr:rowOff>
    </xdr:from>
    <xdr:ext cx="762000" cy="259045"/>
    <xdr:sp macro="" textlink="">
      <xdr:nvSpPr>
        <xdr:cNvPr id="101" name="テキスト ボックス 100">
          <a:extLst>
            <a:ext uri="{FF2B5EF4-FFF2-40B4-BE49-F238E27FC236}">
              <a16:creationId xmlns:a16="http://schemas.microsoft.com/office/drawing/2014/main" id="{00000000-0008-0000-0500-000065000000}"/>
            </a:ext>
          </a:extLst>
        </xdr:cNvPr>
        <xdr:cNvSpPr txBox="1"/>
      </xdr:nvSpPr>
      <xdr:spPr>
        <a:xfrm>
          <a:off x="1384300" y="6162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53522</xdr:rowOff>
    </xdr:from>
    <xdr:to>
      <xdr:col>33</xdr:col>
      <xdr:colOff>114300</xdr:colOff>
      <xdr:row>33</xdr:row>
      <xdr:rowOff>53522</xdr:rowOff>
    </xdr:to>
    <xdr:cxnSp macro="">
      <xdr:nvCxnSpPr>
        <xdr:cNvPr id="102" name="直線コネクタ 101">
          <a:extLst>
            <a:ext uri="{FF2B5EF4-FFF2-40B4-BE49-F238E27FC236}">
              <a16:creationId xmlns:a16="http://schemas.microsoft.com/office/drawing/2014/main" id="{00000000-0008-0000-0500-000066000000}"/>
            </a:ext>
          </a:extLst>
        </xdr:cNvPr>
        <xdr:cNvCxnSpPr/>
      </xdr:nvCxnSpPr>
      <xdr:spPr bwMode="auto">
        <a:xfrm>
          <a:off x="2159000" y="5978072"/>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82749</xdr:rowOff>
    </xdr:from>
    <xdr:ext cx="762000" cy="259045"/>
    <xdr:sp macro="" textlink="">
      <xdr:nvSpPr>
        <xdr:cNvPr id="103" name="テキスト ボックス 102">
          <a:extLst>
            <a:ext uri="{FF2B5EF4-FFF2-40B4-BE49-F238E27FC236}">
              <a16:creationId xmlns:a16="http://schemas.microsoft.com/office/drawing/2014/main" id="{00000000-0008-0000-0500-000067000000}"/>
            </a:ext>
          </a:extLst>
        </xdr:cNvPr>
        <xdr:cNvSpPr txBox="1"/>
      </xdr:nvSpPr>
      <xdr:spPr>
        <a:xfrm>
          <a:off x="1384300" y="5835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4" name="直線コネクタ 103">
          <a:extLst>
            <a:ext uri="{FF2B5EF4-FFF2-40B4-BE49-F238E27FC236}">
              <a16:creationId xmlns:a16="http://schemas.microsoft.com/office/drawing/2014/main" id="{00000000-0008-0000-0500-000068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5" name="テキスト ボックス 104">
          <a:extLst>
            <a:ext uri="{FF2B5EF4-FFF2-40B4-BE49-F238E27FC236}">
              <a16:creationId xmlns:a16="http://schemas.microsoft.com/office/drawing/2014/main" id="{00000000-0008-0000-0500-000069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6" name="人口1人当たり決算額の推移グラフ枠445">
          <a:extLst>
            <a:ext uri="{FF2B5EF4-FFF2-40B4-BE49-F238E27FC236}">
              <a16:creationId xmlns:a16="http://schemas.microsoft.com/office/drawing/2014/main" id="{00000000-0008-0000-0500-00006A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81966</xdr:rowOff>
    </xdr:from>
    <xdr:to>
      <xdr:col>29</xdr:col>
      <xdr:colOff>127000</xdr:colOff>
      <xdr:row>37</xdr:row>
      <xdr:rowOff>288522</xdr:rowOff>
    </xdr:to>
    <xdr:cxnSp macro="">
      <xdr:nvCxnSpPr>
        <xdr:cNvPr id="107" name="直線コネクタ 106">
          <a:extLst>
            <a:ext uri="{FF2B5EF4-FFF2-40B4-BE49-F238E27FC236}">
              <a16:creationId xmlns:a16="http://schemas.microsoft.com/office/drawing/2014/main" id="{00000000-0008-0000-0500-00006B000000}"/>
            </a:ext>
          </a:extLst>
        </xdr:cNvPr>
        <xdr:cNvCxnSpPr/>
      </xdr:nvCxnSpPr>
      <xdr:spPr bwMode="auto">
        <a:xfrm flipV="1">
          <a:off x="5651500" y="6006516"/>
          <a:ext cx="0" cy="1406706"/>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260599</xdr:rowOff>
    </xdr:from>
    <xdr:ext cx="762000" cy="259045"/>
    <xdr:sp macro="" textlink="">
      <xdr:nvSpPr>
        <xdr:cNvPr id="108" name="人口1人当たり決算額の推移最小値テキスト445">
          <a:extLst>
            <a:ext uri="{FF2B5EF4-FFF2-40B4-BE49-F238E27FC236}">
              <a16:creationId xmlns:a16="http://schemas.microsoft.com/office/drawing/2014/main" id="{00000000-0008-0000-0500-00006C000000}"/>
            </a:ext>
          </a:extLst>
        </xdr:cNvPr>
        <xdr:cNvSpPr txBox="1"/>
      </xdr:nvSpPr>
      <xdr:spPr>
        <a:xfrm>
          <a:off x="5740400" y="73852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288522</xdr:rowOff>
    </xdr:from>
    <xdr:to>
      <xdr:col>30</xdr:col>
      <xdr:colOff>25400</xdr:colOff>
      <xdr:row>37</xdr:row>
      <xdr:rowOff>288522</xdr:rowOff>
    </xdr:to>
    <xdr:cxnSp macro="">
      <xdr:nvCxnSpPr>
        <xdr:cNvPr id="109" name="直線コネクタ 108">
          <a:extLst>
            <a:ext uri="{FF2B5EF4-FFF2-40B4-BE49-F238E27FC236}">
              <a16:creationId xmlns:a16="http://schemas.microsoft.com/office/drawing/2014/main" id="{00000000-0008-0000-0500-00006D000000}"/>
            </a:ext>
          </a:extLst>
        </xdr:cNvPr>
        <xdr:cNvCxnSpPr/>
      </xdr:nvCxnSpPr>
      <xdr:spPr bwMode="auto">
        <a:xfrm>
          <a:off x="5562600" y="741322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31</xdr:row>
      <xdr:rowOff>339793</xdr:rowOff>
    </xdr:from>
    <xdr:ext cx="762000" cy="259045"/>
    <xdr:sp macro="" textlink="">
      <xdr:nvSpPr>
        <xdr:cNvPr id="110" name="人口1人当たり決算額の推移最大値テキスト445">
          <a:extLst>
            <a:ext uri="{FF2B5EF4-FFF2-40B4-BE49-F238E27FC236}">
              <a16:creationId xmlns:a16="http://schemas.microsoft.com/office/drawing/2014/main" id="{00000000-0008-0000-0500-00006E000000}"/>
            </a:ext>
          </a:extLst>
        </xdr:cNvPr>
        <xdr:cNvSpPr txBox="1"/>
      </xdr:nvSpPr>
      <xdr:spPr>
        <a:xfrm>
          <a:off x="5740400" y="57499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49,129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81966</xdr:rowOff>
    </xdr:from>
    <xdr:to>
      <xdr:col>30</xdr:col>
      <xdr:colOff>25400</xdr:colOff>
      <xdr:row>33</xdr:row>
      <xdr:rowOff>81966</xdr:rowOff>
    </xdr:to>
    <xdr:cxnSp macro="">
      <xdr:nvCxnSpPr>
        <xdr:cNvPr id="111" name="直線コネクタ 110">
          <a:extLst>
            <a:ext uri="{FF2B5EF4-FFF2-40B4-BE49-F238E27FC236}">
              <a16:creationId xmlns:a16="http://schemas.microsoft.com/office/drawing/2014/main" id="{00000000-0008-0000-0500-00006F000000}"/>
            </a:ext>
          </a:extLst>
        </xdr:cNvPr>
        <xdr:cNvCxnSpPr/>
      </xdr:nvCxnSpPr>
      <xdr:spPr bwMode="auto">
        <a:xfrm>
          <a:off x="5562600" y="600651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36</xdr:row>
      <xdr:rowOff>112304</xdr:rowOff>
    </xdr:from>
    <xdr:to>
      <xdr:col>29</xdr:col>
      <xdr:colOff>127000</xdr:colOff>
      <xdr:row>37</xdr:row>
      <xdr:rowOff>218342</xdr:rowOff>
    </xdr:to>
    <xdr:cxnSp macro="">
      <xdr:nvCxnSpPr>
        <xdr:cNvPr id="112" name="直線コネクタ 111">
          <a:extLst>
            <a:ext uri="{FF2B5EF4-FFF2-40B4-BE49-F238E27FC236}">
              <a16:creationId xmlns:a16="http://schemas.microsoft.com/office/drawing/2014/main" id="{00000000-0008-0000-0500-000070000000}"/>
            </a:ext>
          </a:extLst>
        </xdr:cNvPr>
        <xdr:cNvCxnSpPr/>
      </xdr:nvCxnSpPr>
      <xdr:spPr bwMode="auto">
        <a:xfrm flipV="1">
          <a:off x="5003800" y="7065554"/>
          <a:ext cx="647700" cy="27748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18073</xdr:rowOff>
    </xdr:from>
    <xdr:ext cx="762000" cy="259045"/>
    <xdr:sp macro="" textlink="">
      <xdr:nvSpPr>
        <xdr:cNvPr id="113" name="人口1人当たり決算額の推移平均値テキスト445">
          <a:extLst>
            <a:ext uri="{FF2B5EF4-FFF2-40B4-BE49-F238E27FC236}">
              <a16:creationId xmlns:a16="http://schemas.microsoft.com/office/drawing/2014/main" id="{00000000-0008-0000-0500-000071000000}"/>
            </a:ext>
          </a:extLst>
        </xdr:cNvPr>
        <xdr:cNvSpPr txBox="1"/>
      </xdr:nvSpPr>
      <xdr:spPr>
        <a:xfrm>
          <a:off x="5740400" y="662842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172996</xdr:rowOff>
    </xdr:from>
    <xdr:to>
      <xdr:col>29</xdr:col>
      <xdr:colOff>177800</xdr:colOff>
      <xdr:row>35</xdr:row>
      <xdr:rowOff>274596</xdr:rowOff>
    </xdr:to>
    <xdr:sp macro="" textlink="">
      <xdr:nvSpPr>
        <xdr:cNvPr id="114" name="フローチャート: 判断 113">
          <a:extLst>
            <a:ext uri="{FF2B5EF4-FFF2-40B4-BE49-F238E27FC236}">
              <a16:creationId xmlns:a16="http://schemas.microsoft.com/office/drawing/2014/main" id="{00000000-0008-0000-0500-000072000000}"/>
            </a:ext>
          </a:extLst>
        </xdr:cNvPr>
        <xdr:cNvSpPr/>
      </xdr:nvSpPr>
      <xdr:spPr bwMode="auto">
        <a:xfrm>
          <a:off x="5600700" y="678334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37</xdr:row>
      <xdr:rowOff>218342</xdr:rowOff>
    </xdr:from>
    <xdr:to>
      <xdr:col>26</xdr:col>
      <xdr:colOff>50800</xdr:colOff>
      <xdr:row>37</xdr:row>
      <xdr:rowOff>312199</xdr:rowOff>
    </xdr:to>
    <xdr:cxnSp macro="">
      <xdr:nvCxnSpPr>
        <xdr:cNvPr id="115" name="直線コネクタ 114">
          <a:extLst>
            <a:ext uri="{FF2B5EF4-FFF2-40B4-BE49-F238E27FC236}">
              <a16:creationId xmlns:a16="http://schemas.microsoft.com/office/drawing/2014/main" id="{00000000-0008-0000-0500-000073000000}"/>
            </a:ext>
          </a:extLst>
        </xdr:cNvPr>
        <xdr:cNvCxnSpPr/>
      </xdr:nvCxnSpPr>
      <xdr:spPr bwMode="auto">
        <a:xfrm flipV="1">
          <a:off x="4305300" y="7343042"/>
          <a:ext cx="698500" cy="9385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202192</xdr:rowOff>
    </xdr:from>
    <xdr:to>
      <xdr:col>26</xdr:col>
      <xdr:colOff>101600</xdr:colOff>
      <xdr:row>35</xdr:row>
      <xdr:rowOff>303792</xdr:rowOff>
    </xdr:to>
    <xdr:sp macro="" textlink="">
      <xdr:nvSpPr>
        <xdr:cNvPr id="116" name="フローチャート: 判断 115">
          <a:extLst>
            <a:ext uri="{FF2B5EF4-FFF2-40B4-BE49-F238E27FC236}">
              <a16:creationId xmlns:a16="http://schemas.microsoft.com/office/drawing/2014/main" id="{00000000-0008-0000-0500-000074000000}"/>
            </a:ext>
          </a:extLst>
        </xdr:cNvPr>
        <xdr:cNvSpPr/>
      </xdr:nvSpPr>
      <xdr:spPr bwMode="auto">
        <a:xfrm>
          <a:off x="4953000" y="681254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313969</xdr:rowOff>
    </xdr:from>
    <xdr:ext cx="736600" cy="259045"/>
    <xdr:sp macro="" textlink="">
      <xdr:nvSpPr>
        <xdr:cNvPr id="117" name="テキスト ボックス 116">
          <a:extLst>
            <a:ext uri="{FF2B5EF4-FFF2-40B4-BE49-F238E27FC236}">
              <a16:creationId xmlns:a16="http://schemas.microsoft.com/office/drawing/2014/main" id="{00000000-0008-0000-0500-000075000000}"/>
            </a:ext>
          </a:extLst>
        </xdr:cNvPr>
        <xdr:cNvSpPr txBox="1"/>
      </xdr:nvSpPr>
      <xdr:spPr>
        <a:xfrm>
          <a:off x="4622800" y="658141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22,892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37</xdr:row>
      <xdr:rowOff>206880</xdr:rowOff>
    </xdr:from>
    <xdr:to>
      <xdr:col>22</xdr:col>
      <xdr:colOff>114300</xdr:colOff>
      <xdr:row>37</xdr:row>
      <xdr:rowOff>312199</xdr:rowOff>
    </xdr:to>
    <xdr:cxnSp macro="">
      <xdr:nvCxnSpPr>
        <xdr:cNvPr id="118" name="直線コネクタ 117">
          <a:extLst>
            <a:ext uri="{FF2B5EF4-FFF2-40B4-BE49-F238E27FC236}">
              <a16:creationId xmlns:a16="http://schemas.microsoft.com/office/drawing/2014/main" id="{00000000-0008-0000-0500-000076000000}"/>
            </a:ext>
          </a:extLst>
        </xdr:cNvPr>
        <xdr:cNvCxnSpPr/>
      </xdr:nvCxnSpPr>
      <xdr:spPr bwMode="auto">
        <a:xfrm>
          <a:off x="3606800" y="7331580"/>
          <a:ext cx="698500" cy="10531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247160</xdr:rowOff>
    </xdr:from>
    <xdr:to>
      <xdr:col>22</xdr:col>
      <xdr:colOff>165100</xdr:colOff>
      <xdr:row>36</xdr:row>
      <xdr:rowOff>5860</xdr:rowOff>
    </xdr:to>
    <xdr:sp macro="" textlink="">
      <xdr:nvSpPr>
        <xdr:cNvPr id="119" name="フローチャート: 判断 118">
          <a:extLst>
            <a:ext uri="{FF2B5EF4-FFF2-40B4-BE49-F238E27FC236}">
              <a16:creationId xmlns:a16="http://schemas.microsoft.com/office/drawing/2014/main" id="{00000000-0008-0000-0500-000077000000}"/>
            </a:ext>
          </a:extLst>
        </xdr:cNvPr>
        <xdr:cNvSpPr/>
      </xdr:nvSpPr>
      <xdr:spPr bwMode="auto">
        <a:xfrm>
          <a:off x="4254500" y="685751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16037</xdr:rowOff>
    </xdr:from>
    <xdr:ext cx="762000" cy="259045"/>
    <xdr:sp macro="" textlink="">
      <xdr:nvSpPr>
        <xdr:cNvPr id="120" name="テキスト ボックス 119">
          <a:extLst>
            <a:ext uri="{FF2B5EF4-FFF2-40B4-BE49-F238E27FC236}">
              <a16:creationId xmlns:a16="http://schemas.microsoft.com/office/drawing/2014/main" id="{00000000-0008-0000-0500-000078000000}"/>
            </a:ext>
          </a:extLst>
        </xdr:cNvPr>
        <xdr:cNvSpPr txBox="1"/>
      </xdr:nvSpPr>
      <xdr:spPr>
        <a:xfrm>
          <a:off x="3924300" y="66263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37</xdr:row>
      <xdr:rowOff>198225</xdr:rowOff>
    </xdr:from>
    <xdr:to>
      <xdr:col>18</xdr:col>
      <xdr:colOff>177800</xdr:colOff>
      <xdr:row>37</xdr:row>
      <xdr:rowOff>206880</xdr:rowOff>
    </xdr:to>
    <xdr:cxnSp macro="">
      <xdr:nvCxnSpPr>
        <xdr:cNvPr id="121" name="直線コネクタ 120">
          <a:extLst>
            <a:ext uri="{FF2B5EF4-FFF2-40B4-BE49-F238E27FC236}">
              <a16:creationId xmlns:a16="http://schemas.microsoft.com/office/drawing/2014/main" id="{00000000-0008-0000-0500-000079000000}"/>
            </a:ext>
          </a:extLst>
        </xdr:cNvPr>
        <xdr:cNvCxnSpPr/>
      </xdr:nvCxnSpPr>
      <xdr:spPr bwMode="auto">
        <a:xfrm>
          <a:off x="2908300" y="7322925"/>
          <a:ext cx="698500" cy="865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274396</xdr:rowOff>
    </xdr:from>
    <xdr:to>
      <xdr:col>19</xdr:col>
      <xdr:colOff>38100</xdr:colOff>
      <xdr:row>36</xdr:row>
      <xdr:rowOff>33096</xdr:rowOff>
    </xdr:to>
    <xdr:sp macro="" textlink="">
      <xdr:nvSpPr>
        <xdr:cNvPr id="122" name="フローチャート: 判断 121">
          <a:extLst>
            <a:ext uri="{FF2B5EF4-FFF2-40B4-BE49-F238E27FC236}">
              <a16:creationId xmlns:a16="http://schemas.microsoft.com/office/drawing/2014/main" id="{00000000-0008-0000-0500-00007A000000}"/>
            </a:ext>
          </a:extLst>
        </xdr:cNvPr>
        <xdr:cNvSpPr/>
      </xdr:nvSpPr>
      <xdr:spPr bwMode="auto">
        <a:xfrm>
          <a:off x="3556000" y="688474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43273</xdr:rowOff>
    </xdr:from>
    <xdr:ext cx="762000" cy="259045"/>
    <xdr:sp macro="" textlink="">
      <xdr:nvSpPr>
        <xdr:cNvPr id="123" name="テキスト ボックス 122">
          <a:extLst>
            <a:ext uri="{FF2B5EF4-FFF2-40B4-BE49-F238E27FC236}">
              <a16:creationId xmlns:a16="http://schemas.microsoft.com/office/drawing/2014/main" id="{00000000-0008-0000-0500-00007B000000}"/>
            </a:ext>
          </a:extLst>
        </xdr:cNvPr>
        <xdr:cNvSpPr txBox="1"/>
      </xdr:nvSpPr>
      <xdr:spPr>
        <a:xfrm>
          <a:off x="3225800" y="66536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20,681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255553</xdr:rowOff>
    </xdr:from>
    <xdr:to>
      <xdr:col>15</xdr:col>
      <xdr:colOff>101600</xdr:colOff>
      <xdr:row>36</xdr:row>
      <xdr:rowOff>14253</xdr:rowOff>
    </xdr:to>
    <xdr:sp macro="" textlink="">
      <xdr:nvSpPr>
        <xdr:cNvPr id="124" name="フローチャート: 判断 123">
          <a:extLst>
            <a:ext uri="{FF2B5EF4-FFF2-40B4-BE49-F238E27FC236}">
              <a16:creationId xmlns:a16="http://schemas.microsoft.com/office/drawing/2014/main" id="{00000000-0008-0000-0500-00007C000000}"/>
            </a:ext>
          </a:extLst>
        </xdr:cNvPr>
        <xdr:cNvSpPr/>
      </xdr:nvSpPr>
      <xdr:spPr bwMode="auto">
        <a:xfrm>
          <a:off x="2857500" y="686590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24430</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2527300" y="66347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21,258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61504</xdr:rowOff>
    </xdr:from>
    <xdr:to>
      <xdr:col>29</xdr:col>
      <xdr:colOff>177800</xdr:colOff>
      <xdr:row>36</xdr:row>
      <xdr:rowOff>163104</xdr:rowOff>
    </xdr:to>
    <xdr:sp macro="" textlink="">
      <xdr:nvSpPr>
        <xdr:cNvPr id="131" name="楕円 130">
          <a:extLst>
            <a:ext uri="{FF2B5EF4-FFF2-40B4-BE49-F238E27FC236}">
              <a16:creationId xmlns:a16="http://schemas.microsoft.com/office/drawing/2014/main" id="{00000000-0008-0000-0500-000083000000}"/>
            </a:ext>
          </a:extLst>
        </xdr:cNvPr>
        <xdr:cNvSpPr/>
      </xdr:nvSpPr>
      <xdr:spPr bwMode="auto">
        <a:xfrm>
          <a:off x="5600700" y="701475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36</xdr:row>
      <xdr:rowOff>33581</xdr:rowOff>
    </xdr:from>
    <xdr:ext cx="762000" cy="259045"/>
    <xdr:sp macro="" textlink="">
      <xdr:nvSpPr>
        <xdr:cNvPr id="132" name="人口1人当たり決算額の推移該当値テキスト445">
          <a:extLst>
            <a:ext uri="{FF2B5EF4-FFF2-40B4-BE49-F238E27FC236}">
              <a16:creationId xmlns:a16="http://schemas.microsoft.com/office/drawing/2014/main" id="{00000000-0008-0000-0500-000084000000}"/>
            </a:ext>
          </a:extLst>
        </xdr:cNvPr>
        <xdr:cNvSpPr txBox="1"/>
      </xdr:nvSpPr>
      <xdr:spPr>
        <a:xfrm>
          <a:off x="5740400" y="69868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16,700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37</xdr:row>
      <xdr:rowOff>167542</xdr:rowOff>
    </xdr:from>
    <xdr:to>
      <xdr:col>26</xdr:col>
      <xdr:colOff>101600</xdr:colOff>
      <xdr:row>37</xdr:row>
      <xdr:rowOff>269142</xdr:rowOff>
    </xdr:to>
    <xdr:sp macro="" textlink="">
      <xdr:nvSpPr>
        <xdr:cNvPr id="133" name="楕円 132">
          <a:extLst>
            <a:ext uri="{FF2B5EF4-FFF2-40B4-BE49-F238E27FC236}">
              <a16:creationId xmlns:a16="http://schemas.microsoft.com/office/drawing/2014/main" id="{00000000-0008-0000-0500-000085000000}"/>
            </a:ext>
          </a:extLst>
        </xdr:cNvPr>
        <xdr:cNvSpPr/>
      </xdr:nvSpPr>
      <xdr:spPr bwMode="auto">
        <a:xfrm>
          <a:off x="4953000" y="729224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37</xdr:row>
      <xdr:rowOff>253919</xdr:rowOff>
    </xdr:from>
    <xdr:ext cx="736600" cy="259045"/>
    <xdr:sp macro="" textlink="">
      <xdr:nvSpPr>
        <xdr:cNvPr id="134" name="テキスト ボックス 133">
          <a:extLst>
            <a:ext uri="{FF2B5EF4-FFF2-40B4-BE49-F238E27FC236}">
              <a16:creationId xmlns:a16="http://schemas.microsoft.com/office/drawing/2014/main" id="{00000000-0008-0000-0500-000086000000}"/>
            </a:ext>
          </a:extLst>
        </xdr:cNvPr>
        <xdr:cNvSpPr txBox="1"/>
      </xdr:nvSpPr>
      <xdr:spPr>
        <a:xfrm>
          <a:off x="4622800" y="737861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37</xdr:row>
      <xdr:rowOff>261399</xdr:rowOff>
    </xdr:from>
    <xdr:to>
      <xdr:col>22</xdr:col>
      <xdr:colOff>165100</xdr:colOff>
      <xdr:row>38</xdr:row>
      <xdr:rowOff>20099</xdr:rowOff>
    </xdr:to>
    <xdr:sp macro="" textlink="">
      <xdr:nvSpPr>
        <xdr:cNvPr id="135" name="楕円 134">
          <a:extLst>
            <a:ext uri="{FF2B5EF4-FFF2-40B4-BE49-F238E27FC236}">
              <a16:creationId xmlns:a16="http://schemas.microsoft.com/office/drawing/2014/main" id="{00000000-0008-0000-0500-000087000000}"/>
            </a:ext>
          </a:extLst>
        </xdr:cNvPr>
        <xdr:cNvSpPr/>
      </xdr:nvSpPr>
      <xdr:spPr bwMode="auto">
        <a:xfrm>
          <a:off x="4254500" y="738609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38</xdr:row>
      <xdr:rowOff>4876</xdr:rowOff>
    </xdr:from>
    <xdr:ext cx="762000" cy="259045"/>
    <xdr:sp macro="" textlink="">
      <xdr:nvSpPr>
        <xdr:cNvPr id="136" name="テキスト ボックス 135">
          <a:extLst>
            <a:ext uri="{FF2B5EF4-FFF2-40B4-BE49-F238E27FC236}">
              <a16:creationId xmlns:a16="http://schemas.microsoft.com/office/drawing/2014/main" id="{00000000-0008-0000-0500-000088000000}"/>
            </a:ext>
          </a:extLst>
        </xdr:cNvPr>
        <xdr:cNvSpPr txBox="1"/>
      </xdr:nvSpPr>
      <xdr:spPr>
        <a:xfrm>
          <a:off x="3924300" y="74724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37</xdr:row>
      <xdr:rowOff>156080</xdr:rowOff>
    </xdr:from>
    <xdr:to>
      <xdr:col>19</xdr:col>
      <xdr:colOff>38100</xdr:colOff>
      <xdr:row>37</xdr:row>
      <xdr:rowOff>257680</xdr:rowOff>
    </xdr:to>
    <xdr:sp macro="" textlink="">
      <xdr:nvSpPr>
        <xdr:cNvPr id="137" name="楕円 136">
          <a:extLst>
            <a:ext uri="{FF2B5EF4-FFF2-40B4-BE49-F238E27FC236}">
              <a16:creationId xmlns:a16="http://schemas.microsoft.com/office/drawing/2014/main" id="{00000000-0008-0000-0500-000089000000}"/>
            </a:ext>
          </a:extLst>
        </xdr:cNvPr>
        <xdr:cNvSpPr/>
      </xdr:nvSpPr>
      <xdr:spPr bwMode="auto">
        <a:xfrm>
          <a:off x="3556000" y="728078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242457</xdr:rowOff>
    </xdr:from>
    <xdr:ext cx="762000" cy="259045"/>
    <xdr:sp macro="" textlink="">
      <xdr:nvSpPr>
        <xdr:cNvPr id="138" name="テキスト ボックス 137">
          <a:extLst>
            <a:ext uri="{FF2B5EF4-FFF2-40B4-BE49-F238E27FC236}">
              <a16:creationId xmlns:a16="http://schemas.microsoft.com/office/drawing/2014/main" id="{00000000-0008-0000-0500-00008A000000}"/>
            </a:ext>
          </a:extLst>
        </xdr:cNvPr>
        <xdr:cNvSpPr txBox="1"/>
      </xdr:nvSpPr>
      <xdr:spPr>
        <a:xfrm>
          <a:off x="3225800" y="7367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147425</xdr:rowOff>
    </xdr:from>
    <xdr:to>
      <xdr:col>15</xdr:col>
      <xdr:colOff>101600</xdr:colOff>
      <xdr:row>37</xdr:row>
      <xdr:rowOff>249025</xdr:rowOff>
    </xdr:to>
    <xdr:sp macro="" textlink="">
      <xdr:nvSpPr>
        <xdr:cNvPr id="139" name="楕円 138">
          <a:extLst>
            <a:ext uri="{FF2B5EF4-FFF2-40B4-BE49-F238E27FC236}">
              <a16:creationId xmlns:a16="http://schemas.microsoft.com/office/drawing/2014/main" id="{00000000-0008-0000-0500-00008B000000}"/>
            </a:ext>
          </a:extLst>
        </xdr:cNvPr>
        <xdr:cNvSpPr/>
      </xdr:nvSpPr>
      <xdr:spPr bwMode="auto">
        <a:xfrm>
          <a:off x="2857500" y="727212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233802</xdr:rowOff>
    </xdr:from>
    <xdr:ext cx="762000" cy="259045"/>
    <xdr:sp macro="" textlink="">
      <xdr:nvSpPr>
        <xdr:cNvPr id="140" name="テキスト ボックス 139">
          <a:extLst>
            <a:ext uri="{FF2B5EF4-FFF2-40B4-BE49-F238E27FC236}">
              <a16:creationId xmlns:a16="http://schemas.microsoft.com/office/drawing/2014/main" id="{00000000-0008-0000-0500-00008C000000}"/>
            </a:ext>
          </a:extLst>
        </xdr:cNvPr>
        <xdr:cNvSpPr txBox="1"/>
      </xdr:nvSpPr>
      <xdr:spPr>
        <a:xfrm>
          <a:off x="2527300" y="73585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宮城県白石市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31,229
30,959
286.48
20,021,468
19,088,323
536,302
9,811,674
10,858,996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3.7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95,300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40</xdr:row>
      <xdr:rowOff>111777</xdr:rowOff>
    </xdr:from>
    <xdr:ext cx="248786"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a:extLst>
            <a:ext uri="{FF2B5EF4-FFF2-40B4-BE49-F238E27FC236}">
              <a16:creationId xmlns:a16="http://schemas.microsoft.com/office/drawing/2014/main" id="{00000000-0008-0000-06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123444</xdr:rowOff>
    </xdr:from>
    <xdr:to>
      <xdr:col>24</xdr:col>
      <xdr:colOff>62865</xdr:colOff>
      <xdr:row>38</xdr:row>
      <xdr:rowOff>53277</xdr:rowOff>
    </xdr:to>
    <xdr:cxnSp macro="">
      <xdr:nvCxnSpPr>
        <xdr:cNvPr id="56" name="直線コネクタ 55">
          <a:extLst>
            <a:ext uri="{FF2B5EF4-FFF2-40B4-BE49-F238E27FC236}">
              <a16:creationId xmlns:a16="http://schemas.microsoft.com/office/drawing/2014/main" id="{00000000-0008-0000-0600-000038000000}"/>
            </a:ext>
          </a:extLst>
        </xdr:cNvPr>
        <xdr:cNvCxnSpPr/>
      </xdr:nvCxnSpPr>
      <xdr:spPr>
        <a:xfrm flipV="1">
          <a:off x="4633595" y="5266944"/>
          <a:ext cx="1270" cy="13014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57104</xdr:rowOff>
    </xdr:from>
    <xdr:ext cx="534377" cy="259045"/>
    <xdr:sp macro="" textlink="">
      <xdr:nvSpPr>
        <xdr:cNvPr id="57" name="人件費最小値テキスト">
          <a:extLst>
            <a:ext uri="{FF2B5EF4-FFF2-40B4-BE49-F238E27FC236}">
              <a16:creationId xmlns:a16="http://schemas.microsoft.com/office/drawing/2014/main" id="{00000000-0008-0000-0600-000039000000}"/>
            </a:ext>
          </a:extLst>
        </xdr:cNvPr>
        <xdr:cNvSpPr txBox="1"/>
      </xdr:nvSpPr>
      <xdr:spPr>
        <a:xfrm>
          <a:off x="4686300" y="65722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42,805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53277</xdr:rowOff>
    </xdr:from>
    <xdr:to>
      <xdr:col>24</xdr:col>
      <xdr:colOff>152400</xdr:colOff>
      <xdr:row>38</xdr:row>
      <xdr:rowOff>53277</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a:off x="4546600" y="65683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70121</xdr:rowOff>
    </xdr:from>
    <xdr:ext cx="599010" cy="259045"/>
    <xdr:sp macro="" textlink="">
      <xdr:nvSpPr>
        <xdr:cNvPr id="59" name="人件費最大値テキスト">
          <a:extLst>
            <a:ext uri="{FF2B5EF4-FFF2-40B4-BE49-F238E27FC236}">
              <a16:creationId xmlns:a16="http://schemas.microsoft.com/office/drawing/2014/main" id="{00000000-0008-0000-0600-00003B000000}"/>
            </a:ext>
          </a:extLst>
        </xdr:cNvPr>
        <xdr:cNvSpPr txBox="1"/>
      </xdr:nvSpPr>
      <xdr:spPr>
        <a:xfrm>
          <a:off x="4686300" y="50421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145,280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123444</xdr:rowOff>
    </xdr:from>
    <xdr:to>
      <xdr:col>24</xdr:col>
      <xdr:colOff>152400</xdr:colOff>
      <xdr:row>30</xdr:row>
      <xdr:rowOff>123444</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52669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34</xdr:row>
      <xdr:rowOff>9131</xdr:rowOff>
    </xdr:from>
    <xdr:to>
      <xdr:col>24</xdr:col>
      <xdr:colOff>63500</xdr:colOff>
      <xdr:row>35</xdr:row>
      <xdr:rowOff>45974</xdr:rowOff>
    </xdr:to>
    <xdr:cxnSp macro="">
      <xdr:nvCxnSpPr>
        <xdr:cNvPr id="61" name="直線コネクタ 60">
          <a:extLst>
            <a:ext uri="{FF2B5EF4-FFF2-40B4-BE49-F238E27FC236}">
              <a16:creationId xmlns:a16="http://schemas.microsoft.com/office/drawing/2014/main" id="{00000000-0008-0000-0600-00003D000000}"/>
            </a:ext>
          </a:extLst>
        </xdr:cNvPr>
        <xdr:cNvCxnSpPr/>
      </xdr:nvCxnSpPr>
      <xdr:spPr>
        <a:xfrm flipV="1">
          <a:off x="3797300" y="5838431"/>
          <a:ext cx="838200" cy="2082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63161</xdr:rowOff>
    </xdr:from>
    <xdr:ext cx="534377" cy="259045"/>
    <xdr:sp macro="" textlink="">
      <xdr:nvSpPr>
        <xdr:cNvPr id="62" name="人件費平均値テキスト">
          <a:extLst>
            <a:ext uri="{FF2B5EF4-FFF2-40B4-BE49-F238E27FC236}">
              <a16:creationId xmlns:a16="http://schemas.microsoft.com/office/drawing/2014/main" id="{00000000-0008-0000-0600-00003E000000}"/>
            </a:ext>
          </a:extLst>
        </xdr:cNvPr>
        <xdr:cNvSpPr txBox="1"/>
      </xdr:nvSpPr>
      <xdr:spPr>
        <a:xfrm>
          <a:off x="4686300" y="589246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90,328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84734</xdr:rowOff>
    </xdr:from>
    <xdr:to>
      <xdr:col>24</xdr:col>
      <xdr:colOff>114300</xdr:colOff>
      <xdr:row>35</xdr:row>
      <xdr:rowOff>14884</xdr:rowOff>
    </xdr:to>
    <xdr:sp macro="" textlink="">
      <xdr:nvSpPr>
        <xdr:cNvPr id="63" name="フローチャート: 判断 62">
          <a:extLst>
            <a:ext uri="{FF2B5EF4-FFF2-40B4-BE49-F238E27FC236}">
              <a16:creationId xmlns:a16="http://schemas.microsoft.com/office/drawing/2014/main" id="{00000000-0008-0000-0600-00003F000000}"/>
            </a:ext>
          </a:extLst>
        </xdr:cNvPr>
        <xdr:cNvSpPr/>
      </xdr:nvSpPr>
      <xdr:spPr>
        <a:xfrm>
          <a:off x="4584700" y="59140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45974</xdr:rowOff>
    </xdr:from>
    <xdr:to>
      <xdr:col>19</xdr:col>
      <xdr:colOff>177800</xdr:colOff>
      <xdr:row>35</xdr:row>
      <xdr:rowOff>86614</xdr:rowOff>
    </xdr:to>
    <xdr:cxnSp macro="">
      <xdr:nvCxnSpPr>
        <xdr:cNvPr id="64" name="直線コネクタ 63">
          <a:extLst>
            <a:ext uri="{FF2B5EF4-FFF2-40B4-BE49-F238E27FC236}">
              <a16:creationId xmlns:a16="http://schemas.microsoft.com/office/drawing/2014/main" id="{00000000-0008-0000-0600-000040000000}"/>
            </a:ext>
          </a:extLst>
        </xdr:cNvPr>
        <xdr:cNvCxnSpPr/>
      </xdr:nvCxnSpPr>
      <xdr:spPr>
        <a:xfrm flipV="1">
          <a:off x="2908300" y="6046724"/>
          <a:ext cx="889000" cy="406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34</xdr:row>
      <xdr:rowOff>109995</xdr:rowOff>
    </xdr:from>
    <xdr:to>
      <xdr:col>20</xdr:col>
      <xdr:colOff>38100</xdr:colOff>
      <xdr:row>35</xdr:row>
      <xdr:rowOff>40145</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3746500" y="5939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33</xdr:row>
      <xdr:rowOff>56672</xdr:rowOff>
    </xdr:from>
    <xdr:ext cx="534377" cy="259045"/>
    <xdr:sp macro="" textlink="">
      <xdr:nvSpPr>
        <xdr:cNvPr id="66" name="テキスト ボックス 65">
          <a:extLst>
            <a:ext uri="{FF2B5EF4-FFF2-40B4-BE49-F238E27FC236}">
              <a16:creationId xmlns:a16="http://schemas.microsoft.com/office/drawing/2014/main" id="{00000000-0008-0000-0600-000042000000}"/>
            </a:ext>
          </a:extLst>
        </xdr:cNvPr>
        <xdr:cNvSpPr txBox="1"/>
      </xdr:nvSpPr>
      <xdr:spPr>
        <a:xfrm>
          <a:off x="3530111" y="57145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88,339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57899</xdr:rowOff>
    </xdr:from>
    <xdr:to>
      <xdr:col>15</xdr:col>
      <xdr:colOff>50800</xdr:colOff>
      <xdr:row>35</xdr:row>
      <xdr:rowOff>86614</xdr:rowOff>
    </xdr:to>
    <xdr:cxnSp macro="">
      <xdr:nvCxnSpPr>
        <xdr:cNvPr id="67" name="直線コネクタ 66">
          <a:extLst>
            <a:ext uri="{FF2B5EF4-FFF2-40B4-BE49-F238E27FC236}">
              <a16:creationId xmlns:a16="http://schemas.microsoft.com/office/drawing/2014/main" id="{00000000-0008-0000-0600-000043000000}"/>
            </a:ext>
          </a:extLst>
        </xdr:cNvPr>
        <xdr:cNvCxnSpPr/>
      </xdr:nvCxnSpPr>
      <xdr:spPr>
        <a:xfrm>
          <a:off x="2019300" y="6058649"/>
          <a:ext cx="889000" cy="28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34</xdr:row>
      <xdr:rowOff>123088</xdr:rowOff>
    </xdr:from>
    <xdr:to>
      <xdr:col>15</xdr:col>
      <xdr:colOff>101600</xdr:colOff>
      <xdr:row>35</xdr:row>
      <xdr:rowOff>53238</xdr:rowOff>
    </xdr:to>
    <xdr:sp macro="" textlink="">
      <xdr:nvSpPr>
        <xdr:cNvPr id="68" name="フローチャート: 判断 67">
          <a:extLst>
            <a:ext uri="{FF2B5EF4-FFF2-40B4-BE49-F238E27FC236}">
              <a16:creationId xmlns:a16="http://schemas.microsoft.com/office/drawing/2014/main" id="{00000000-0008-0000-0600-000044000000}"/>
            </a:ext>
          </a:extLst>
        </xdr:cNvPr>
        <xdr:cNvSpPr/>
      </xdr:nvSpPr>
      <xdr:spPr>
        <a:xfrm>
          <a:off x="2857500" y="5952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33</xdr:row>
      <xdr:rowOff>69765</xdr:rowOff>
    </xdr:from>
    <xdr:ext cx="534377" cy="259045"/>
    <xdr:sp macro="" textlink="">
      <xdr:nvSpPr>
        <xdr:cNvPr id="69" name="テキスト ボックス 68">
          <a:extLst>
            <a:ext uri="{FF2B5EF4-FFF2-40B4-BE49-F238E27FC236}">
              <a16:creationId xmlns:a16="http://schemas.microsoft.com/office/drawing/2014/main" id="{00000000-0008-0000-0600-000045000000}"/>
            </a:ext>
          </a:extLst>
        </xdr:cNvPr>
        <xdr:cNvSpPr txBox="1"/>
      </xdr:nvSpPr>
      <xdr:spPr>
        <a:xfrm>
          <a:off x="2641111" y="57276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87,308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35</xdr:row>
      <xdr:rowOff>57899</xdr:rowOff>
    </xdr:from>
    <xdr:to>
      <xdr:col>10</xdr:col>
      <xdr:colOff>114300</xdr:colOff>
      <xdr:row>35</xdr:row>
      <xdr:rowOff>138189</xdr:rowOff>
    </xdr:to>
    <xdr:cxnSp macro="">
      <xdr:nvCxnSpPr>
        <xdr:cNvPr id="70" name="直線コネクタ 69">
          <a:extLst>
            <a:ext uri="{FF2B5EF4-FFF2-40B4-BE49-F238E27FC236}">
              <a16:creationId xmlns:a16="http://schemas.microsoft.com/office/drawing/2014/main" id="{00000000-0008-0000-0600-000046000000}"/>
            </a:ext>
          </a:extLst>
        </xdr:cNvPr>
        <xdr:cNvCxnSpPr/>
      </xdr:nvCxnSpPr>
      <xdr:spPr>
        <a:xfrm flipV="1">
          <a:off x="1130300" y="6058649"/>
          <a:ext cx="889000" cy="80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330</xdr:rowOff>
    </xdr:from>
    <xdr:to>
      <xdr:col>10</xdr:col>
      <xdr:colOff>165100</xdr:colOff>
      <xdr:row>35</xdr:row>
      <xdr:rowOff>101930</xdr:rowOff>
    </xdr:to>
    <xdr:sp macro="" textlink="">
      <xdr:nvSpPr>
        <xdr:cNvPr id="71" name="フローチャート: 判断 70">
          <a:extLst>
            <a:ext uri="{FF2B5EF4-FFF2-40B4-BE49-F238E27FC236}">
              <a16:creationId xmlns:a16="http://schemas.microsoft.com/office/drawing/2014/main" id="{00000000-0008-0000-0600-000047000000}"/>
            </a:ext>
          </a:extLst>
        </xdr:cNvPr>
        <xdr:cNvSpPr/>
      </xdr:nvSpPr>
      <xdr:spPr>
        <a:xfrm>
          <a:off x="1968500" y="6001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33</xdr:row>
      <xdr:rowOff>118457</xdr:rowOff>
    </xdr:from>
    <xdr:ext cx="534377"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1752111" y="57763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83,474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163449</xdr:rowOff>
    </xdr:from>
    <xdr:to>
      <xdr:col>6</xdr:col>
      <xdr:colOff>38100</xdr:colOff>
      <xdr:row>36</xdr:row>
      <xdr:rowOff>93599</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079500" y="61641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36</xdr:row>
      <xdr:rowOff>84726</xdr:rowOff>
    </xdr:from>
    <xdr:ext cx="534377"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863111" y="62569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70,630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33</xdr:row>
      <xdr:rowOff>129781</xdr:rowOff>
    </xdr:from>
    <xdr:to>
      <xdr:col>24</xdr:col>
      <xdr:colOff>114300</xdr:colOff>
      <xdr:row>34</xdr:row>
      <xdr:rowOff>59931</xdr:rowOff>
    </xdr:to>
    <xdr:sp macro="" textlink="">
      <xdr:nvSpPr>
        <xdr:cNvPr id="80" name="楕円 79">
          <a:extLst>
            <a:ext uri="{FF2B5EF4-FFF2-40B4-BE49-F238E27FC236}">
              <a16:creationId xmlns:a16="http://schemas.microsoft.com/office/drawing/2014/main" id="{00000000-0008-0000-0600-000050000000}"/>
            </a:ext>
          </a:extLst>
        </xdr:cNvPr>
        <xdr:cNvSpPr/>
      </xdr:nvSpPr>
      <xdr:spPr>
        <a:xfrm>
          <a:off x="4584700" y="57876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32</xdr:row>
      <xdr:rowOff>152658</xdr:rowOff>
    </xdr:from>
    <xdr:ext cx="599010" cy="259045"/>
    <xdr:sp macro="" textlink="">
      <xdr:nvSpPr>
        <xdr:cNvPr id="81" name="人件費該当値テキスト">
          <a:extLst>
            <a:ext uri="{FF2B5EF4-FFF2-40B4-BE49-F238E27FC236}">
              <a16:creationId xmlns:a16="http://schemas.microsoft.com/office/drawing/2014/main" id="{00000000-0008-0000-0600-000051000000}"/>
            </a:ext>
          </a:extLst>
        </xdr:cNvPr>
        <xdr:cNvSpPr txBox="1"/>
      </xdr:nvSpPr>
      <xdr:spPr>
        <a:xfrm>
          <a:off x="4686300" y="56390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100,281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34</xdr:row>
      <xdr:rowOff>166624</xdr:rowOff>
    </xdr:from>
    <xdr:to>
      <xdr:col>20</xdr:col>
      <xdr:colOff>38100</xdr:colOff>
      <xdr:row>35</xdr:row>
      <xdr:rowOff>96774</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3746500" y="59959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35</xdr:row>
      <xdr:rowOff>87901</xdr:rowOff>
    </xdr:from>
    <xdr:ext cx="534377" cy="259045"/>
    <xdr:sp macro="" textlink="">
      <xdr:nvSpPr>
        <xdr:cNvPr id="83" name="テキスト ボックス 82">
          <a:extLst>
            <a:ext uri="{FF2B5EF4-FFF2-40B4-BE49-F238E27FC236}">
              <a16:creationId xmlns:a16="http://schemas.microsoft.com/office/drawing/2014/main" id="{00000000-0008-0000-0600-000053000000}"/>
            </a:ext>
          </a:extLst>
        </xdr:cNvPr>
        <xdr:cNvSpPr txBox="1"/>
      </xdr:nvSpPr>
      <xdr:spPr>
        <a:xfrm>
          <a:off x="3530111" y="60886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83,880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35814</xdr:rowOff>
    </xdr:from>
    <xdr:to>
      <xdr:col>15</xdr:col>
      <xdr:colOff>101600</xdr:colOff>
      <xdr:row>35</xdr:row>
      <xdr:rowOff>137414</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2857500" y="60365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35</xdr:row>
      <xdr:rowOff>128541</xdr:rowOff>
    </xdr:from>
    <xdr:ext cx="534377"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2641111" y="61292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80,680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7099</xdr:rowOff>
    </xdr:from>
    <xdr:to>
      <xdr:col>10</xdr:col>
      <xdr:colOff>165100</xdr:colOff>
      <xdr:row>35</xdr:row>
      <xdr:rowOff>108699</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1968500" y="60078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35</xdr:row>
      <xdr:rowOff>99826</xdr:rowOff>
    </xdr:from>
    <xdr:ext cx="534377"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1752111" y="61005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82,941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87389</xdr:rowOff>
    </xdr:from>
    <xdr:to>
      <xdr:col>6</xdr:col>
      <xdr:colOff>38100</xdr:colOff>
      <xdr:row>36</xdr:row>
      <xdr:rowOff>17539</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079500" y="60881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34</xdr:row>
      <xdr:rowOff>34066</xdr:rowOff>
    </xdr:from>
    <xdr:ext cx="534377"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863111" y="58633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76,619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73,430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83,223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6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58</xdr:row>
      <xdr:rowOff>139700</xdr:rowOff>
    </xdr:from>
    <xdr:to>
      <xdr:col>28</xdr:col>
      <xdr:colOff>114300</xdr:colOff>
      <xdr:row>58</xdr:row>
      <xdr:rowOff>139700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57</xdr:row>
      <xdr:rowOff>168927</xdr:rowOff>
    </xdr:from>
    <xdr:ext cx="531299"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230701" y="9941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1" name="物件費グラフ枠">
          <a:extLst>
            <a:ext uri="{FF2B5EF4-FFF2-40B4-BE49-F238E27FC236}">
              <a16:creationId xmlns:a16="http://schemas.microsoft.com/office/drawing/2014/main" id="{00000000-0008-0000-0600-00006F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124649</xdr:rowOff>
    </xdr:from>
    <xdr:to>
      <xdr:col>24</xdr:col>
      <xdr:colOff>62865</xdr:colOff>
      <xdr:row>58</xdr:row>
      <xdr:rowOff>134003</xdr:rowOff>
    </xdr:to>
    <xdr:cxnSp macro="">
      <xdr:nvCxnSpPr>
        <xdr:cNvPr id="112" name="直線コネクタ 111">
          <a:extLst>
            <a:ext uri="{FF2B5EF4-FFF2-40B4-BE49-F238E27FC236}">
              <a16:creationId xmlns:a16="http://schemas.microsoft.com/office/drawing/2014/main" id="{00000000-0008-0000-0600-000070000000}"/>
            </a:ext>
          </a:extLst>
        </xdr:cNvPr>
        <xdr:cNvCxnSpPr/>
      </xdr:nvCxnSpPr>
      <xdr:spPr>
        <a:xfrm flipV="1">
          <a:off x="4633595" y="8697149"/>
          <a:ext cx="1270" cy="13809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137830</xdr:rowOff>
    </xdr:from>
    <xdr:ext cx="534377" cy="259045"/>
    <xdr:sp macro="" textlink="">
      <xdr:nvSpPr>
        <xdr:cNvPr id="113" name="物件費最小値テキスト">
          <a:extLst>
            <a:ext uri="{FF2B5EF4-FFF2-40B4-BE49-F238E27FC236}">
              <a16:creationId xmlns:a16="http://schemas.microsoft.com/office/drawing/2014/main" id="{00000000-0008-0000-0600-000071000000}"/>
            </a:ext>
          </a:extLst>
        </xdr:cNvPr>
        <xdr:cNvSpPr txBox="1"/>
      </xdr:nvSpPr>
      <xdr:spPr>
        <a:xfrm>
          <a:off x="4686300" y="100819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50,623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134003</xdr:rowOff>
    </xdr:from>
    <xdr:to>
      <xdr:col>24</xdr:col>
      <xdr:colOff>152400</xdr:colOff>
      <xdr:row>58</xdr:row>
      <xdr:rowOff>134003</xdr:rowOff>
    </xdr:to>
    <xdr:cxnSp macro="">
      <xdr:nvCxnSpPr>
        <xdr:cNvPr id="114" name="直線コネクタ 113">
          <a:extLst>
            <a:ext uri="{FF2B5EF4-FFF2-40B4-BE49-F238E27FC236}">
              <a16:creationId xmlns:a16="http://schemas.microsoft.com/office/drawing/2014/main" id="{00000000-0008-0000-0600-000072000000}"/>
            </a:ext>
          </a:extLst>
        </xdr:cNvPr>
        <xdr:cNvCxnSpPr/>
      </xdr:nvCxnSpPr>
      <xdr:spPr>
        <a:xfrm>
          <a:off x="4546600" y="100781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71326</xdr:rowOff>
    </xdr:from>
    <xdr:ext cx="599010" cy="259045"/>
    <xdr:sp macro="" textlink="">
      <xdr:nvSpPr>
        <xdr:cNvPr id="115" name="物件費最大値テキスト">
          <a:extLst>
            <a:ext uri="{FF2B5EF4-FFF2-40B4-BE49-F238E27FC236}">
              <a16:creationId xmlns:a16="http://schemas.microsoft.com/office/drawing/2014/main" id="{00000000-0008-0000-0600-000073000000}"/>
            </a:ext>
          </a:extLst>
        </xdr:cNvPr>
        <xdr:cNvSpPr txBox="1"/>
      </xdr:nvSpPr>
      <xdr:spPr>
        <a:xfrm>
          <a:off x="4686300" y="84723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201,646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124649</xdr:rowOff>
    </xdr:from>
    <xdr:to>
      <xdr:col>24</xdr:col>
      <xdr:colOff>152400</xdr:colOff>
      <xdr:row>50</xdr:row>
      <xdr:rowOff>124649</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a:off x="4546600" y="86971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55</xdr:row>
      <xdr:rowOff>142644</xdr:rowOff>
    </xdr:from>
    <xdr:to>
      <xdr:col>24</xdr:col>
      <xdr:colOff>63500</xdr:colOff>
      <xdr:row>56</xdr:row>
      <xdr:rowOff>140688</xdr:rowOff>
    </xdr:to>
    <xdr:cxnSp macro="">
      <xdr:nvCxnSpPr>
        <xdr:cNvPr id="117" name="直線コネクタ 116">
          <a:extLst>
            <a:ext uri="{FF2B5EF4-FFF2-40B4-BE49-F238E27FC236}">
              <a16:creationId xmlns:a16="http://schemas.microsoft.com/office/drawing/2014/main" id="{00000000-0008-0000-0600-000075000000}"/>
            </a:ext>
          </a:extLst>
        </xdr:cNvPr>
        <xdr:cNvCxnSpPr/>
      </xdr:nvCxnSpPr>
      <xdr:spPr>
        <a:xfrm>
          <a:off x="3797300" y="9572394"/>
          <a:ext cx="838200" cy="1694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89510</xdr:rowOff>
    </xdr:from>
    <xdr:ext cx="534377" cy="259045"/>
    <xdr:sp macro="" textlink="">
      <xdr:nvSpPr>
        <xdr:cNvPr id="118" name="物件費平均値テキスト">
          <a:extLst>
            <a:ext uri="{FF2B5EF4-FFF2-40B4-BE49-F238E27FC236}">
              <a16:creationId xmlns:a16="http://schemas.microsoft.com/office/drawing/2014/main" id="{00000000-0008-0000-0600-000076000000}"/>
            </a:ext>
          </a:extLst>
        </xdr:cNvPr>
        <xdr:cNvSpPr txBox="1"/>
      </xdr:nvSpPr>
      <xdr:spPr>
        <a:xfrm>
          <a:off x="4686300" y="969071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85,074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111083</xdr:rowOff>
    </xdr:from>
    <xdr:to>
      <xdr:col>24</xdr:col>
      <xdr:colOff>114300</xdr:colOff>
      <xdr:row>57</xdr:row>
      <xdr:rowOff>41233</xdr:rowOff>
    </xdr:to>
    <xdr:sp macro="" textlink="">
      <xdr:nvSpPr>
        <xdr:cNvPr id="119" name="フローチャート: 判断 118">
          <a:extLst>
            <a:ext uri="{FF2B5EF4-FFF2-40B4-BE49-F238E27FC236}">
              <a16:creationId xmlns:a16="http://schemas.microsoft.com/office/drawing/2014/main" id="{00000000-0008-0000-0600-000077000000}"/>
            </a:ext>
          </a:extLst>
        </xdr:cNvPr>
        <xdr:cNvSpPr/>
      </xdr:nvSpPr>
      <xdr:spPr>
        <a:xfrm>
          <a:off x="4584700" y="9712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55</xdr:row>
      <xdr:rowOff>142644</xdr:rowOff>
    </xdr:from>
    <xdr:to>
      <xdr:col>19</xdr:col>
      <xdr:colOff>177800</xdr:colOff>
      <xdr:row>56</xdr:row>
      <xdr:rowOff>55475</xdr:rowOff>
    </xdr:to>
    <xdr:cxnSp macro="">
      <xdr:nvCxnSpPr>
        <xdr:cNvPr id="120" name="直線コネクタ 119">
          <a:extLst>
            <a:ext uri="{FF2B5EF4-FFF2-40B4-BE49-F238E27FC236}">
              <a16:creationId xmlns:a16="http://schemas.microsoft.com/office/drawing/2014/main" id="{00000000-0008-0000-0600-000078000000}"/>
            </a:ext>
          </a:extLst>
        </xdr:cNvPr>
        <xdr:cNvCxnSpPr/>
      </xdr:nvCxnSpPr>
      <xdr:spPr>
        <a:xfrm flipV="1">
          <a:off x="2908300" y="9572394"/>
          <a:ext cx="889000" cy="842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87035</xdr:rowOff>
    </xdr:from>
    <xdr:to>
      <xdr:col>20</xdr:col>
      <xdr:colOff>38100</xdr:colOff>
      <xdr:row>57</xdr:row>
      <xdr:rowOff>17185</xdr:rowOff>
    </xdr:to>
    <xdr:sp macro="" textlink="">
      <xdr:nvSpPr>
        <xdr:cNvPr id="121" name="フローチャート: 判断 120">
          <a:extLst>
            <a:ext uri="{FF2B5EF4-FFF2-40B4-BE49-F238E27FC236}">
              <a16:creationId xmlns:a16="http://schemas.microsoft.com/office/drawing/2014/main" id="{00000000-0008-0000-0600-000079000000}"/>
            </a:ext>
          </a:extLst>
        </xdr:cNvPr>
        <xdr:cNvSpPr/>
      </xdr:nvSpPr>
      <xdr:spPr>
        <a:xfrm>
          <a:off x="3746500" y="96882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8312</xdr:rowOff>
    </xdr:from>
    <xdr:ext cx="534377" cy="259045"/>
    <xdr:sp macro="" textlink="">
      <xdr:nvSpPr>
        <xdr:cNvPr id="122" name="テキスト ボックス 121">
          <a:extLst>
            <a:ext uri="{FF2B5EF4-FFF2-40B4-BE49-F238E27FC236}">
              <a16:creationId xmlns:a16="http://schemas.microsoft.com/office/drawing/2014/main" id="{00000000-0008-0000-0600-00007A000000}"/>
            </a:ext>
          </a:extLst>
        </xdr:cNvPr>
        <xdr:cNvSpPr txBox="1"/>
      </xdr:nvSpPr>
      <xdr:spPr>
        <a:xfrm>
          <a:off x="3530111" y="97809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87,704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56</xdr:row>
      <xdr:rowOff>55475</xdr:rowOff>
    </xdr:from>
    <xdr:to>
      <xdr:col>15</xdr:col>
      <xdr:colOff>50800</xdr:colOff>
      <xdr:row>56</xdr:row>
      <xdr:rowOff>169263</xdr:rowOff>
    </xdr:to>
    <xdr:cxnSp macro="">
      <xdr:nvCxnSpPr>
        <xdr:cNvPr id="123" name="直線コネクタ 122">
          <a:extLst>
            <a:ext uri="{FF2B5EF4-FFF2-40B4-BE49-F238E27FC236}">
              <a16:creationId xmlns:a16="http://schemas.microsoft.com/office/drawing/2014/main" id="{00000000-0008-0000-0600-00007B000000}"/>
            </a:ext>
          </a:extLst>
        </xdr:cNvPr>
        <xdr:cNvCxnSpPr/>
      </xdr:nvCxnSpPr>
      <xdr:spPr>
        <a:xfrm flipV="1">
          <a:off x="2019300" y="9656675"/>
          <a:ext cx="889000" cy="1137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151902</xdr:rowOff>
    </xdr:from>
    <xdr:to>
      <xdr:col>15</xdr:col>
      <xdr:colOff>101600</xdr:colOff>
      <xdr:row>57</xdr:row>
      <xdr:rowOff>82052</xdr:rowOff>
    </xdr:to>
    <xdr:sp macro="" textlink="">
      <xdr:nvSpPr>
        <xdr:cNvPr id="124" name="フローチャート: 判断 123">
          <a:extLst>
            <a:ext uri="{FF2B5EF4-FFF2-40B4-BE49-F238E27FC236}">
              <a16:creationId xmlns:a16="http://schemas.microsoft.com/office/drawing/2014/main" id="{00000000-0008-0000-0600-00007C000000}"/>
            </a:ext>
          </a:extLst>
        </xdr:cNvPr>
        <xdr:cNvSpPr/>
      </xdr:nvSpPr>
      <xdr:spPr>
        <a:xfrm>
          <a:off x="2857500" y="97531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73179</xdr:rowOff>
    </xdr:from>
    <xdr:ext cx="534377" cy="259045"/>
    <xdr:sp macro="" textlink="">
      <xdr:nvSpPr>
        <xdr:cNvPr id="125" name="テキスト ボックス 124">
          <a:extLst>
            <a:ext uri="{FF2B5EF4-FFF2-40B4-BE49-F238E27FC236}">
              <a16:creationId xmlns:a16="http://schemas.microsoft.com/office/drawing/2014/main" id="{00000000-0008-0000-0600-00007D000000}"/>
            </a:ext>
          </a:extLst>
        </xdr:cNvPr>
        <xdr:cNvSpPr txBox="1"/>
      </xdr:nvSpPr>
      <xdr:spPr>
        <a:xfrm>
          <a:off x="2641111" y="98458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56</xdr:row>
      <xdr:rowOff>169263</xdr:rowOff>
    </xdr:from>
    <xdr:to>
      <xdr:col>10</xdr:col>
      <xdr:colOff>114300</xdr:colOff>
      <xdr:row>57</xdr:row>
      <xdr:rowOff>69062</xdr:rowOff>
    </xdr:to>
    <xdr:cxnSp macro="">
      <xdr:nvCxnSpPr>
        <xdr:cNvPr id="126" name="直線コネクタ 125">
          <a:extLst>
            <a:ext uri="{FF2B5EF4-FFF2-40B4-BE49-F238E27FC236}">
              <a16:creationId xmlns:a16="http://schemas.microsoft.com/office/drawing/2014/main" id="{00000000-0008-0000-0600-00007E000000}"/>
            </a:ext>
          </a:extLst>
        </xdr:cNvPr>
        <xdr:cNvCxnSpPr/>
      </xdr:nvCxnSpPr>
      <xdr:spPr>
        <a:xfrm flipV="1">
          <a:off x="1130300" y="9770463"/>
          <a:ext cx="889000" cy="712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42147</xdr:rowOff>
    </xdr:from>
    <xdr:to>
      <xdr:col>10</xdr:col>
      <xdr:colOff>165100</xdr:colOff>
      <xdr:row>57</xdr:row>
      <xdr:rowOff>143747</xdr:rowOff>
    </xdr:to>
    <xdr:sp macro="" textlink="">
      <xdr:nvSpPr>
        <xdr:cNvPr id="127" name="フローチャート: 判断 126">
          <a:extLst>
            <a:ext uri="{FF2B5EF4-FFF2-40B4-BE49-F238E27FC236}">
              <a16:creationId xmlns:a16="http://schemas.microsoft.com/office/drawing/2014/main" id="{00000000-0008-0000-0600-00007F000000}"/>
            </a:ext>
          </a:extLst>
        </xdr:cNvPr>
        <xdr:cNvSpPr/>
      </xdr:nvSpPr>
      <xdr:spPr>
        <a:xfrm>
          <a:off x="1968500" y="98147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134874</xdr:rowOff>
    </xdr:from>
    <xdr:ext cx="534377" cy="259045"/>
    <xdr:sp macro="" textlink="">
      <xdr:nvSpPr>
        <xdr:cNvPr id="128" name="テキスト ボックス 127">
          <a:extLst>
            <a:ext uri="{FF2B5EF4-FFF2-40B4-BE49-F238E27FC236}">
              <a16:creationId xmlns:a16="http://schemas.microsoft.com/office/drawing/2014/main" id="{00000000-0008-0000-0600-000080000000}"/>
            </a:ext>
          </a:extLst>
        </xdr:cNvPr>
        <xdr:cNvSpPr txBox="1"/>
      </xdr:nvSpPr>
      <xdr:spPr>
        <a:xfrm>
          <a:off x="1752111" y="99075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73,863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48685</xdr:rowOff>
    </xdr:from>
    <xdr:to>
      <xdr:col>6</xdr:col>
      <xdr:colOff>38100</xdr:colOff>
      <xdr:row>57</xdr:row>
      <xdr:rowOff>150285</xdr:rowOff>
    </xdr:to>
    <xdr:sp macro="" textlink="">
      <xdr:nvSpPr>
        <xdr:cNvPr id="129" name="フローチャート: 判断 128">
          <a:extLst>
            <a:ext uri="{FF2B5EF4-FFF2-40B4-BE49-F238E27FC236}">
              <a16:creationId xmlns:a16="http://schemas.microsoft.com/office/drawing/2014/main" id="{00000000-0008-0000-0600-000081000000}"/>
            </a:ext>
          </a:extLst>
        </xdr:cNvPr>
        <xdr:cNvSpPr/>
      </xdr:nvSpPr>
      <xdr:spPr>
        <a:xfrm>
          <a:off x="1079500" y="98213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141412</xdr:rowOff>
    </xdr:from>
    <xdr:ext cx="534377"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863111" y="99140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89888</xdr:rowOff>
    </xdr:from>
    <xdr:to>
      <xdr:col>24</xdr:col>
      <xdr:colOff>114300</xdr:colOff>
      <xdr:row>57</xdr:row>
      <xdr:rowOff>20038</xdr:rowOff>
    </xdr:to>
    <xdr:sp macro="" textlink="">
      <xdr:nvSpPr>
        <xdr:cNvPr id="136" name="楕円 135">
          <a:extLst>
            <a:ext uri="{FF2B5EF4-FFF2-40B4-BE49-F238E27FC236}">
              <a16:creationId xmlns:a16="http://schemas.microsoft.com/office/drawing/2014/main" id="{00000000-0008-0000-0600-000088000000}"/>
            </a:ext>
          </a:extLst>
        </xdr:cNvPr>
        <xdr:cNvSpPr/>
      </xdr:nvSpPr>
      <xdr:spPr>
        <a:xfrm>
          <a:off x="4584700" y="96910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112765</xdr:rowOff>
    </xdr:from>
    <xdr:ext cx="534377" cy="259045"/>
    <xdr:sp macro="" textlink="">
      <xdr:nvSpPr>
        <xdr:cNvPr id="137" name="物件費該当値テキスト">
          <a:extLst>
            <a:ext uri="{FF2B5EF4-FFF2-40B4-BE49-F238E27FC236}">
              <a16:creationId xmlns:a16="http://schemas.microsoft.com/office/drawing/2014/main" id="{00000000-0008-0000-0600-000089000000}"/>
            </a:ext>
          </a:extLst>
        </xdr:cNvPr>
        <xdr:cNvSpPr txBox="1"/>
      </xdr:nvSpPr>
      <xdr:spPr>
        <a:xfrm>
          <a:off x="4686300" y="95425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87,392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55</xdr:row>
      <xdr:rowOff>91844</xdr:rowOff>
    </xdr:from>
    <xdr:to>
      <xdr:col>20</xdr:col>
      <xdr:colOff>38100</xdr:colOff>
      <xdr:row>56</xdr:row>
      <xdr:rowOff>21994</xdr:rowOff>
    </xdr:to>
    <xdr:sp macro="" textlink="">
      <xdr:nvSpPr>
        <xdr:cNvPr id="138" name="楕円 137">
          <a:extLst>
            <a:ext uri="{FF2B5EF4-FFF2-40B4-BE49-F238E27FC236}">
              <a16:creationId xmlns:a16="http://schemas.microsoft.com/office/drawing/2014/main" id="{00000000-0008-0000-0600-00008A000000}"/>
            </a:ext>
          </a:extLst>
        </xdr:cNvPr>
        <xdr:cNvSpPr/>
      </xdr:nvSpPr>
      <xdr:spPr>
        <a:xfrm>
          <a:off x="3746500" y="95215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54</xdr:row>
      <xdr:rowOff>38521</xdr:rowOff>
    </xdr:from>
    <xdr:ext cx="599010" cy="259045"/>
    <xdr:sp macro="" textlink="">
      <xdr:nvSpPr>
        <xdr:cNvPr id="139" name="テキスト ボックス 138">
          <a:extLst>
            <a:ext uri="{FF2B5EF4-FFF2-40B4-BE49-F238E27FC236}">
              <a16:creationId xmlns:a16="http://schemas.microsoft.com/office/drawing/2014/main" id="{00000000-0008-0000-0600-00008B000000}"/>
            </a:ext>
          </a:extLst>
        </xdr:cNvPr>
        <xdr:cNvSpPr txBox="1"/>
      </xdr:nvSpPr>
      <xdr:spPr>
        <a:xfrm>
          <a:off x="3497795" y="92968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105,928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4675</xdr:rowOff>
    </xdr:from>
    <xdr:to>
      <xdr:col>15</xdr:col>
      <xdr:colOff>101600</xdr:colOff>
      <xdr:row>56</xdr:row>
      <xdr:rowOff>106275</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2857500" y="9605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54</xdr:row>
      <xdr:rowOff>122802</xdr:rowOff>
    </xdr:from>
    <xdr:ext cx="534377"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2641111" y="93811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96,711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118463</xdr:rowOff>
    </xdr:from>
    <xdr:to>
      <xdr:col>10</xdr:col>
      <xdr:colOff>165100</xdr:colOff>
      <xdr:row>57</xdr:row>
      <xdr:rowOff>48613</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1968500" y="97196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65140</xdr:rowOff>
    </xdr:from>
    <xdr:ext cx="534377"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1752111" y="94948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84,267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18262</xdr:rowOff>
    </xdr:from>
    <xdr:to>
      <xdr:col>6</xdr:col>
      <xdr:colOff>38100</xdr:colOff>
      <xdr:row>57</xdr:row>
      <xdr:rowOff>119862</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1079500" y="97909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136389</xdr:rowOff>
    </xdr:from>
    <xdr:ext cx="534377" cy="25904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863111" y="95661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76,475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6" name="正方形/長方形 145">
          <a:extLst>
            <a:ext uri="{FF2B5EF4-FFF2-40B4-BE49-F238E27FC236}">
              <a16:creationId xmlns:a16="http://schemas.microsoft.com/office/drawing/2014/main" id="{00000000-0008-0000-0600-000092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7" name="正方形/長方形 146">
          <a:extLst>
            <a:ext uri="{FF2B5EF4-FFF2-40B4-BE49-F238E27FC236}">
              <a16:creationId xmlns:a16="http://schemas.microsoft.com/office/drawing/2014/main" id="{00000000-0008-0000-0600-000093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4" name="テキスト ボックス 153">
          <a:extLst>
            <a:ext uri="{FF2B5EF4-FFF2-40B4-BE49-F238E27FC236}">
              <a16:creationId xmlns:a16="http://schemas.microsoft.com/office/drawing/2014/main" id="{00000000-0008-0000-0600-00009A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5" name="直線コネクタ 154">
          <a:extLst>
            <a:ext uri="{FF2B5EF4-FFF2-40B4-BE49-F238E27FC236}">
              <a16:creationId xmlns:a16="http://schemas.microsoft.com/office/drawing/2014/main" id="{00000000-0008-0000-0600-00009B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56" name="直線コネクタ 155">
          <a:extLst>
            <a:ext uri="{FF2B5EF4-FFF2-40B4-BE49-F238E27FC236}">
              <a16:creationId xmlns:a16="http://schemas.microsoft.com/office/drawing/2014/main" id="{00000000-0008-0000-0600-00009C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168927</xdr:rowOff>
    </xdr:from>
    <xdr:ext cx="248786" cy="259045"/>
    <xdr:sp macro="" textlink="">
      <xdr:nvSpPr>
        <xdr:cNvPr id="157" name="テキスト ボックス 156">
          <a:extLst>
            <a:ext uri="{FF2B5EF4-FFF2-40B4-BE49-F238E27FC236}">
              <a16:creationId xmlns:a16="http://schemas.microsoft.com/office/drawing/2014/main" id="{00000000-0008-0000-0600-00009D000000}"/>
            </a:ext>
          </a:extLst>
        </xdr:cNvPr>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58" name="直線コネクタ 157">
          <a:extLst>
            <a:ext uri="{FF2B5EF4-FFF2-40B4-BE49-F238E27FC236}">
              <a16:creationId xmlns:a16="http://schemas.microsoft.com/office/drawing/2014/main" id="{00000000-0008-0000-0600-00009E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75</xdr:row>
      <xdr:rowOff>54627</xdr:rowOff>
    </xdr:from>
    <xdr:ext cx="531299" cy="259045"/>
    <xdr:sp macro="" textlink="">
      <xdr:nvSpPr>
        <xdr:cNvPr id="159" name="テキスト ボックス 158">
          <a:extLst>
            <a:ext uri="{FF2B5EF4-FFF2-40B4-BE49-F238E27FC236}">
              <a16:creationId xmlns:a16="http://schemas.microsoft.com/office/drawing/2014/main" id="{00000000-0008-0000-0600-00009F000000}"/>
            </a:ext>
          </a:extLst>
        </xdr:cNvPr>
        <xdr:cNvSpPr txBox="1"/>
      </xdr:nvSpPr>
      <xdr:spPr>
        <a:xfrm>
          <a:off x="230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72</xdr:row>
      <xdr:rowOff>111777</xdr:rowOff>
    </xdr:from>
    <xdr:ext cx="531299"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230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168927</xdr:rowOff>
    </xdr:from>
    <xdr:ext cx="53129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230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6" name="維持補修費グラフ枠">
          <a:extLst>
            <a:ext uri="{FF2B5EF4-FFF2-40B4-BE49-F238E27FC236}">
              <a16:creationId xmlns:a16="http://schemas.microsoft.com/office/drawing/2014/main" id="{00000000-0008-0000-0600-0000A6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78275</xdr:rowOff>
    </xdr:from>
    <xdr:to>
      <xdr:col>24</xdr:col>
      <xdr:colOff>62865</xdr:colOff>
      <xdr:row>78</xdr:row>
      <xdr:rowOff>105730</xdr:rowOff>
    </xdr:to>
    <xdr:cxnSp macro="">
      <xdr:nvCxnSpPr>
        <xdr:cNvPr id="167" name="直線コネクタ 166">
          <a:extLst>
            <a:ext uri="{FF2B5EF4-FFF2-40B4-BE49-F238E27FC236}">
              <a16:creationId xmlns:a16="http://schemas.microsoft.com/office/drawing/2014/main" id="{00000000-0008-0000-0600-0000A7000000}"/>
            </a:ext>
          </a:extLst>
        </xdr:cNvPr>
        <xdr:cNvCxnSpPr/>
      </xdr:nvCxnSpPr>
      <xdr:spPr>
        <a:xfrm flipV="1">
          <a:off x="4633595" y="12251225"/>
          <a:ext cx="1270" cy="12276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109557</xdr:rowOff>
    </xdr:from>
    <xdr:ext cx="469744" cy="259045"/>
    <xdr:sp macro="" textlink="">
      <xdr:nvSpPr>
        <xdr:cNvPr id="168" name="維持補修費最小値テキスト">
          <a:extLst>
            <a:ext uri="{FF2B5EF4-FFF2-40B4-BE49-F238E27FC236}">
              <a16:creationId xmlns:a16="http://schemas.microsoft.com/office/drawing/2014/main" id="{00000000-0008-0000-0600-0000A8000000}"/>
            </a:ext>
          </a:extLst>
        </xdr:cNvPr>
        <xdr:cNvSpPr txBox="1"/>
      </xdr:nvSpPr>
      <xdr:spPr>
        <a:xfrm>
          <a:off x="4686300" y="134826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105730</xdr:rowOff>
    </xdr:from>
    <xdr:to>
      <xdr:col>24</xdr:col>
      <xdr:colOff>152400</xdr:colOff>
      <xdr:row>78</xdr:row>
      <xdr:rowOff>105730</xdr:rowOff>
    </xdr:to>
    <xdr:cxnSp macro="">
      <xdr:nvCxnSpPr>
        <xdr:cNvPr id="169" name="直線コネクタ 168">
          <a:extLst>
            <a:ext uri="{FF2B5EF4-FFF2-40B4-BE49-F238E27FC236}">
              <a16:creationId xmlns:a16="http://schemas.microsoft.com/office/drawing/2014/main" id="{00000000-0008-0000-0600-0000A9000000}"/>
            </a:ext>
          </a:extLst>
        </xdr:cNvPr>
        <xdr:cNvCxnSpPr/>
      </xdr:nvCxnSpPr>
      <xdr:spPr>
        <a:xfrm>
          <a:off x="4546600" y="134788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24952</xdr:rowOff>
    </xdr:from>
    <xdr:ext cx="534377" cy="259045"/>
    <xdr:sp macro="" textlink="">
      <xdr:nvSpPr>
        <xdr:cNvPr id="170" name="維持補修費最大値テキスト">
          <a:extLst>
            <a:ext uri="{FF2B5EF4-FFF2-40B4-BE49-F238E27FC236}">
              <a16:creationId xmlns:a16="http://schemas.microsoft.com/office/drawing/2014/main" id="{00000000-0008-0000-0600-0000AA000000}"/>
            </a:ext>
          </a:extLst>
        </xdr:cNvPr>
        <xdr:cNvSpPr txBox="1"/>
      </xdr:nvSpPr>
      <xdr:spPr>
        <a:xfrm>
          <a:off x="4686300" y="120264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55,187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78275</xdr:rowOff>
    </xdr:from>
    <xdr:to>
      <xdr:col>24</xdr:col>
      <xdr:colOff>152400</xdr:colOff>
      <xdr:row>71</xdr:row>
      <xdr:rowOff>78275</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a:off x="4546600" y="122512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151862</xdr:rowOff>
    </xdr:from>
    <xdr:to>
      <xdr:col>24</xdr:col>
      <xdr:colOff>63500</xdr:colOff>
      <xdr:row>77</xdr:row>
      <xdr:rowOff>163452</xdr:rowOff>
    </xdr:to>
    <xdr:cxnSp macro="">
      <xdr:nvCxnSpPr>
        <xdr:cNvPr id="172" name="直線コネクタ 171">
          <a:extLst>
            <a:ext uri="{FF2B5EF4-FFF2-40B4-BE49-F238E27FC236}">
              <a16:creationId xmlns:a16="http://schemas.microsoft.com/office/drawing/2014/main" id="{00000000-0008-0000-0600-0000AC000000}"/>
            </a:ext>
          </a:extLst>
        </xdr:cNvPr>
        <xdr:cNvCxnSpPr/>
      </xdr:nvCxnSpPr>
      <xdr:spPr>
        <a:xfrm flipV="1">
          <a:off x="3797300" y="13353512"/>
          <a:ext cx="838200" cy="115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103822</xdr:rowOff>
    </xdr:from>
    <xdr:ext cx="469744" cy="259045"/>
    <xdr:sp macro="" textlink="">
      <xdr:nvSpPr>
        <xdr:cNvPr id="173" name="維持補修費平均値テキスト">
          <a:extLst>
            <a:ext uri="{FF2B5EF4-FFF2-40B4-BE49-F238E27FC236}">
              <a16:creationId xmlns:a16="http://schemas.microsoft.com/office/drawing/2014/main" id="{00000000-0008-0000-0600-0000AD000000}"/>
            </a:ext>
          </a:extLst>
        </xdr:cNvPr>
        <xdr:cNvSpPr txBox="1"/>
      </xdr:nvSpPr>
      <xdr:spPr>
        <a:xfrm>
          <a:off x="4686300" y="1313402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7,848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80945</xdr:rowOff>
    </xdr:from>
    <xdr:to>
      <xdr:col>24</xdr:col>
      <xdr:colOff>114300</xdr:colOff>
      <xdr:row>78</xdr:row>
      <xdr:rowOff>11095</xdr:rowOff>
    </xdr:to>
    <xdr:sp macro="" textlink="">
      <xdr:nvSpPr>
        <xdr:cNvPr id="174" name="フローチャート: 判断 173">
          <a:extLst>
            <a:ext uri="{FF2B5EF4-FFF2-40B4-BE49-F238E27FC236}">
              <a16:creationId xmlns:a16="http://schemas.microsoft.com/office/drawing/2014/main" id="{00000000-0008-0000-0600-0000AE000000}"/>
            </a:ext>
          </a:extLst>
        </xdr:cNvPr>
        <xdr:cNvSpPr/>
      </xdr:nvSpPr>
      <xdr:spPr>
        <a:xfrm>
          <a:off x="4584700" y="13282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163452</xdr:rowOff>
    </xdr:from>
    <xdr:to>
      <xdr:col>19</xdr:col>
      <xdr:colOff>177800</xdr:colOff>
      <xdr:row>77</xdr:row>
      <xdr:rowOff>168139</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flipV="1">
          <a:off x="2908300" y="13365102"/>
          <a:ext cx="889000" cy="46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77653</xdr:rowOff>
    </xdr:from>
    <xdr:to>
      <xdr:col>20</xdr:col>
      <xdr:colOff>38100</xdr:colOff>
      <xdr:row>78</xdr:row>
      <xdr:rowOff>7803</xdr:rowOff>
    </xdr:to>
    <xdr:sp macro="" textlink="">
      <xdr:nvSpPr>
        <xdr:cNvPr id="176" name="フローチャート: 判断 175">
          <a:extLst>
            <a:ext uri="{FF2B5EF4-FFF2-40B4-BE49-F238E27FC236}">
              <a16:creationId xmlns:a16="http://schemas.microsoft.com/office/drawing/2014/main" id="{00000000-0008-0000-0600-0000B0000000}"/>
            </a:ext>
          </a:extLst>
        </xdr:cNvPr>
        <xdr:cNvSpPr/>
      </xdr:nvSpPr>
      <xdr:spPr>
        <a:xfrm>
          <a:off x="3746500" y="132793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76</xdr:row>
      <xdr:rowOff>24330</xdr:rowOff>
    </xdr:from>
    <xdr:ext cx="469744" cy="259045"/>
    <xdr:sp macro="" textlink="">
      <xdr:nvSpPr>
        <xdr:cNvPr id="177" name="テキスト ボックス 176">
          <a:extLst>
            <a:ext uri="{FF2B5EF4-FFF2-40B4-BE49-F238E27FC236}">
              <a16:creationId xmlns:a16="http://schemas.microsoft.com/office/drawing/2014/main" id="{00000000-0008-0000-0600-0000B1000000}"/>
            </a:ext>
          </a:extLst>
        </xdr:cNvPr>
        <xdr:cNvSpPr txBox="1"/>
      </xdr:nvSpPr>
      <xdr:spPr>
        <a:xfrm>
          <a:off x="3562428" y="130545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168139</xdr:rowOff>
    </xdr:from>
    <xdr:to>
      <xdr:col>15</xdr:col>
      <xdr:colOff>50800</xdr:colOff>
      <xdr:row>78</xdr:row>
      <xdr:rowOff>11272</xdr:rowOff>
    </xdr:to>
    <xdr:cxnSp macro="">
      <xdr:nvCxnSpPr>
        <xdr:cNvPr id="178" name="直線コネクタ 177">
          <a:extLst>
            <a:ext uri="{FF2B5EF4-FFF2-40B4-BE49-F238E27FC236}">
              <a16:creationId xmlns:a16="http://schemas.microsoft.com/office/drawing/2014/main" id="{00000000-0008-0000-0600-0000B2000000}"/>
            </a:ext>
          </a:extLst>
        </xdr:cNvPr>
        <xdr:cNvCxnSpPr/>
      </xdr:nvCxnSpPr>
      <xdr:spPr>
        <a:xfrm flipV="1">
          <a:off x="2019300" y="13369789"/>
          <a:ext cx="889000" cy="145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61102</xdr:rowOff>
    </xdr:from>
    <xdr:to>
      <xdr:col>15</xdr:col>
      <xdr:colOff>101600</xdr:colOff>
      <xdr:row>77</xdr:row>
      <xdr:rowOff>162702</xdr:rowOff>
    </xdr:to>
    <xdr:sp macro="" textlink="">
      <xdr:nvSpPr>
        <xdr:cNvPr id="179" name="フローチャート: 判断 178">
          <a:extLst>
            <a:ext uri="{FF2B5EF4-FFF2-40B4-BE49-F238E27FC236}">
              <a16:creationId xmlns:a16="http://schemas.microsoft.com/office/drawing/2014/main" id="{00000000-0008-0000-0600-0000B3000000}"/>
            </a:ext>
          </a:extLst>
        </xdr:cNvPr>
        <xdr:cNvSpPr/>
      </xdr:nvSpPr>
      <xdr:spPr>
        <a:xfrm>
          <a:off x="2857500" y="132627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7779</xdr:rowOff>
    </xdr:from>
    <xdr:ext cx="469744" cy="259045"/>
    <xdr:sp macro="" textlink="">
      <xdr:nvSpPr>
        <xdr:cNvPr id="180" name="テキスト ボックス 179">
          <a:extLst>
            <a:ext uri="{FF2B5EF4-FFF2-40B4-BE49-F238E27FC236}">
              <a16:creationId xmlns:a16="http://schemas.microsoft.com/office/drawing/2014/main" id="{00000000-0008-0000-0600-0000B4000000}"/>
            </a:ext>
          </a:extLst>
        </xdr:cNvPr>
        <xdr:cNvSpPr txBox="1"/>
      </xdr:nvSpPr>
      <xdr:spPr>
        <a:xfrm>
          <a:off x="2673428" y="130379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11272</xdr:rowOff>
    </xdr:from>
    <xdr:to>
      <xdr:col>10</xdr:col>
      <xdr:colOff>114300</xdr:colOff>
      <xdr:row>78</xdr:row>
      <xdr:rowOff>35092</xdr:rowOff>
    </xdr:to>
    <xdr:cxnSp macro="">
      <xdr:nvCxnSpPr>
        <xdr:cNvPr id="181" name="直線コネクタ 180">
          <a:extLst>
            <a:ext uri="{FF2B5EF4-FFF2-40B4-BE49-F238E27FC236}">
              <a16:creationId xmlns:a16="http://schemas.microsoft.com/office/drawing/2014/main" id="{00000000-0008-0000-0600-0000B5000000}"/>
            </a:ext>
          </a:extLst>
        </xdr:cNvPr>
        <xdr:cNvCxnSpPr/>
      </xdr:nvCxnSpPr>
      <xdr:spPr>
        <a:xfrm flipV="1">
          <a:off x="1130300" y="13384372"/>
          <a:ext cx="889000" cy="23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75321</xdr:rowOff>
    </xdr:from>
    <xdr:to>
      <xdr:col>10</xdr:col>
      <xdr:colOff>165100</xdr:colOff>
      <xdr:row>78</xdr:row>
      <xdr:rowOff>5471</xdr:rowOff>
    </xdr:to>
    <xdr:sp macro="" textlink="">
      <xdr:nvSpPr>
        <xdr:cNvPr id="182" name="フローチャート: 判断 181">
          <a:extLst>
            <a:ext uri="{FF2B5EF4-FFF2-40B4-BE49-F238E27FC236}">
              <a16:creationId xmlns:a16="http://schemas.microsoft.com/office/drawing/2014/main" id="{00000000-0008-0000-0600-0000B6000000}"/>
            </a:ext>
          </a:extLst>
        </xdr:cNvPr>
        <xdr:cNvSpPr/>
      </xdr:nvSpPr>
      <xdr:spPr>
        <a:xfrm>
          <a:off x="1968500" y="132769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21998</xdr:rowOff>
    </xdr:from>
    <xdr:ext cx="469744" cy="259045"/>
    <xdr:sp macro="" textlink="">
      <xdr:nvSpPr>
        <xdr:cNvPr id="183" name="テキスト ボックス 182">
          <a:extLst>
            <a:ext uri="{FF2B5EF4-FFF2-40B4-BE49-F238E27FC236}">
              <a16:creationId xmlns:a16="http://schemas.microsoft.com/office/drawing/2014/main" id="{00000000-0008-0000-0600-0000B7000000}"/>
            </a:ext>
          </a:extLst>
        </xdr:cNvPr>
        <xdr:cNvSpPr txBox="1"/>
      </xdr:nvSpPr>
      <xdr:spPr>
        <a:xfrm>
          <a:off x="1784428" y="130521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143901</xdr:rowOff>
    </xdr:from>
    <xdr:to>
      <xdr:col>6</xdr:col>
      <xdr:colOff>38100</xdr:colOff>
      <xdr:row>78</xdr:row>
      <xdr:rowOff>74051</xdr:rowOff>
    </xdr:to>
    <xdr:sp macro="" textlink="">
      <xdr:nvSpPr>
        <xdr:cNvPr id="184" name="フローチャート: 判断 183">
          <a:extLst>
            <a:ext uri="{FF2B5EF4-FFF2-40B4-BE49-F238E27FC236}">
              <a16:creationId xmlns:a16="http://schemas.microsoft.com/office/drawing/2014/main" id="{00000000-0008-0000-0600-0000B8000000}"/>
            </a:ext>
          </a:extLst>
        </xdr:cNvPr>
        <xdr:cNvSpPr/>
      </xdr:nvSpPr>
      <xdr:spPr>
        <a:xfrm>
          <a:off x="1079500" y="133455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90578</xdr:rowOff>
    </xdr:from>
    <xdr:ext cx="469744" cy="259045"/>
    <xdr:sp macro="" textlink="">
      <xdr:nvSpPr>
        <xdr:cNvPr id="185" name="テキスト ボックス 184">
          <a:extLst>
            <a:ext uri="{FF2B5EF4-FFF2-40B4-BE49-F238E27FC236}">
              <a16:creationId xmlns:a16="http://schemas.microsoft.com/office/drawing/2014/main" id="{00000000-0008-0000-0600-0000B9000000}"/>
            </a:ext>
          </a:extLst>
        </xdr:cNvPr>
        <xdr:cNvSpPr txBox="1"/>
      </xdr:nvSpPr>
      <xdr:spPr>
        <a:xfrm>
          <a:off x="895428" y="131207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101062</xdr:rowOff>
    </xdr:from>
    <xdr:to>
      <xdr:col>24</xdr:col>
      <xdr:colOff>114300</xdr:colOff>
      <xdr:row>78</xdr:row>
      <xdr:rowOff>31212</xdr:rowOff>
    </xdr:to>
    <xdr:sp macro="" textlink="">
      <xdr:nvSpPr>
        <xdr:cNvPr id="191" name="楕円 190">
          <a:extLst>
            <a:ext uri="{FF2B5EF4-FFF2-40B4-BE49-F238E27FC236}">
              <a16:creationId xmlns:a16="http://schemas.microsoft.com/office/drawing/2014/main" id="{00000000-0008-0000-0600-0000BF000000}"/>
            </a:ext>
          </a:extLst>
        </xdr:cNvPr>
        <xdr:cNvSpPr/>
      </xdr:nvSpPr>
      <xdr:spPr>
        <a:xfrm>
          <a:off x="4584700" y="133027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59372</xdr:rowOff>
    </xdr:from>
    <xdr:ext cx="469744" cy="259045"/>
    <xdr:sp macro="" textlink="">
      <xdr:nvSpPr>
        <xdr:cNvPr id="192" name="維持補修費該当値テキスト">
          <a:extLst>
            <a:ext uri="{FF2B5EF4-FFF2-40B4-BE49-F238E27FC236}">
              <a16:creationId xmlns:a16="http://schemas.microsoft.com/office/drawing/2014/main" id="{00000000-0008-0000-0600-0000C0000000}"/>
            </a:ext>
          </a:extLst>
        </xdr:cNvPr>
        <xdr:cNvSpPr txBox="1"/>
      </xdr:nvSpPr>
      <xdr:spPr>
        <a:xfrm>
          <a:off x="4686300" y="132610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112652</xdr:rowOff>
    </xdr:from>
    <xdr:to>
      <xdr:col>20</xdr:col>
      <xdr:colOff>38100</xdr:colOff>
      <xdr:row>78</xdr:row>
      <xdr:rowOff>42802</xdr:rowOff>
    </xdr:to>
    <xdr:sp macro="" textlink="">
      <xdr:nvSpPr>
        <xdr:cNvPr id="193" name="楕円 192">
          <a:extLst>
            <a:ext uri="{FF2B5EF4-FFF2-40B4-BE49-F238E27FC236}">
              <a16:creationId xmlns:a16="http://schemas.microsoft.com/office/drawing/2014/main" id="{00000000-0008-0000-0600-0000C1000000}"/>
            </a:ext>
          </a:extLst>
        </xdr:cNvPr>
        <xdr:cNvSpPr/>
      </xdr:nvSpPr>
      <xdr:spPr>
        <a:xfrm>
          <a:off x="3746500" y="133143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33929</xdr:rowOff>
    </xdr:from>
    <xdr:ext cx="469744"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3562428" y="134070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117339</xdr:rowOff>
    </xdr:from>
    <xdr:to>
      <xdr:col>15</xdr:col>
      <xdr:colOff>101600</xdr:colOff>
      <xdr:row>78</xdr:row>
      <xdr:rowOff>47489</xdr:rowOff>
    </xdr:to>
    <xdr:sp macro="" textlink="">
      <xdr:nvSpPr>
        <xdr:cNvPr id="195" name="楕円 194">
          <a:extLst>
            <a:ext uri="{FF2B5EF4-FFF2-40B4-BE49-F238E27FC236}">
              <a16:creationId xmlns:a16="http://schemas.microsoft.com/office/drawing/2014/main" id="{00000000-0008-0000-0600-0000C3000000}"/>
            </a:ext>
          </a:extLst>
        </xdr:cNvPr>
        <xdr:cNvSpPr/>
      </xdr:nvSpPr>
      <xdr:spPr>
        <a:xfrm>
          <a:off x="2857500" y="133189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38616</xdr:rowOff>
    </xdr:from>
    <xdr:ext cx="469744" cy="259045"/>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2673428" y="134117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131922</xdr:rowOff>
    </xdr:from>
    <xdr:to>
      <xdr:col>10</xdr:col>
      <xdr:colOff>165100</xdr:colOff>
      <xdr:row>78</xdr:row>
      <xdr:rowOff>62072</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1968500" y="133335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53199</xdr:rowOff>
    </xdr:from>
    <xdr:ext cx="469744"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1784428" y="134262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155742</xdr:rowOff>
    </xdr:from>
    <xdr:to>
      <xdr:col>6</xdr:col>
      <xdr:colOff>38100</xdr:colOff>
      <xdr:row>78</xdr:row>
      <xdr:rowOff>85892</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1079500" y="133573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77019</xdr:rowOff>
    </xdr:from>
    <xdr:ext cx="469744" cy="259045"/>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895428" y="134501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1" name="正方形/長方形 200">
          <a:extLst>
            <a:ext uri="{FF2B5EF4-FFF2-40B4-BE49-F238E27FC236}">
              <a16:creationId xmlns:a16="http://schemas.microsoft.com/office/drawing/2014/main" id="{00000000-0008-0000-0600-0000C9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2" name="正方形/長方形 201">
          <a:extLst>
            <a:ext uri="{FF2B5EF4-FFF2-40B4-BE49-F238E27FC236}">
              <a16:creationId xmlns:a16="http://schemas.microsoft.com/office/drawing/2014/main" id="{00000000-0008-0000-0600-0000CA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3" name="正方形/長方形 202">
          <a:extLst>
            <a:ext uri="{FF2B5EF4-FFF2-40B4-BE49-F238E27FC236}">
              <a16:creationId xmlns:a16="http://schemas.microsoft.com/office/drawing/2014/main" id="{00000000-0008-0000-0600-0000CB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117,947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09" name="テキスト ボックス 208">
          <a:extLst>
            <a:ext uri="{FF2B5EF4-FFF2-40B4-BE49-F238E27FC236}">
              <a16:creationId xmlns:a16="http://schemas.microsoft.com/office/drawing/2014/main" id="{00000000-0008-0000-0600-0000D1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0" name="直線コネクタ 209">
          <a:extLst>
            <a:ext uri="{FF2B5EF4-FFF2-40B4-BE49-F238E27FC236}">
              <a16:creationId xmlns:a16="http://schemas.microsoft.com/office/drawing/2014/main" id="{00000000-0008-0000-0600-0000D2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1" name="テキスト ボックス 210">
          <a:extLst>
            <a:ext uri="{FF2B5EF4-FFF2-40B4-BE49-F238E27FC236}">
              <a16:creationId xmlns:a16="http://schemas.microsoft.com/office/drawing/2014/main" id="{00000000-0008-0000-0600-0000D3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2" name="直線コネクタ 211">
          <a:extLst>
            <a:ext uri="{FF2B5EF4-FFF2-40B4-BE49-F238E27FC236}">
              <a16:creationId xmlns:a16="http://schemas.microsoft.com/office/drawing/2014/main" id="{00000000-0008-0000-0600-0000D4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3" name="テキスト ボックス 212">
          <a:extLst>
            <a:ext uri="{FF2B5EF4-FFF2-40B4-BE49-F238E27FC236}">
              <a16:creationId xmlns:a16="http://schemas.microsoft.com/office/drawing/2014/main" id="{00000000-0008-0000-0600-0000D5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4" name="直線コネクタ 213">
          <a:extLst>
            <a:ext uri="{FF2B5EF4-FFF2-40B4-BE49-F238E27FC236}">
              <a16:creationId xmlns:a16="http://schemas.microsoft.com/office/drawing/2014/main" id="{00000000-0008-0000-0600-0000D6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5" name="テキスト ボックス 214">
          <a:extLst>
            <a:ext uri="{FF2B5EF4-FFF2-40B4-BE49-F238E27FC236}">
              <a16:creationId xmlns:a16="http://schemas.microsoft.com/office/drawing/2014/main" id="{00000000-0008-0000-0600-0000D7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6" name="直線コネクタ 215">
          <a:extLst>
            <a:ext uri="{FF2B5EF4-FFF2-40B4-BE49-F238E27FC236}">
              <a16:creationId xmlns:a16="http://schemas.microsoft.com/office/drawing/2014/main" id="{00000000-0008-0000-0600-0000D8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2" name="直線コネクタ 221">
          <a:extLst>
            <a:ext uri="{FF2B5EF4-FFF2-40B4-BE49-F238E27FC236}">
              <a16:creationId xmlns:a16="http://schemas.microsoft.com/office/drawing/2014/main" id="{00000000-0008-0000-0600-0000DE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3" name="テキスト ボックス 222">
          <a:extLst>
            <a:ext uri="{FF2B5EF4-FFF2-40B4-BE49-F238E27FC236}">
              <a16:creationId xmlns:a16="http://schemas.microsoft.com/office/drawing/2014/main" id="{00000000-0008-0000-0600-0000DF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4" name="扶助費グラフ枠">
          <a:extLst>
            <a:ext uri="{FF2B5EF4-FFF2-40B4-BE49-F238E27FC236}">
              <a16:creationId xmlns:a16="http://schemas.microsoft.com/office/drawing/2014/main" id="{00000000-0008-0000-0600-0000E0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49225</xdr:rowOff>
    </xdr:from>
    <xdr:to>
      <xdr:col>24</xdr:col>
      <xdr:colOff>62865</xdr:colOff>
      <xdr:row>99</xdr:row>
      <xdr:rowOff>36004</xdr:rowOff>
    </xdr:to>
    <xdr:cxnSp macro="">
      <xdr:nvCxnSpPr>
        <xdr:cNvPr id="225" name="直線コネクタ 224">
          <a:extLst>
            <a:ext uri="{FF2B5EF4-FFF2-40B4-BE49-F238E27FC236}">
              <a16:creationId xmlns:a16="http://schemas.microsoft.com/office/drawing/2014/main" id="{00000000-0008-0000-0600-0000E1000000}"/>
            </a:ext>
          </a:extLst>
        </xdr:cNvPr>
        <xdr:cNvCxnSpPr/>
      </xdr:nvCxnSpPr>
      <xdr:spPr>
        <a:xfrm flipV="1">
          <a:off x="4633595" y="15479725"/>
          <a:ext cx="1270" cy="15298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39831</xdr:rowOff>
    </xdr:from>
    <xdr:ext cx="534377" cy="259045"/>
    <xdr:sp macro="" textlink="">
      <xdr:nvSpPr>
        <xdr:cNvPr id="226" name="扶助費最小値テキスト">
          <a:extLst>
            <a:ext uri="{FF2B5EF4-FFF2-40B4-BE49-F238E27FC236}">
              <a16:creationId xmlns:a16="http://schemas.microsoft.com/office/drawing/2014/main" id="{00000000-0008-0000-0600-0000E2000000}"/>
            </a:ext>
          </a:extLst>
        </xdr:cNvPr>
        <xdr:cNvSpPr txBox="1"/>
      </xdr:nvSpPr>
      <xdr:spPr>
        <a:xfrm>
          <a:off x="4686300" y="170133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60,665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36004</xdr:rowOff>
    </xdr:from>
    <xdr:to>
      <xdr:col>24</xdr:col>
      <xdr:colOff>152400</xdr:colOff>
      <xdr:row>99</xdr:row>
      <xdr:rowOff>36004</xdr:rowOff>
    </xdr:to>
    <xdr:cxnSp macro="">
      <xdr:nvCxnSpPr>
        <xdr:cNvPr id="227" name="直線コネクタ 226">
          <a:extLst>
            <a:ext uri="{FF2B5EF4-FFF2-40B4-BE49-F238E27FC236}">
              <a16:creationId xmlns:a16="http://schemas.microsoft.com/office/drawing/2014/main" id="{00000000-0008-0000-0600-0000E3000000}"/>
            </a:ext>
          </a:extLst>
        </xdr:cNvPr>
        <xdr:cNvCxnSpPr/>
      </xdr:nvCxnSpPr>
      <xdr:spPr>
        <a:xfrm>
          <a:off x="4546600" y="170095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167352</xdr:rowOff>
    </xdr:from>
    <xdr:ext cx="599010" cy="259045"/>
    <xdr:sp macro="" textlink="">
      <xdr:nvSpPr>
        <xdr:cNvPr id="228" name="扶助費最大値テキスト">
          <a:extLst>
            <a:ext uri="{FF2B5EF4-FFF2-40B4-BE49-F238E27FC236}">
              <a16:creationId xmlns:a16="http://schemas.microsoft.com/office/drawing/2014/main" id="{00000000-0008-0000-0600-0000E4000000}"/>
            </a:ext>
          </a:extLst>
        </xdr:cNvPr>
        <xdr:cNvSpPr txBox="1"/>
      </xdr:nvSpPr>
      <xdr:spPr>
        <a:xfrm>
          <a:off x="4686300" y="152549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181,124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49225</xdr:rowOff>
    </xdr:from>
    <xdr:to>
      <xdr:col>24</xdr:col>
      <xdr:colOff>152400</xdr:colOff>
      <xdr:row>90</xdr:row>
      <xdr:rowOff>49225</xdr:rowOff>
    </xdr:to>
    <xdr:cxnSp macro="">
      <xdr:nvCxnSpPr>
        <xdr:cNvPr id="229" name="直線コネクタ 228">
          <a:extLst>
            <a:ext uri="{FF2B5EF4-FFF2-40B4-BE49-F238E27FC236}">
              <a16:creationId xmlns:a16="http://schemas.microsoft.com/office/drawing/2014/main" id="{00000000-0008-0000-0600-0000E5000000}"/>
            </a:ext>
          </a:extLst>
        </xdr:cNvPr>
        <xdr:cNvCxnSpPr/>
      </xdr:nvCxnSpPr>
      <xdr:spPr>
        <a:xfrm>
          <a:off x="4546600" y="154797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88861</xdr:rowOff>
    </xdr:from>
    <xdr:to>
      <xdr:col>24</xdr:col>
      <xdr:colOff>63500</xdr:colOff>
      <xdr:row>97</xdr:row>
      <xdr:rowOff>18948</xdr:rowOff>
    </xdr:to>
    <xdr:cxnSp macro="">
      <xdr:nvCxnSpPr>
        <xdr:cNvPr id="230" name="直線コネクタ 229">
          <a:extLst>
            <a:ext uri="{FF2B5EF4-FFF2-40B4-BE49-F238E27FC236}">
              <a16:creationId xmlns:a16="http://schemas.microsoft.com/office/drawing/2014/main" id="{00000000-0008-0000-0600-0000E6000000}"/>
            </a:ext>
          </a:extLst>
        </xdr:cNvPr>
        <xdr:cNvCxnSpPr/>
      </xdr:nvCxnSpPr>
      <xdr:spPr>
        <a:xfrm flipV="1">
          <a:off x="3797300" y="16548061"/>
          <a:ext cx="838200" cy="1015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5808</xdr:rowOff>
    </xdr:from>
    <xdr:ext cx="599010" cy="259045"/>
    <xdr:sp macro="" textlink="">
      <xdr:nvSpPr>
        <xdr:cNvPr id="231" name="扶助費平均値テキスト">
          <a:extLst>
            <a:ext uri="{FF2B5EF4-FFF2-40B4-BE49-F238E27FC236}">
              <a16:creationId xmlns:a16="http://schemas.microsoft.com/office/drawing/2014/main" id="{00000000-0008-0000-0600-0000E7000000}"/>
            </a:ext>
          </a:extLst>
        </xdr:cNvPr>
        <xdr:cNvSpPr txBox="1"/>
      </xdr:nvSpPr>
      <xdr:spPr>
        <a:xfrm>
          <a:off x="4686300" y="1629355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101,344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154381</xdr:rowOff>
    </xdr:from>
    <xdr:to>
      <xdr:col>24</xdr:col>
      <xdr:colOff>114300</xdr:colOff>
      <xdr:row>96</xdr:row>
      <xdr:rowOff>84531</xdr:rowOff>
    </xdr:to>
    <xdr:sp macro="" textlink="">
      <xdr:nvSpPr>
        <xdr:cNvPr id="232" name="フローチャート: 判断 231">
          <a:extLst>
            <a:ext uri="{FF2B5EF4-FFF2-40B4-BE49-F238E27FC236}">
              <a16:creationId xmlns:a16="http://schemas.microsoft.com/office/drawing/2014/main" id="{00000000-0008-0000-0600-0000E8000000}"/>
            </a:ext>
          </a:extLst>
        </xdr:cNvPr>
        <xdr:cNvSpPr/>
      </xdr:nvSpPr>
      <xdr:spPr>
        <a:xfrm>
          <a:off x="4584700" y="164421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3594</xdr:rowOff>
    </xdr:from>
    <xdr:to>
      <xdr:col>19</xdr:col>
      <xdr:colOff>177800</xdr:colOff>
      <xdr:row>97</xdr:row>
      <xdr:rowOff>18948</xdr:rowOff>
    </xdr:to>
    <xdr:cxnSp macro="">
      <xdr:nvCxnSpPr>
        <xdr:cNvPr id="233" name="直線コネクタ 232">
          <a:extLst>
            <a:ext uri="{FF2B5EF4-FFF2-40B4-BE49-F238E27FC236}">
              <a16:creationId xmlns:a16="http://schemas.microsoft.com/office/drawing/2014/main" id="{00000000-0008-0000-0600-0000E9000000}"/>
            </a:ext>
          </a:extLst>
        </xdr:cNvPr>
        <xdr:cNvCxnSpPr/>
      </xdr:nvCxnSpPr>
      <xdr:spPr>
        <a:xfrm>
          <a:off x="2908300" y="16462794"/>
          <a:ext cx="889000" cy="1868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73913</xdr:rowOff>
    </xdr:from>
    <xdr:to>
      <xdr:col>20</xdr:col>
      <xdr:colOff>38100</xdr:colOff>
      <xdr:row>97</xdr:row>
      <xdr:rowOff>4063</xdr:rowOff>
    </xdr:to>
    <xdr:sp macro="" textlink="">
      <xdr:nvSpPr>
        <xdr:cNvPr id="234" name="フローチャート: 判断 233">
          <a:extLst>
            <a:ext uri="{FF2B5EF4-FFF2-40B4-BE49-F238E27FC236}">
              <a16:creationId xmlns:a16="http://schemas.microsoft.com/office/drawing/2014/main" id="{00000000-0008-0000-0600-0000EA000000}"/>
            </a:ext>
          </a:extLst>
        </xdr:cNvPr>
        <xdr:cNvSpPr/>
      </xdr:nvSpPr>
      <xdr:spPr>
        <a:xfrm>
          <a:off x="3746500" y="165331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20590</xdr:rowOff>
    </xdr:from>
    <xdr:ext cx="534377" cy="259045"/>
    <xdr:sp macro="" textlink="">
      <xdr:nvSpPr>
        <xdr:cNvPr id="235" name="テキスト ボックス 234">
          <a:extLst>
            <a:ext uri="{FF2B5EF4-FFF2-40B4-BE49-F238E27FC236}">
              <a16:creationId xmlns:a16="http://schemas.microsoft.com/office/drawing/2014/main" id="{00000000-0008-0000-0600-0000EB000000}"/>
            </a:ext>
          </a:extLst>
        </xdr:cNvPr>
        <xdr:cNvSpPr txBox="1"/>
      </xdr:nvSpPr>
      <xdr:spPr>
        <a:xfrm>
          <a:off x="3530111" y="163083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94,180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3594</xdr:rowOff>
    </xdr:from>
    <xdr:to>
      <xdr:col>15</xdr:col>
      <xdr:colOff>50800</xdr:colOff>
      <xdr:row>98</xdr:row>
      <xdr:rowOff>17171</xdr:rowOff>
    </xdr:to>
    <xdr:cxnSp macro="">
      <xdr:nvCxnSpPr>
        <xdr:cNvPr id="236" name="直線コネクタ 235">
          <a:extLst>
            <a:ext uri="{FF2B5EF4-FFF2-40B4-BE49-F238E27FC236}">
              <a16:creationId xmlns:a16="http://schemas.microsoft.com/office/drawing/2014/main" id="{00000000-0008-0000-0600-0000EC000000}"/>
            </a:ext>
          </a:extLst>
        </xdr:cNvPr>
        <xdr:cNvCxnSpPr/>
      </xdr:nvCxnSpPr>
      <xdr:spPr>
        <a:xfrm flipV="1">
          <a:off x="2019300" y="16462794"/>
          <a:ext cx="889000" cy="3564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98413</xdr:rowOff>
    </xdr:from>
    <xdr:to>
      <xdr:col>15</xdr:col>
      <xdr:colOff>101600</xdr:colOff>
      <xdr:row>96</xdr:row>
      <xdr:rowOff>28563</xdr:rowOff>
    </xdr:to>
    <xdr:sp macro="" textlink="">
      <xdr:nvSpPr>
        <xdr:cNvPr id="237" name="フローチャート: 判断 236">
          <a:extLst>
            <a:ext uri="{FF2B5EF4-FFF2-40B4-BE49-F238E27FC236}">
              <a16:creationId xmlns:a16="http://schemas.microsoft.com/office/drawing/2014/main" id="{00000000-0008-0000-0600-0000ED000000}"/>
            </a:ext>
          </a:extLst>
        </xdr:cNvPr>
        <xdr:cNvSpPr/>
      </xdr:nvSpPr>
      <xdr:spPr>
        <a:xfrm>
          <a:off x="2857500" y="163861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94</xdr:row>
      <xdr:rowOff>45090</xdr:rowOff>
    </xdr:from>
    <xdr:ext cx="599010" cy="259045"/>
    <xdr:sp macro="" textlink="">
      <xdr:nvSpPr>
        <xdr:cNvPr id="238" name="テキスト ボックス 237">
          <a:extLst>
            <a:ext uri="{FF2B5EF4-FFF2-40B4-BE49-F238E27FC236}">
              <a16:creationId xmlns:a16="http://schemas.microsoft.com/office/drawing/2014/main" id="{00000000-0008-0000-0600-0000EE000000}"/>
            </a:ext>
          </a:extLst>
        </xdr:cNvPr>
        <xdr:cNvSpPr txBox="1"/>
      </xdr:nvSpPr>
      <xdr:spPr>
        <a:xfrm>
          <a:off x="2608795" y="161613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105,751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17171</xdr:rowOff>
    </xdr:from>
    <xdr:to>
      <xdr:col>10</xdr:col>
      <xdr:colOff>114300</xdr:colOff>
      <xdr:row>98</xdr:row>
      <xdr:rowOff>47980</xdr:rowOff>
    </xdr:to>
    <xdr:cxnSp macro="">
      <xdr:nvCxnSpPr>
        <xdr:cNvPr id="239" name="直線コネクタ 238">
          <a:extLst>
            <a:ext uri="{FF2B5EF4-FFF2-40B4-BE49-F238E27FC236}">
              <a16:creationId xmlns:a16="http://schemas.microsoft.com/office/drawing/2014/main" id="{00000000-0008-0000-0600-0000EF000000}"/>
            </a:ext>
          </a:extLst>
        </xdr:cNvPr>
        <xdr:cNvCxnSpPr/>
      </xdr:nvCxnSpPr>
      <xdr:spPr>
        <a:xfrm flipV="1">
          <a:off x="1130300" y="16819271"/>
          <a:ext cx="889000" cy="308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36767</xdr:rowOff>
    </xdr:from>
    <xdr:to>
      <xdr:col>10</xdr:col>
      <xdr:colOff>165100</xdr:colOff>
      <xdr:row>97</xdr:row>
      <xdr:rowOff>138367</xdr:rowOff>
    </xdr:to>
    <xdr:sp macro="" textlink="">
      <xdr:nvSpPr>
        <xdr:cNvPr id="240" name="フローチャート: 判断 239">
          <a:extLst>
            <a:ext uri="{FF2B5EF4-FFF2-40B4-BE49-F238E27FC236}">
              <a16:creationId xmlns:a16="http://schemas.microsoft.com/office/drawing/2014/main" id="{00000000-0008-0000-0600-0000F0000000}"/>
            </a:ext>
          </a:extLst>
        </xdr:cNvPr>
        <xdr:cNvSpPr/>
      </xdr:nvSpPr>
      <xdr:spPr>
        <a:xfrm>
          <a:off x="1968500" y="16667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154894</xdr:rowOff>
    </xdr:from>
    <xdr:ext cx="534377" cy="259045"/>
    <xdr:sp macro="" textlink="">
      <xdr:nvSpPr>
        <xdr:cNvPr id="241" name="テキスト ボックス 240">
          <a:extLst>
            <a:ext uri="{FF2B5EF4-FFF2-40B4-BE49-F238E27FC236}">
              <a16:creationId xmlns:a16="http://schemas.microsoft.com/office/drawing/2014/main" id="{00000000-0008-0000-0600-0000F1000000}"/>
            </a:ext>
          </a:extLst>
        </xdr:cNvPr>
        <xdr:cNvSpPr txBox="1"/>
      </xdr:nvSpPr>
      <xdr:spPr>
        <a:xfrm>
          <a:off x="1752111" y="164426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55194</xdr:rowOff>
    </xdr:from>
    <xdr:to>
      <xdr:col>6</xdr:col>
      <xdr:colOff>38100</xdr:colOff>
      <xdr:row>97</xdr:row>
      <xdr:rowOff>156794</xdr:rowOff>
    </xdr:to>
    <xdr:sp macro="" textlink="">
      <xdr:nvSpPr>
        <xdr:cNvPr id="242" name="フローチャート: 判断 241">
          <a:extLst>
            <a:ext uri="{FF2B5EF4-FFF2-40B4-BE49-F238E27FC236}">
              <a16:creationId xmlns:a16="http://schemas.microsoft.com/office/drawing/2014/main" id="{00000000-0008-0000-0600-0000F2000000}"/>
            </a:ext>
          </a:extLst>
        </xdr:cNvPr>
        <xdr:cNvSpPr/>
      </xdr:nvSpPr>
      <xdr:spPr>
        <a:xfrm>
          <a:off x="1079500" y="16685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1871</xdr:rowOff>
    </xdr:from>
    <xdr:ext cx="534377" cy="259045"/>
    <xdr:sp macro="" textlink="">
      <xdr:nvSpPr>
        <xdr:cNvPr id="243" name="テキスト ボックス 242">
          <a:extLst>
            <a:ext uri="{FF2B5EF4-FFF2-40B4-BE49-F238E27FC236}">
              <a16:creationId xmlns:a16="http://schemas.microsoft.com/office/drawing/2014/main" id="{00000000-0008-0000-0600-0000F3000000}"/>
            </a:ext>
          </a:extLst>
        </xdr:cNvPr>
        <xdr:cNvSpPr txBox="1"/>
      </xdr:nvSpPr>
      <xdr:spPr>
        <a:xfrm>
          <a:off x="863111" y="164610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38061</xdr:rowOff>
    </xdr:from>
    <xdr:to>
      <xdr:col>24</xdr:col>
      <xdr:colOff>114300</xdr:colOff>
      <xdr:row>96</xdr:row>
      <xdr:rowOff>139661</xdr:rowOff>
    </xdr:to>
    <xdr:sp macro="" textlink="">
      <xdr:nvSpPr>
        <xdr:cNvPr id="249" name="楕円 248">
          <a:extLst>
            <a:ext uri="{FF2B5EF4-FFF2-40B4-BE49-F238E27FC236}">
              <a16:creationId xmlns:a16="http://schemas.microsoft.com/office/drawing/2014/main" id="{00000000-0008-0000-0600-0000F9000000}"/>
            </a:ext>
          </a:extLst>
        </xdr:cNvPr>
        <xdr:cNvSpPr/>
      </xdr:nvSpPr>
      <xdr:spPr>
        <a:xfrm>
          <a:off x="4584700" y="16497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16488</xdr:rowOff>
    </xdr:from>
    <xdr:ext cx="534377" cy="259045"/>
    <xdr:sp macro="" textlink="">
      <xdr:nvSpPr>
        <xdr:cNvPr id="250" name="扶助費該当値テキスト">
          <a:extLst>
            <a:ext uri="{FF2B5EF4-FFF2-40B4-BE49-F238E27FC236}">
              <a16:creationId xmlns:a16="http://schemas.microsoft.com/office/drawing/2014/main" id="{00000000-0008-0000-0600-0000FA000000}"/>
            </a:ext>
          </a:extLst>
        </xdr:cNvPr>
        <xdr:cNvSpPr txBox="1"/>
      </xdr:nvSpPr>
      <xdr:spPr>
        <a:xfrm>
          <a:off x="4686300" y="164756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97,003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139598</xdr:rowOff>
    </xdr:from>
    <xdr:to>
      <xdr:col>20</xdr:col>
      <xdr:colOff>38100</xdr:colOff>
      <xdr:row>97</xdr:row>
      <xdr:rowOff>69748</xdr:rowOff>
    </xdr:to>
    <xdr:sp macro="" textlink="">
      <xdr:nvSpPr>
        <xdr:cNvPr id="251" name="楕円 250">
          <a:extLst>
            <a:ext uri="{FF2B5EF4-FFF2-40B4-BE49-F238E27FC236}">
              <a16:creationId xmlns:a16="http://schemas.microsoft.com/office/drawing/2014/main" id="{00000000-0008-0000-0600-0000FB000000}"/>
            </a:ext>
          </a:extLst>
        </xdr:cNvPr>
        <xdr:cNvSpPr/>
      </xdr:nvSpPr>
      <xdr:spPr>
        <a:xfrm>
          <a:off x="3746500" y="165987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60875</xdr:rowOff>
    </xdr:from>
    <xdr:ext cx="534377"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3530111" y="166915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89,008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95</xdr:row>
      <xdr:rowOff>124244</xdr:rowOff>
    </xdr:from>
    <xdr:to>
      <xdr:col>15</xdr:col>
      <xdr:colOff>101600</xdr:colOff>
      <xdr:row>96</xdr:row>
      <xdr:rowOff>54394</xdr:rowOff>
    </xdr:to>
    <xdr:sp macro="" textlink="">
      <xdr:nvSpPr>
        <xdr:cNvPr id="253" name="楕円 252">
          <a:extLst>
            <a:ext uri="{FF2B5EF4-FFF2-40B4-BE49-F238E27FC236}">
              <a16:creationId xmlns:a16="http://schemas.microsoft.com/office/drawing/2014/main" id="{00000000-0008-0000-0600-0000FD000000}"/>
            </a:ext>
          </a:extLst>
        </xdr:cNvPr>
        <xdr:cNvSpPr/>
      </xdr:nvSpPr>
      <xdr:spPr>
        <a:xfrm>
          <a:off x="2857500" y="164119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96</xdr:row>
      <xdr:rowOff>45521</xdr:rowOff>
    </xdr:from>
    <xdr:ext cx="599010" cy="259045"/>
    <xdr:sp macro="" textlink="">
      <xdr:nvSpPr>
        <xdr:cNvPr id="254" name="テキスト ボックス 253">
          <a:extLst>
            <a:ext uri="{FF2B5EF4-FFF2-40B4-BE49-F238E27FC236}">
              <a16:creationId xmlns:a16="http://schemas.microsoft.com/office/drawing/2014/main" id="{00000000-0008-0000-0600-0000FE000000}"/>
            </a:ext>
          </a:extLst>
        </xdr:cNvPr>
        <xdr:cNvSpPr txBox="1"/>
      </xdr:nvSpPr>
      <xdr:spPr>
        <a:xfrm>
          <a:off x="2608795" y="165047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103,717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137821</xdr:rowOff>
    </xdr:from>
    <xdr:to>
      <xdr:col>10</xdr:col>
      <xdr:colOff>165100</xdr:colOff>
      <xdr:row>98</xdr:row>
      <xdr:rowOff>67971</xdr:rowOff>
    </xdr:to>
    <xdr:sp macro="" textlink="">
      <xdr:nvSpPr>
        <xdr:cNvPr id="255" name="楕円 254">
          <a:extLst>
            <a:ext uri="{FF2B5EF4-FFF2-40B4-BE49-F238E27FC236}">
              <a16:creationId xmlns:a16="http://schemas.microsoft.com/office/drawing/2014/main" id="{00000000-0008-0000-0600-0000FF000000}"/>
            </a:ext>
          </a:extLst>
        </xdr:cNvPr>
        <xdr:cNvSpPr/>
      </xdr:nvSpPr>
      <xdr:spPr>
        <a:xfrm>
          <a:off x="1968500" y="167684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59098</xdr:rowOff>
    </xdr:from>
    <xdr:ext cx="534377" cy="259045"/>
    <xdr:sp macro="" textlink="">
      <xdr:nvSpPr>
        <xdr:cNvPr id="256" name="テキスト ボックス 255">
          <a:extLst>
            <a:ext uri="{FF2B5EF4-FFF2-40B4-BE49-F238E27FC236}">
              <a16:creationId xmlns:a16="http://schemas.microsoft.com/office/drawing/2014/main" id="{00000000-0008-0000-0600-000000010000}"/>
            </a:ext>
          </a:extLst>
        </xdr:cNvPr>
        <xdr:cNvSpPr txBox="1"/>
      </xdr:nvSpPr>
      <xdr:spPr>
        <a:xfrm>
          <a:off x="1752111" y="168611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75,648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168630</xdr:rowOff>
    </xdr:from>
    <xdr:to>
      <xdr:col>6</xdr:col>
      <xdr:colOff>38100</xdr:colOff>
      <xdr:row>98</xdr:row>
      <xdr:rowOff>98780</xdr:rowOff>
    </xdr:to>
    <xdr:sp macro="" textlink="">
      <xdr:nvSpPr>
        <xdr:cNvPr id="257" name="楕円 256">
          <a:extLst>
            <a:ext uri="{FF2B5EF4-FFF2-40B4-BE49-F238E27FC236}">
              <a16:creationId xmlns:a16="http://schemas.microsoft.com/office/drawing/2014/main" id="{00000000-0008-0000-0600-000001010000}"/>
            </a:ext>
          </a:extLst>
        </xdr:cNvPr>
        <xdr:cNvSpPr/>
      </xdr:nvSpPr>
      <xdr:spPr>
        <a:xfrm>
          <a:off x="1079500" y="16799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89907</xdr:rowOff>
    </xdr:from>
    <xdr:ext cx="534377" cy="259045"/>
    <xdr:sp macro="" textlink="">
      <xdr:nvSpPr>
        <xdr:cNvPr id="258" name="テキスト ボックス 257">
          <a:extLst>
            <a:ext uri="{FF2B5EF4-FFF2-40B4-BE49-F238E27FC236}">
              <a16:creationId xmlns:a16="http://schemas.microsoft.com/office/drawing/2014/main" id="{00000000-0008-0000-0600-000002010000}"/>
            </a:ext>
          </a:extLst>
        </xdr:cNvPr>
        <xdr:cNvSpPr txBox="1"/>
      </xdr:nvSpPr>
      <xdr:spPr>
        <a:xfrm>
          <a:off x="863111" y="168920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73,222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59" name="正方形/長方形 258">
          <a:extLst>
            <a:ext uri="{FF2B5EF4-FFF2-40B4-BE49-F238E27FC236}">
              <a16:creationId xmlns:a16="http://schemas.microsoft.com/office/drawing/2014/main" id="{00000000-0008-0000-0600-000003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0" name="正方形/長方形 259">
          <a:extLst>
            <a:ext uri="{FF2B5EF4-FFF2-40B4-BE49-F238E27FC236}">
              <a16:creationId xmlns:a16="http://schemas.microsoft.com/office/drawing/2014/main" id="{00000000-0008-0000-0600-000004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1" name="正方形/長方形 260">
          <a:extLst>
            <a:ext uri="{FF2B5EF4-FFF2-40B4-BE49-F238E27FC236}">
              <a16:creationId xmlns:a16="http://schemas.microsoft.com/office/drawing/2014/main" id="{00000000-0008-0000-0600-000005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2" name="正方形/長方形 261">
          <a:extLst>
            <a:ext uri="{FF2B5EF4-FFF2-40B4-BE49-F238E27FC236}">
              <a16:creationId xmlns:a16="http://schemas.microsoft.com/office/drawing/2014/main" id="{00000000-0008-0000-0600-000006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63,338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7" name="テキスト ボックス 266">
          <a:extLst>
            <a:ext uri="{FF2B5EF4-FFF2-40B4-BE49-F238E27FC236}">
              <a16:creationId xmlns:a16="http://schemas.microsoft.com/office/drawing/2014/main" id="{00000000-0008-0000-0600-00000B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8" name="直線コネクタ 267">
          <a:extLst>
            <a:ext uri="{FF2B5EF4-FFF2-40B4-BE49-F238E27FC236}">
              <a16:creationId xmlns:a16="http://schemas.microsoft.com/office/drawing/2014/main" id="{00000000-0008-0000-0600-00000C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40</xdr:row>
      <xdr:rowOff>111777</xdr:rowOff>
    </xdr:from>
    <xdr:ext cx="248786" cy="259045"/>
    <xdr:sp macro="" textlink="">
      <xdr:nvSpPr>
        <xdr:cNvPr id="269" name="テキスト ボックス 268">
          <a:extLst>
            <a:ext uri="{FF2B5EF4-FFF2-40B4-BE49-F238E27FC236}">
              <a16:creationId xmlns:a16="http://schemas.microsoft.com/office/drawing/2014/main" id="{00000000-0008-0000-0600-00000D010000}"/>
            </a:ext>
          </a:extLst>
        </xdr:cNvPr>
        <xdr:cNvSpPr txBox="1"/>
      </xdr:nvSpPr>
      <xdr:spPr>
        <a:xfrm>
          <a:off x="6355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98878</xdr:rowOff>
    </xdr:from>
    <xdr:to>
      <xdr:col>59</xdr:col>
      <xdr:colOff>50800</xdr:colOff>
      <xdr:row>39</xdr:row>
      <xdr:rowOff>98878</xdr:rowOff>
    </xdr:to>
    <xdr:cxnSp macro="">
      <xdr:nvCxnSpPr>
        <xdr:cNvPr id="270" name="直線コネクタ 269">
          <a:extLst>
            <a:ext uri="{FF2B5EF4-FFF2-40B4-BE49-F238E27FC236}">
              <a16:creationId xmlns:a16="http://schemas.microsoft.com/office/drawing/2014/main" id="{00000000-0008-0000-0600-00000E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38</xdr:row>
      <xdr:rowOff>128105</xdr:rowOff>
    </xdr:from>
    <xdr:ext cx="531299" cy="259045"/>
    <xdr:sp macro="" textlink="">
      <xdr:nvSpPr>
        <xdr:cNvPr id="271" name="テキスト ボックス 270">
          <a:extLst>
            <a:ext uri="{FF2B5EF4-FFF2-40B4-BE49-F238E27FC236}">
              <a16:creationId xmlns:a16="http://schemas.microsoft.com/office/drawing/2014/main" id="{00000000-0008-0000-0600-00000F010000}"/>
            </a:ext>
          </a:extLst>
        </xdr:cNvPr>
        <xdr:cNvSpPr txBox="1"/>
      </xdr:nvSpPr>
      <xdr:spPr>
        <a:xfrm>
          <a:off x="6072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2" name="直線コネクタ 271">
          <a:extLst>
            <a:ext uri="{FF2B5EF4-FFF2-40B4-BE49-F238E27FC236}">
              <a16:creationId xmlns:a16="http://schemas.microsoft.com/office/drawing/2014/main" id="{00000000-0008-0000-0600-000010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144434</xdr:rowOff>
    </xdr:from>
    <xdr:ext cx="531299" cy="259045"/>
    <xdr:sp macro="" textlink="">
      <xdr:nvSpPr>
        <xdr:cNvPr id="273" name="テキスト ボックス 272">
          <a:extLst>
            <a:ext uri="{FF2B5EF4-FFF2-40B4-BE49-F238E27FC236}">
              <a16:creationId xmlns:a16="http://schemas.microsoft.com/office/drawing/2014/main" id="{00000000-0008-0000-0600-000011010000}"/>
            </a:ext>
          </a:extLst>
        </xdr:cNvPr>
        <xdr:cNvSpPr txBox="1"/>
      </xdr:nvSpPr>
      <xdr:spPr>
        <a:xfrm>
          <a:off x="6072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160763</xdr:rowOff>
    </xdr:from>
    <xdr:ext cx="531299" cy="259045"/>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6072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5641</xdr:rowOff>
    </xdr:from>
    <xdr:ext cx="595419" cy="259045"/>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6008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21970</xdr:rowOff>
    </xdr:from>
    <xdr:ext cx="595419" cy="259045"/>
    <xdr:sp macro=""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0" name="直線コネクタ 279">
          <a:extLst>
            <a:ext uri="{FF2B5EF4-FFF2-40B4-BE49-F238E27FC236}">
              <a16:creationId xmlns:a16="http://schemas.microsoft.com/office/drawing/2014/main" id="{00000000-0008-0000-0600-000018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38299</xdr:rowOff>
    </xdr:from>
    <xdr:ext cx="595419" cy="259045"/>
    <xdr:sp macro="" textlink="">
      <xdr:nvSpPr>
        <xdr:cNvPr id="281" name="テキスト ボックス 280">
          <a:extLst>
            <a:ext uri="{FF2B5EF4-FFF2-40B4-BE49-F238E27FC236}">
              <a16:creationId xmlns:a16="http://schemas.microsoft.com/office/drawing/2014/main" id="{00000000-0008-0000-0600-000019010000}"/>
            </a:ext>
          </a:extLst>
        </xdr:cNvPr>
        <xdr:cNvSpPr txBox="1"/>
      </xdr:nvSpPr>
      <xdr:spPr>
        <a:xfrm>
          <a:off x="6008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2" name="直線コネクタ 281">
          <a:extLst>
            <a:ext uri="{FF2B5EF4-FFF2-40B4-BE49-F238E27FC236}">
              <a16:creationId xmlns:a16="http://schemas.microsoft.com/office/drawing/2014/main" id="{00000000-0008-0000-0600-00001A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3" name="テキスト ボックス 282">
          <a:extLst>
            <a:ext uri="{FF2B5EF4-FFF2-40B4-BE49-F238E27FC236}">
              <a16:creationId xmlns:a16="http://schemas.microsoft.com/office/drawing/2014/main" id="{00000000-0008-0000-0600-00001B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4" name="補助費等グラフ枠">
          <a:extLst>
            <a:ext uri="{FF2B5EF4-FFF2-40B4-BE49-F238E27FC236}">
              <a16:creationId xmlns:a16="http://schemas.microsoft.com/office/drawing/2014/main" id="{00000000-0008-0000-0600-00001C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53801</xdr:rowOff>
    </xdr:from>
    <xdr:to>
      <xdr:col>54</xdr:col>
      <xdr:colOff>189865</xdr:colOff>
      <xdr:row>39</xdr:row>
      <xdr:rowOff>12283</xdr:rowOff>
    </xdr:to>
    <xdr:cxnSp macro="">
      <xdr:nvCxnSpPr>
        <xdr:cNvPr id="285" name="直線コネクタ 284">
          <a:extLst>
            <a:ext uri="{FF2B5EF4-FFF2-40B4-BE49-F238E27FC236}">
              <a16:creationId xmlns:a16="http://schemas.microsoft.com/office/drawing/2014/main" id="{00000000-0008-0000-0600-00001D010000}"/>
            </a:ext>
          </a:extLst>
        </xdr:cNvPr>
        <xdr:cNvCxnSpPr/>
      </xdr:nvCxnSpPr>
      <xdr:spPr>
        <a:xfrm flipV="1">
          <a:off x="10475595" y="5368751"/>
          <a:ext cx="1270" cy="13300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16110</xdr:rowOff>
    </xdr:from>
    <xdr:ext cx="534377" cy="259045"/>
    <xdr:sp macro="" textlink="">
      <xdr:nvSpPr>
        <xdr:cNvPr id="286" name="補助費等最小値テキスト">
          <a:extLst>
            <a:ext uri="{FF2B5EF4-FFF2-40B4-BE49-F238E27FC236}">
              <a16:creationId xmlns:a16="http://schemas.microsoft.com/office/drawing/2014/main" id="{00000000-0008-0000-0600-00001E010000}"/>
            </a:ext>
          </a:extLst>
        </xdr:cNvPr>
        <xdr:cNvSpPr txBox="1"/>
      </xdr:nvSpPr>
      <xdr:spPr>
        <a:xfrm>
          <a:off x="10528300" y="67026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37,955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12283</xdr:rowOff>
    </xdr:from>
    <xdr:to>
      <xdr:col>55</xdr:col>
      <xdr:colOff>88900</xdr:colOff>
      <xdr:row>39</xdr:row>
      <xdr:rowOff>12283</xdr:rowOff>
    </xdr:to>
    <xdr:cxnSp macro="">
      <xdr:nvCxnSpPr>
        <xdr:cNvPr id="287" name="直線コネクタ 286">
          <a:extLst>
            <a:ext uri="{FF2B5EF4-FFF2-40B4-BE49-F238E27FC236}">
              <a16:creationId xmlns:a16="http://schemas.microsoft.com/office/drawing/2014/main" id="{00000000-0008-0000-0600-00001F010000}"/>
            </a:ext>
          </a:extLst>
        </xdr:cNvPr>
        <xdr:cNvCxnSpPr/>
      </xdr:nvCxnSpPr>
      <xdr:spPr>
        <a:xfrm>
          <a:off x="10388600" y="66988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478</xdr:rowOff>
    </xdr:from>
    <xdr:ext cx="599010" cy="259045"/>
    <xdr:sp macro="" textlink="">
      <xdr:nvSpPr>
        <xdr:cNvPr id="288" name="補助費等最大値テキスト">
          <a:extLst>
            <a:ext uri="{FF2B5EF4-FFF2-40B4-BE49-F238E27FC236}">
              <a16:creationId xmlns:a16="http://schemas.microsoft.com/office/drawing/2014/main" id="{00000000-0008-0000-0600-000020010000}"/>
            </a:ext>
          </a:extLst>
        </xdr:cNvPr>
        <xdr:cNvSpPr txBox="1"/>
      </xdr:nvSpPr>
      <xdr:spPr>
        <a:xfrm>
          <a:off x="10528300" y="51439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160,141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31</xdr:row>
      <xdr:rowOff>53801</xdr:rowOff>
    </xdr:from>
    <xdr:to>
      <xdr:col>55</xdr:col>
      <xdr:colOff>88900</xdr:colOff>
      <xdr:row>31</xdr:row>
      <xdr:rowOff>53801</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a:off x="10388600" y="53687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35</xdr:row>
      <xdr:rowOff>155288</xdr:rowOff>
    </xdr:from>
    <xdr:to>
      <xdr:col>55</xdr:col>
      <xdr:colOff>0</xdr:colOff>
      <xdr:row>36</xdr:row>
      <xdr:rowOff>112573</xdr:rowOff>
    </xdr:to>
    <xdr:cxnSp macro="">
      <xdr:nvCxnSpPr>
        <xdr:cNvPr id="290" name="直線コネクタ 289">
          <a:extLst>
            <a:ext uri="{FF2B5EF4-FFF2-40B4-BE49-F238E27FC236}">
              <a16:creationId xmlns:a16="http://schemas.microsoft.com/office/drawing/2014/main" id="{00000000-0008-0000-0600-000022010000}"/>
            </a:ext>
          </a:extLst>
        </xdr:cNvPr>
        <xdr:cNvCxnSpPr/>
      </xdr:nvCxnSpPr>
      <xdr:spPr>
        <a:xfrm>
          <a:off x="9639300" y="6156038"/>
          <a:ext cx="838200" cy="1287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34</xdr:row>
      <xdr:rowOff>157465</xdr:rowOff>
    </xdr:from>
    <xdr:ext cx="534377" cy="259045"/>
    <xdr:sp macro="" textlink="">
      <xdr:nvSpPr>
        <xdr:cNvPr id="291" name="補助費等平均値テキスト">
          <a:extLst>
            <a:ext uri="{FF2B5EF4-FFF2-40B4-BE49-F238E27FC236}">
              <a16:creationId xmlns:a16="http://schemas.microsoft.com/office/drawing/2014/main" id="{00000000-0008-0000-0600-000023010000}"/>
            </a:ext>
          </a:extLst>
        </xdr:cNvPr>
        <xdr:cNvSpPr txBox="1"/>
      </xdr:nvSpPr>
      <xdr:spPr>
        <a:xfrm>
          <a:off x="10528300" y="598676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85,053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134588</xdr:rowOff>
    </xdr:from>
    <xdr:to>
      <xdr:col>55</xdr:col>
      <xdr:colOff>50800</xdr:colOff>
      <xdr:row>36</xdr:row>
      <xdr:rowOff>64738</xdr:rowOff>
    </xdr:to>
    <xdr:sp macro="" textlink="">
      <xdr:nvSpPr>
        <xdr:cNvPr id="292" name="フローチャート: 判断 291">
          <a:extLst>
            <a:ext uri="{FF2B5EF4-FFF2-40B4-BE49-F238E27FC236}">
              <a16:creationId xmlns:a16="http://schemas.microsoft.com/office/drawing/2014/main" id="{00000000-0008-0000-0600-000024010000}"/>
            </a:ext>
          </a:extLst>
        </xdr:cNvPr>
        <xdr:cNvSpPr/>
      </xdr:nvSpPr>
      <xdr:spPr>
        <a:xfrm>
          <a:off x="10426700" y="61353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35</xdr:row>
      <xdr:rowOff>155288</xdr:rowOff>
    </xdr:from>
    <xdr:to>
      <xdr:col>50</xdr:col>
      <xdr:colOff>114300</xdr:colOff>
      <xdr:row>37</xdr:row>
      <xdr:rowOff>63740</xdr:rowOff>
    </xdr:to>
    <xdr:cxnSp macro="">
      <xdr:nvCxnSpPr>
        <xdr:cNvPr id="293" name="直線コネクタ 292">
          <a:extLst>
            <a:ext uri="{FF2B5EF4-FFF2-40B4-BE49-F238E27FC236}">
              <a16:creationId xmlns:a16="http://schemas.microsoft.com/office/drawing/2014/main" id="{00000000-0008-0000-0600-000025010000}"/>
            </a:ext>
          </a:extLst>
        </xdr:cNvPr>
        <xdr:cNvCxnSpPr/>
      </xdr:nvCxnSpPr>
      <xdr:spPr>
        <a:xfrm flipV="1">
          <a:off x="8750300" y="6156038"/>
          <a:ext cx="889000" cy="2513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35</xdr:row>
      <xdr:rowOff>120414</xdr:rowOff>
    </xdr:from>
    <xdr:to>
      <xdr:col>50</xdr:col>
      <xdr:colOff>165100</xdr:colOff>
      <xdr:row>36</xdr:row>
      <xdr:rowOff>50564</xdr:rowOff>
    </xdr:to>
    <xdr:sp macro="" textlink="">
      <xdr:nvSpPr>
        <xdr:cNvPr id="294" name="フローチャート: 判断 293">
          <a:extLst>
            <a:ext uri="{FF2B5EF4-FFF2-40B4-BE49-F238E27FC236}">
              <a16:creationId xmlns:a16="http://schemas.microsoft.com/office/drawing/2014/main" id="{00000000-0008-0000-0600-000026010000}"/>
            </a:ext>
          </a:extLst>
        </xdr:cNvPr>
        <xdr:cNvSpPr/>
      </xdr:nvSpPr>
      <xdr:spPr>
        <a:xfrm>
          <a:off x="9588500" y="61211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36</xdr:row>
      <xdr:rowOff>41691</xdr:rowOff>
    </xdr:from>
    <xdr:ext cx="534377" cy="259045"/>
    <xdr:sp macro="" textlink="">
      <xdr:nvSpPr>
        <xdr:cNvPr id="295" name="テキスト ボックス 294">
          <a:extLst>
            <a:ext uri="{FF2B5EF4-FFF2-40B4-BE49-F238E27FC236}">
              <a16:creationId xmlns:a16="http://schemas.microsoft.com/office/drawing/2014/main" id="{00000000-0008-0000-0600-000027010000}"/>
            </a:ext>
          </a:extLst>
        </xdr:cNvPr>
        <xdr:cNvSpPr txBox="1"/>
      </xdr:nvSpPr>
      <xdr:spPr>
        <a:xfrm>
          <a:off x="9372111" y="62138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86,355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31</xdr:row>
      <xdr:rowOff>3596</xdr:rowOff>
    </xdr:from>
    <xdr:to>
      <xdr:col>45</xdr:col>
      <xdr:colOff>177800</xdr:colOff>
      <xdr:row>37</xdr:row>
      <xdr:rowOff>63740</xdr:rowOff>
    </xdr:to>
    <xdr:cxnSp macro="">
      <xdr:nvCxnSpPr>
        <xdr:cNvPr id="296" name="直線コネクタ 295">
          <a:extLst>
            <a:ext uri="{FF2B5EF4-FFF2-40B4-BE49-F238E27FC236}">
              <a16:creationId xmlns:a16="http://schemas.microsoft.com/office/drawing/2014/main" id="{00000000-0008-0000-0600-000028010000}"/>
            </a:ext>
          </a:extLst>
        </xdr:cNvPr>
        <xdr:cNvCxnSpPr/>
      </xdr:nvCxnSpPr>
      <xdr:spPr>
        <a:xfrm>
          <a:off x="7861300" y="5318546"/>
          <a:ext cx="889000" cy="10888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9141</xdr:rowOff>
    </xdr:from>
    <xdr:to>
      <xdr:col>46</xdr:col>
      <xdr:colOff>38100</xdr:colOff>
      <xdr:row>36</xdr:row>
      <xdr:rowOff>110741</xdr:rowOff>
    </xdr:to>
    <xdr:sp macro="" textlink="">
      <xdr:nvSpPr>
        <xdr:cNvPr id="297" name="フローチャート: 判断 296">
          <a:extLst>
            <a:ext uri="{FF2B5EF4-FFF2-40B4-BE49-F238E27FC236}">
              <a16:creationId xmlns:a16="http://schemas.microsoft.com/office/drawing/2014/main" id="{00000000-0008-0000-0600-000029010000}"/>
            </a:ext>
          </a:extLst>
        </xdr:cNvPr>
        <xdr:cNvSpPr/>
      </xdr:nvSpPr>
      <xdr:spPr>
        <a:xfrm>
          <a:off x="8699500" y="61813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34</xdr:row>
      <xdr:rowOff>127268</xdr:rowOff>
    </xdr:from>
    <xdr:ext cx="534377" cy="259045"/>
    <xdr:sp macro="" textlink="">
      <xdr:nvSpPr>
        <xdr:cNvPr id="298" name="テキスト ボックス 297">
          <a:extLst>
            <a:ext uri="{FF2B5EF4-FFF2-40B4-BE49-F238E27FC236}">
              <a16:creationId xmlns:a16="http://schemas.microsoft.com/office/drawing/2014/main" id="{00000000-0008-0000-0600-00002A010000}"/>
            </a:ext>
          </a:extLst>
        </xdr:cNvPr>
        <xdr:cNvSpPr txBox="1"/>
      </xdr:nvSpPr>
      <xdr:spPr>
        <a:xfrm>
          <a:off x="8483111" y="59565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80,827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31</xdr:row>
      <xdr:rowOff>3596</xdr:rowOff>
    </xdr:from>
    <xdr:to>
      <xdr:col>41</xdr:col>
      <xdr:colOff>50800</xdr:colOff>
      <xdr:row>37</xdr:row>
      <xdr:rowOff>126452</xdr:rowOff>
    </xdr:to>
    <xdr:cxnSp macro="">
      <xdr:nvCxnSpPr>
        <xdr:cNvPr id="299" name="直線コネクタ 298">
          <a:extLst>
            <a:ext uri="{FF2B5EF4-FFF2-40B4-BE49-F238E27FC236}">
              <a16:creationId xmlns:a16="http://schemas.microsoft.com/office/drawing/2014/main" id="{00000000-0008-0000-0600-00002B010000}"/>
            </a:ext>
          </a:extLst>
        </xdr:cNvPr>
        <xdr:cNvCxnSpPr/>
      </xdr:nvCxnSpPr>
      <xdr:spPr>
        <a:xfrm flipV="1">
          <a:off x="6972300" y="5318546"/>
          <a:ext cx="889000" cy="1151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29</xdr:row>
      <xdr:rowOff>67956</xdr:rowOff>
    </xdr:from>
    <xdr:to>
      <xdr:col>41</xdr:col>
      <xdr:colOff>101600</xdr:colOff>
      <xdr:row>29</xdr:row>
      <xdr:rowOff>169556</xdr:rowOff>
    </xdr:to>
    <xdr:sp macro="" textlink="">
      <xdr:nvSpPr>
        <xdr:cNvPr id="300" name="フローチャート: 判断 299">
          <a:extLst>
            <a:ext uri="{FF2B5EF4-FFF2-40B4-BE49-F238E27FC236}">
              <a16:creationId xmlns:a16="http://schemas.microsoft.com/office/drawing/2014/main" id="{00000000-0008-0000-0600-00002C010000}"/>
            </a:ext>
          </a:extLst>
        </xdr:cNvPr>
        <xdr:cNvSpPr/>
      </xdr:nvSpPr>
      <xdr:spPr>
        <a:xfrm>
          <a:off x="7810500" y="50400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28</xdr:row>
      <xdr:rowOff>14633</xdr:rowOff>
    </xdr:from>
    <xdr:ext cx="599010" cy="259045"/>
    <xdr:sp macro="" textlink="">
      <xdr:nvSpPr>
        <xdr:cNvPr id="301" name="テキスト ボックス 300">
          <a:extLst>
            <a:ext uri="{FF2B5EF4-FFF2-40B4-BE49-F238E27FC236}">
              <a16:creationId xmlns:a16="http://schemas.microsoft.com/office/drawing/2014/main" id="{00000000-0008-0000-0600-00002D010000}"/>
            </a:ext>
          </a:extLst>
        </xdr:cNvPr>
        <xdr:cNvSpPr txBox="1"/>
      </xdr:nvSpPr>
      <xdr:spPr>
        <a:xfrm>
          <a:off x="7561795" y="48152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147476</xdr:rowOff>
    </xdr:from>
    <xdr:to>
      <xdr:col>36</xdr:col>
      <xdr:colOff>165100</xdr:colOff>
      <xdr:row>37</xdr:row>
      <xdr:rowOff>77626</xdr:rowOff>
    </xdr:to>
    <xdr:sp macro="" textlink="">
      <xdr:nvSpPr>
        <xdr:cNvPr id="302" name="フローチャート: 判断 301">
          <a:extLst>
            <a:ext uri="{FF2B5EF4-FFF2-40B4-BE49-F238E27FC236}">
              <a16:creationId xmlns:a16="http://schemas.microsoft.com/office/drawing/2014/main" id="{00000000-0008-0000-0600-00002E010000}"/>
            </a:ext>
          </a:extLst>
        </xdr:cNvPr>
        <xdr:cNvSpPr/>
      </xdr:nvSpPr>
      <xdr:spPr>
        <a:xfrm>
          <a:off x="6921500" y="6319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35</xdr:row>
      <xdr:rowOff>94153</xdr:rowOff>
    </xdr:from>
    <xdr:ext cx="534377"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6705111" y="60949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61773</xdr:rowOff>
    </xdr:from>
    <xdr:to>
      <xdr:col>55</xdr:col>
      <xdr:colOff>50800</xdr:colOff>
      <xdr:row>36</xdr:row>
      <xdr:rowOff>163373</xdr:rowOff>
    </xdr:to>
    <xdr:sp macro="" textlink="">
      <xdr:nvSpPr>
        <xdr:cNvPr id="309" name="楕円 308">
          <a:extLst>
            <a:ext uri="{FF2B5EF4-FFF2-40B4-BE49-F238E27FC236}">
              <a16:creationId xmlns:a16="http://schemas.microsoft.com/office/drawing/2014/main" id="{00000000-0008-0000-0600-000035010000}"/>
            </a:ext>
          </a:extLst>
        </xdr:cNvPr>
        <xdr:cNvSpPr/>
      </xdr:nvSpPr>
      <xdr:spPr>
        <a:xfrm>
          <a:off x="10426700" y="62339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40200</xdr:rowOff>
    </xdr:from>
    <xdr:ext cx="534377" cy="259045"/>
    <xdr:sp macro="" textlink="">
      <xdr:nvSpPr>
        <xdr:cNvPr id="310" name="補助費等該当値テキスト">
          <a:extLst>
            <a:ext uri="{FF2B5EF4-FFF2-40B4-BE49-F238E27FC236}">
              <a16:creationId xmlns:a16="http://schemas.microsoft.com/office/drawing/2014/main" id="{00000000-0008-0000-0600-000036010000}"/>
            </a:ext>
          </a:extLst>
        </xdr:cNvPr>
        <xdr:cNvSpPr txBox="1"/>
      </xdr:nvSpPr>
      <xdr:spPr>
        <a:xfrm>
          <a:off x="10528300" y="62124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75,992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35</xdr:row>
      <xdr:rowOff>104488</xdr:rowOff>
    </xdr:from>
    <xdr:to>
      <xdr:col>50</xdr:col>
      <xdr:colOff>165100</xdr:colOff>
      <xdr:row>36</xdr:row>
      <xdr:rowOff>34638</xdr:rowOff>
    </xdr:to>
    <xdr:sp macro="" textlink="">
      <xdr:nvSpPr>
        <xdr:cNvPr id="311" name="楕円 310">
          <a:extLst>
            <a:ext uri="{FF2B5EF4-FFF2-40B4-BE49-F238E27FC236}">
              <a16:creationId xmlns:a16="http://schemas.microsoft.com/office/drawing/2014/main" id="{00000000-0008-0000-0600-000037010000}"/>
            </a:ext>
          </a:extLst>
        </xdr:cNvPr>
        <xdr:cNvSpPr/>
      </xdr:nvSpPr>
      <xdr:spPr>
        <a:xfrm>
          <a:off x="9588500" y="61052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34</xdr:row>
      <xdr:rowOff>51165</xdr:rowOff>
    </xdr:from>
    <xdr:ext cx="534377" cy="259045"/>
    <xdr:sp macro="" textlink="">
      <xdr:nvSpPr>
        <xdr:cNvPr id="312" name="テキスト ボックス 311">
          <a:extLst>
            <a:ext uri="{FF2B5EF4-FFF2-40B4-BE49-F238E27FC236}">
              <a16:creationId xmlns:a16="http://schemas.microsoft.com/office/drawing/2014/main" id="{00000000-0008-0000-0600-000038010000}"/>
            </a:ext>
          </a:extLst>
        </xdr:cNvPr>
        <xdr:cNvSpPr txBox="1"/>
      </xdr:nvSpPr>
      <xdr:spPr>
        <a:xfrm>
          <a:off x="9372111" y="58804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87,818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12940</xdr:rowOff>
    </xdr:from>
    <xdr:to>
      <xdr:col>46</xdr:col>
      <xdr:colOff>38100</xdr:colOff>
      <xdr:row>37</xdr:row>
      <xdr:rowOff>114540</xdr:rowOff>
    </xdr:to>
    <xdr:sp macro="" textlink="">
      <xdr:nvSpPr>
        <xdr:cNvPr id="313" name="楕円 312">
          <a:extLst>
            <a:ext uri="{FF2B5EF4-FFF2-40B4-BE49-F238E27FC236}">
              <a16:creationId xmlns:a16="http://schemas.microsoft.com/office/drawing/2014/main" id="{00000000-0008-0000-0600-000039010000}"/>
            </a:ext>
          </a:extLst>
        </xdr:cNvPr>
        <xdr:cNvSpPr/>
      </xdr:nvSpPr>
      <xdr:spPr>
        <a:xfrm>
          <a:off x="8699500" y="6356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37</xdr:row>
      <xdr:rowOff>105667</xdr:rowOff>
    </xdr:from>
    <xdr:ext cx="534377" cy="259045"/>
    <xdr:sp macro="" textlink="">
      <xdr:nvSpPr>
        <xdr:cNvPr id="314" name="テキスト ボックス 313">
          <a:extLst>
            <a:ext uri="{FF2B5EF4-FFF2-40B4-BE49-F238E27FC236}">
              <a16:creationId xmlns:a16="http://schemas.microsoft.com/office/drawing/2014/main" id="{00000000-0008-0000-0600-00003A010000}"/>
            </a:ext>
          </a:extLst>
        </xdr:cNvPr>
        <xdr:cNvSpPr txBox="1"/>
      </xdr:nvSpPr>
      <xdr:spPr>
        <a:xfrm>
          <a:off x="8483111" y="64493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64,728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30</xdr:row>
      <xdr:rowOff>124246</xdr:rowOff>
    </xdr:from>
    <xdr:to>
      <xdr:col>41</xdr:col>
      <xdr:colOff>101600</xdr:colOff>
      <xdr:row>31</xdr:row>
      <xdr:rowOff>54396</xdr:rowOff>
    </xdr:to>
    <xdr:sp macro="" textlink="">
      <xdr:nvSpPr>
        <xdr:cNvPr id="315" name="楕円 314">
          <a:extLst>
            <a:ext uri="{FF2B5EF4-FFF2-40B4-BE49-F238E27FC236}">
              <a16:creationId xmlns:a16="http://schemas.microsoft.com/office/drawing/2014/main" id="{00000000-0008-0000-0600-00003B010000}"/>
            </a:ext>
          </a:extLst>
        </xdr:cNvPr>
        <xdr:cNvSpPr/>
      </xdr:nvSpPr>
      <xdr:spPr>
        <a:xfrm>
          <a:off x="7810500" y="52677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31</xdr:row>
      <xdr:rowOff>45523</xdr:rowOff>
    </xdr:from>
    <xdr:ext cx="599010" cy="259045"/>
    <xdr:sp macro="" textlink="">
      <xdr:nvSpPr>
        <xdr:cNvPr id="316" name="テキスト ボックス 315">
          <a:extLst>
            <a:ext uri="{FF2B5EF4-FFF2-40B4-BE49-F238E27FC236}">
              <a16:creationId xmlns:a16="http://schemas.microsoft.com/office/drawing/2014/main" id="{00000000-0008-0000-0600-00003C010000}"/>
            </a:ext>
          </a:extLst>
        </xdr:cNvPr>
        <xdr:cNvSpPr txBox="1"/>
      </xdr:nvSpPr>
      <xdr:spPr>
        <a:xfrm>
          <a:off x="7561795" y="53604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164,753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75652</xdr:rowOff>
    </xdr:from>
    <xdr:to>
      <xdr:col>36</xdr:col>
      <xdr:colOff>165100</xdr:colOff>
      <xdr:row>38</xdr:row>
      <xdr:rowOff>5802</xdr:rowOff>
    </xdr:to>
    <xdr:sp macro="" textlink="">
      <xdr:nvSpPr>
        <xdr:cNvPr id="317" name="楕円 316">
          <a:extLst>
            <a:ext uri="{FF2B5EF4-FFF2-40B4-BE49-F238E27FC236}">
              <a16:creationId xmlns:a16="http://schemas.microsoft.com/office/drawing/2014/main" id="{00000000-0008-0000-0600-00003D010000}"/>
            </a:ext>
          </a:extLst>
        </xdr:cNvPr>
        <xdr:cNvSpPr/>
      </xdr:nvSpPr>
      <xdr:spPr>
        <a:xfrm>
          <a:off x="6921500" y="64193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37</xdr:row>
      <xdr:rowOff>168379</xdr:rowOff>
    </xdr:from>
    <xdr:ext cx="534377" cy="259045"/>
    <xdr:sp macro="" textlink="">
      <xdr:nvSpPr>
        <xdr:cNvPr id="318" name="テキスト ボックス 317">
          <a:extLst>
            <a:ext uri="{FF2B5EF4-FFF2-40B4-BE49-F238E27FC236}">
              <a16:creationId xmlns:a16="http://schemas.microsoft.com/office/drawing/2014/main" id="{00000000-0008-0000-0600-00003E010000}"/>
            </a:ext>
          </a:extLst>
        </xdr:cNvPr>
        <xdr:cNvSpPr txBox="1"/>
      </xdr:nvSpPr>
      <xdr:spPr>
        <a:xfrm>
          <a:off x="6705111" y="65120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58,967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9" name="正方形/長方形 318">
          <a:extLst>
            <a:ext uri="{FF2B5EF4-FFF2-40B4-BE49-F238E27FC236}">
              <a16:creationId xmlns:a16="http://schemas.microsoft.com/office/drawing/2014/main" id="{00000000-0008-0000-0600-00003F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0" name="正方形/長方形 319">
          <a:extLst>
            <a:ext uri="{FF2B5EF4-FFF2-40B4-BE49-F238E27FC236}">
              <a16:creationId xmlns:a16="http://schemas.microsoft.com/office/drawing/2014/main" id="{00000000-0008-0000-0600-000040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64,877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7" name="テキスト ボックス 326">
          <a:extLst>
            <a:ext uri="{FF2B5EF4-FFF2-40B4-BE49-F238E27FC236}">
              <a16:creationId xmlns:a16="http://schemas.microsoft.com/office/drawing/2014/main" id="{00000000-0008-0000-0600-000047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8" name="直線コネクタ 327">
          <a:extLst>
            <a:ext uri="{FF2B5EF4-FFF2-40B4-BE49-F238E27FC236}">
              <a16:creationId xmlns:a16="http://schemas.microsoft.com/office/drawing/2014/main" id="{00000000-0008-0000-0600-000048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29" name="直線コネクタ 328">
          <a:extLst>
            <a:ext uri="{FF2B5EF4-FFF2-40B4-BE49-F238E27FC236}">
              <a16:creationId xmlns:a16="http://schemas.microsoft.com/office/drawing/2014/main" id="{00000000-0008-0000-0600-000049010000}"/>
            </a:ext>
          </a:extLst>
        </xdr:cNvPr>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30" name="テキスト ボックス 329">
          <a:extLst>
            <a:ext uri="{FF2B5EF4-FFF2-40B4-BE49-F238E27FC236}">
              <a16:creationId xmlns:a16="http://schemas.microsoft.com/office/drawing/2014/main" id="{00000000-0008-0000-0600-00004A010000}"/>
            </a:ext>
          </a:extLst>
        </xdr:cNvPr>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31" name="直線コネクタ 330">
          <a:extLst>
            <a:ext uri="{FF2B5EF4-FFF2-40B4-BE49-F238E27FC236}">
              <a16:creationId xmlns:a16="http://schemas.microsoft.com/office/drawing/2014/main" id="{00000000-0008-0000-0600-00004B010000}"/>
            </a:ext>
          </a:extLst>
        </xdr:cNvPr>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144434</xdr:rowOff>
    </xdr:from>
    <xdr:ext cx="531299" cy="259045"/>
    <xdr:sp macro="" textlink="">
      <xdr:nvSpPr>
        <xdr:cNvPr id="332" name="テキスト ボックス 331">
          <a:extLst>
            <a:ext uri="{FF2B5EF4-FFF2-40B4-BE49-F238E27FC236}">
              <a16:creationId xmlns:a16="http://schemas.microsoft.com/office/drawing/2014/main" id="{00000000-0008-0000-0600-00004C010000}"/>
            </a:ext>
          </a:extLst>
        </xdr:cNvPr>
        <xdr:cNvSpPr txBox="1"/>
      </xdr:nvSpPr>
      <xdr:spPr>
        <a:xfrm>
          <a:off x="6072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33" name="直線コネクタ 332">
          <a:extLst>
            <a:ext uri="{FF2B5EF4-FFF2-40B4-BE49-F238E27FC236}">
              <a16:creationId xmlns:a16="http://schemas.microsoft.com/office/drawing/2014/main" id="{00000000-0008-0000-0600-00004D010000}"/>
            </a:ext>
          </a:extLst>
        </xdr:cNvPr>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54</xdr:row>
      <xdr:rowOff>160762</xdr:rowOff>
    </xdr:from>
    <xdr:ext cx="595419" cy="259045"/>
    <xdr:sp macro="" textlink="">
      <xdr:nvSpPr>
        <xdr:cNvPr id="334" name="テキスト ボックス 333">
          <a:extLst>
            <a:ext uri="{FF2B5EF4-FFF2-40B4-BE49-F238E27FC236}">
              <a16:creationId xmlns:a16="http://schemas.microsoft.com/office/drawing/2014/main" id="{00000000-0008-0000-0600-00004E010000}"/>
            </a:ext>
          </a:extLst>
        </xdr:cNvPr>
        <xdr:cNvSpPr txBox="1"/>
      </xdr:nvSpPr>
      <xdr:spPr>
        <a:xfrm>
          <a:off x="6008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5642</xdr:rowOff>
    </xdr:from>
    <xdr:ext cx="595419" cy="259045"/>
    <xdr:sp macro="" textlink="">
      <xdr:nvSpPr>
        <xdr:cNvPr id="336" name="テキスト ボックス 335">
          <a:extLst>
            <a:ext uri="{FF2B5EF4-FFF2-40B4-BE49-F238E27FC236}">
              <a16:creationId xmlns:a16="http://schemas.microsoft.com/office/drawing/2014/main" id="{00000000-0008-0000-0600-000050010000}"/>
            </a:ext>
          </a:extLst>
        </xdr:cNvPr>
        <xdr:cNvSpPr txBox="1"/>
      </xdr:nvSpPr>
      <xdr:spPr>
        <a:xfrm>
          <a:off x="6008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21970</xdr:rowOff>
    </xdr:from>
    <xdr:ext cx="595419" cy="259045"/>
    <xdr:sp macro="" textlink="">
      <xdr:nvSpPr>
        <xdr:cNvPr id="338" name="テキスト ボックス 337">
          <a:extLst>
            <a:ext uri="{FF2B5EF4-FFF2-40B4-BE49-F238E27FC236}">
              <a16:creationId xmlns:a16="http://schemas.microsoft.com/office/drawing/2014/main" id="{00000000-0008-0000-0600-000052010000}"/>
            </a:ext>
          </a:extLst>
        </xdr:cNvPr>
        <xdr:cNvSpPr txBox="1"/>
      </xdr:nvSpPr>
      <xdr:spPr>
        <a:xfrm>
          <a:off x="6008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39" name="直線コネクタ 338">
          <a:extLst>
            <a:ext uri="{FF2B5EF4-FFF2-40B4-BE49-F238E27FC236}">
              <a16:creationId xmlns:a16="http://schemas.microsoft.com/office/drawing/2014/main" id="{00000000-0008-0000-0600-000053010000}"/>
            </a:ext>
          </a:extLst>
        </xdr:cNvPr>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38299</xdr:rowOff>
    </xdr:from>
    <xdr:ext cx="595419" cy="259045"/>
    <xdr:sp macro="" textlink="">
      <xdr:nvSpPr>
        <xdr:cNvPr id="340" name="テキスト ボックス 339">
          <a:extLst>
            <a:ext uri="{FF2B5EF4-FFF2-40B4-BE49-F238E27FC236}">
              <a16:creationId xmlns:a16="http://schemas.microsoft.com/office/drawing/2014/main" id="{00000000-0008-0000-0600-000054010000}"/>
            </a:ext>
          </a:extLst>
        </xdr:cNvPr>
        <xdr:cNvSpPr txBox="1"/>
      </xdr:nvSpPr>
      <xdr:spPr>
        <a:xfrm>
          <a:off x="6008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1" name="直線コネクタ 340">
          <a:extLst>
            <a:ext uri="{FF2B5EF4-FFF2-40B4-BE49-F238E27FC236}">
              <a16:creationId xmlns:a16="http://schemas.microsoft.com/office/drawing/2014/main" id="{00000000-0008-0000-0600-000055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2" name="テキスト ボックス 341">
          <a:extLst>
            <a:ext uri="{FF2B5EF4-FFF2-40B4-BE49-F238E27FC236}">
              <a16:creationId xmlns:a16="http://schemas.microsoft.com/office/drawing/2014/main" id="{00000000-0008-0000-0600-000056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3" name="普通建設事業費グラフ枠">
          <a:extLst>
            <a:ext uri="{FF2B5EF4-FFF2-40B4-BE49-F238E27FC236}">
              <a16:creationId xmlns:a16="http://schemas.microsoft.com/office/drawing/2014/main" id="{00000000-0008-0000-0600-000057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54732</xdr:rowOff>
    </xdr:from>
    <xdr:to>
      <xdr:col>54</xdr:col>
      <xdr:colOff>189865</xdr:colOff>
      <xdr:row>58</xdr:row>
      <xdr:rowOff>146741</xdr:rowOff>
    </xdr:to>
    <xdr:cxnSp macro="">
      <xdr:nvCxnSpPr>
        <xdr:cNvPr id="344" name="直線コネクタ 343">
          <a:extLst>
            <a:ext uri="{FF2B5EF4-FFF2-40B4-BE49-F238E27FC236}">
              <a16:creationId xmlns:a16="http://schemas.microsoft.com/office/drawing/2014/main" id="{00000000-0008-0000-0600-000058010000}"/>
            </a:ext>
          </a:extLst>
        </xdr:cNvPr>
        <xdr:cNvCxnSpPr/>
      </xdr:nvCxnSpPr>
      <xdr:spPr>
        <a:xfrm flipV="1">
          <a:off x="10475595" y="8798682"/>
          <a:ext cx="1270" cy="12921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150568</xdr:rowOff>
    </xdr:from>
    <xdr:ext cx="534377" cy="259045"/>
    <xdr:sp macro="" textlink="">
      <xdr:nvSpPr>
        <xdr:cNvPr id="345" name="普通建設事業費最小値テキスト">
          <a:extLst>
            <a:ext uri="{FF2B5EF4-FFF2-40B4-BE49-F238E27FC236}">
              <a16:creationId xmlns:a16="http://schemas.microsoft.com/office/drawing/2014/main" id="{00000000-0008-0000-0600-000059010000}"/>
            </a:ext>
          </a:extLst>
        </xdr:cNvPr>
        <xdr:cNvSpPr txBox="1"/>
      </xdr:nvSpPr>
      <xdr:spPr>
        <a:xfrm>
          <a:off x="10528300" y="100946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18,922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146741</xdr:rowOff>
    </xdr:from>
    <xdr:to>
      <xdr:col>55</xdr:col>
      <xdr:colOff>88900</xdr:colOff>
      <xdr:row>58</xdr:row>
      <xdr:rowOff>146741</xdr:rowOff>
    </xdr:to>
    <xdr:cxnSp macro="">
      <xdr:nvCxnSpPr>
        <xdr:cNvPr id="346" name="直線コネクタ 345">
          <a:extLst>
            <a:ext uri="{FF2B5EF4-FFF2-40B4-BE49-F238E27FC236}">
              <a16:creationId xmlns:a16="http://schemas.microsoft.com/office/drawing/2014/main" id="{00000000-0008-0000-0600-00005A010000}"/>
            </a:ext>
          </a:extLst>
        </xdr:cNvPr>
        <xdr:cNvCxnSpPr/>
      </xdr:nvCxnSpPr>
      <xdr:spPr>
        <a:xfrm>
          <a:off x="10388600" y="100908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1409</xdr:rowOff>
    </xdr:from>
    <xdr:ext cx="599010" cy="259045"/>
    <xdr:sp macro="" textlink="">
      <xdr:nvSpPr>
        <xdr:cNvPr id="347" name="普通建設事業費最大値テキスト">
          <a:extLst>
            <a:ext uri="{FF2B5EF4-FFF2-40B4-BE49-F238E27FC236}">
              <a16:creationId xmlns:a16="http://schemas.microsoft.com/office/drawing/2014/main" id="{00000000-0008-0000-0600-00005B010000}"/>
            </a:ext>
          </a:extLst>
        </xdr:cNvPr>
        <xdr:cNvSpPr txBox="1"/>
      </xdr:nvSpPr>
      <xdr:spPr>
        <a:xfrm>
          <a:off x="10528300" y="85739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216,759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54732</xdr:rowOff>
    </xdr:from>
    <xdr:to>
      <xdr:col>55</xdr:col>
      <xdr:colOff>88900</xdr:colOff>
      <xdr:row>51</xdr:row>
      <xdr:rowOff>54732</xdr:rowOff>
    </xdr:to>
    <xdr:cxnSp macro="">
      <xdr:nvCxnSpPr>
        <xdr:cNvPr id="348" name="直線コネクタ 347">
          <a:extLst>
            <a:ext uri="{FF2B5EF4-FFF2-40B4-BE49-F238E27FC236}">
              <a16:creationId xmlns:a16="http://schemas.microsoft.com/office/drawing/2014/main" id="{00000000-0008-0000-0600-00005C010000}"/>
            </a:ext>
          </a:extLst>
        </xdr:cNvPr>
        <xdr:cNvCxnSpPr/>
      </xdr:nvCxnSpPr>
      <xdr:spPr>
        <a:xfrm>
          <a:off x="10388600" y="87986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100348</xdr:rowOff>
    </xdr:from>
    <xdr:to>
      <xdr:col>55</xdr:col>
      <xdr:colOff>0</xdr:colOff>
      <xdr:row>58</xdr:row>
      <xdr:rowOff>2043</xdr:rowOff>
    </xdr:to>
    <xdr:cxnSp macro="">
      <xdr:nvCxnSpPr>
        <xdr:cNvPr id="349" name="直線コネクタ 348">
          <a:extLst>
            <a:ext uri="{FF2B5EF4-FFF2-40B4-BE49-F238E27FC236}">
              <a16:creationId xmlns:a16="http://schemas.microsoft.com/office/drawing/2014/main" id="{00000000-0008-0000-0600-00005D010000}"/>
            </a:ext>
          </a:extLst>
        </xdr:cNvPr>
        <xdr:cNvCxnSpPr/>
      </xdr:nvCxnSpPr>
      <xdr:spPr>
        <a:xfrm flipV="1">
          <a:off x="9639300" y="9872998"/>
          <a:ext cx="838200" cy="73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108387</xdr:rowOff>
    </xdr:from>
    <xdr:ext cx="534377" cy="259045"/>
    <xdr:sp macro="" textlink="">
      <xdr:nvSpPr>
        <xdr:cNvPr id="350" name="普通建設事業費平均値テキスト">
          <a:extLst>
            <a:ext uri="{FF2B5EF4-FFF2-40B4-BE49-F238E27FC236}">
              <a16:creationId xmlns:a16="http://schemas.microsoft.com/office/drawing/2014/main" id="{00000000-0008-0000-0600-00005E010000}"/>
            </a:ext>
          </a:extLst>
        </xdr:cNvPr>
        <xdr:cNvSpPr txBox="1"/>
      </xdr:nvSpPr>
      <xdr:spPr>
        <a:xfrm>
          <a:off x="10528300" y="953813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85510</xdr:rowOff>
    </xdr:from>
    <xdr:to>
      <xdr:col>55</xdr:col>
      <xdr:colOff>50800</xdr:colOff>
      <xdr:row>57</xdr:row>
      <xdr:rowOff>15660</xdr:rowOff>
    </xdr:to>
    <xdr:sp macro="" textlink="">
      <xdr:nvSpPr>
        <xdr:cNvPr id="351" name="フローチャート: 判断 350">
          <a:extLst>
            <a:ext uri="{FF2B5EF4-FFF2-40B4-BE49-F238E27FC236}">
              <a16:creationId xmlns:a16="http://schemas.microsoft.com/office/drawing/2014/main" id="{00000000-0008-0000-0600-00005F010000}"/>
            </a:ext>
          </a:extLst>
        </xdr:cNvPr>
        <xdr:cNvSpPr/>
      </xdr:nvSpPr>
      <xdr:spPr>
        <a:xfrm>
          <a:off x="10426700" y="96867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2043</xdr:rowOff>
    </xdr:from>
    <xdr:to>
      <xdr:col>50</xdr:col>
      <xdr:colOff>114300</xdr:colOff>
      <xdr:row>58</xdr:row>
      <xdr:rowOff>23754</xdr:rowOff>
    </xdr:to>
    <xdr:cxnSp macro="">
      <xdr:nvCxnSpPr>
        <xdr:cNvPr id="352" name="直線コネクタ 351">
          <a:extLst>
            <a:ext uri="{FF2B5EF4-FFF2-40B4-BE49-F238E27FC236}">
              <a16:creationId xmlns:a16="http://schemas.microsoft.com/office/drawing/2014/main" id="{00000000-0008-0000-0600-000060010000}"/>
            </a:ext>
          </a:extLst>
        </xdr:cNvPr>
        <xdr:cNvCxnSpPr/>
      </xdr:nvCxnSpPr>
      <xdr:spPr>
        <a:xfrm flipV="1">
          <a:off x="8750300" y="9946143"/>
          <a:ext cx="889000" cy="217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115614</xdr:rowOff>
    </xdr:from>
    <xdr:to>
      <xdr:col>50</xdr:col>
      <xdr:colOff>165100</xdr:colOff>
      <xdr:row>57</xdr:row>
      <xdr:rowOff>45764</xdr:rowOff>
    </xdr:to>
    <xdr:sp macro="" textlink="">
      <xdr:nvSpPr>
        <xdr:cNvPr id="353" name="フローチャート: 判断 352">
          <a:extLst>
            <a:ext uri="{FF2B5EF4-FFF2-40B4-BE49-F238E27FC236}">
              <a16:creationId xmlns:a16="http://schemas.microsoft.com/office/drawing/2014/main" id="{00000000-0008-0000-0600-000061010000}"/>
            </a:ext>
          </a:extLst>
        </xdr:cNvPr>
        <xdr:cNvSpPr/>
      </xdr:nvSpPr>
      <xdr:spPr>
        <a:xfrm>
          <a:off x="9588500" y="9716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62291</xdr:rowOff>
    </xdr:from>
    <xdr:ext cx="534377" cy="259045"/>
    <xdr:sp macro="" textlink="">
      <xdr:nvSpPr>
        <xdr:cNvPr id="354" name="テキスト ボックス 353">
          <a:extLst>
            <a:ext uri="{FF2B5EF4-FFF2-40B4-BE49-F238E27FC236}">
              <a16:creationId xmlns:a16="http://schemas.microsoft.com/office/drawing/2014/main" id="{00000000-0008-0000-0600-000062010000}"/>
            </a:ext>
          </a:extLst>
        </xdr:cNvPr>
        <xdr:cNvSpPr txBox="1"/>
      </xdr:nvSpPr>
      <xdr:spPr>
        <a:xfrm>
          <a:off x="9372111" y="94920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68,410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26315</xdr:rowOff>
    </xdr:from>
    <xdr:to>
      <xdr:col>45</xdr:col>
      <xdr:colOff>177800</xdr:colOff>
      <xdr:row>58</xdr:row>
      <xdr:rowOff>23754</xdr:rowOff>
    </xdr:to>
    <xdr:cxnSp macro="">
      <xdr:nvCxnSpPr>
        <xdr:cNvPr id="355" name="直線コネクタ 354">
          <a:extLst>
            <a:ext uri="{FF2B5EF4-FFF2-40B4-BE49-F238E27FC236}">
              <a16:creationId xmlns:a16="http://schemas.microsoft.com/office/drawing/2014/main" id="{00000000-0008-0000-0600-000063010000}"/>
            </a:ext>
          </a:extLst>
        </xdr:cNvPr>
        <xdr:cNvCxnSpPr/>
      </xdr:nvCxnSpPr>
      <xdr:spPr>
        <a:xfrm>
          <a:off x="7861300" y="9798965"/>
          <a:ext cx="889000" cy="1688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107815</xdr:rowOff>
    </xdr:from>
    <xdr:to>
      <xdr:col>46</xdr:col>
      <xdr:colOff>38100</xdr:colOff>
      <xdr:row>57</xdr:row>
      <xdr:rowOff>37965</xdr:rowOff>
    </xdr:to>
    <xdr:sp macro="" textlink="">
      <xdr:nvSpPr>
        <xdr:cNvPr id="356" name="フローチャート: 判断 355">
          <a:extLst>
            <a:ext uri="{FF2B5EF4-FFF2-40B4-BE49-F238E27FC236}">
              <a16:creationId xmlns:a16="http://schemas.microsoft.com/office/drawing/2014/main" id="{00000000-0008-0000-0600-000064010000}"/>
            </a:ext>
          </a:extLst>
        </xdr:cNvPr>
        <xdr:cNvSpPr/>
      </xdr:nvSpPr>
      <xdr:spPr>
        <a:xfrm>
          <a:off x="8699500" y="9709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54492</xdr:rowOff>
    </xdr:from>
    <xdr:ext cx="534377" cy="259045"/>
    <xdr:sp macro="" textlink="">
      <xdr:nvSpPr>
        <xdr:cNvPr id="357" name="テキスト ボックス 356">
          <a:extLst>
            <a:ext uri="{FF2B5EF4-FFF2-40B4-BE49-F238E27FC236}">
              <a16:creationId xmlns:a16="http://schemas.microsoft.com/office/drawing/2014/main" id="{00000000-0008-0000-0600-000065010000}"/>
            </a:ext>
          </a:extLst>
        </xdr:cNvPr>
        <xdr:cNvSpPr txBox="1"/>
      </xdr:nvSpPr>
      <xdr:spPr>
        <a:xfrm>
          <a:off x="8483111" y="94842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26315</xdr:rowOff>
    </xdr:from>
    <xdr:to>
      <xdr:col>41</xdr:col>
      <xdr:colOff>50800</xdr:colOff>
      <xdr:row>58</xdr:row>
      <xdr:rowOff>34930</xdr:rowOff>
    </xdr:to>
    <xdr:cxnSp macro="">
      <xdr:nvCxnSpPr>
        <xdr:cNvPr id="358" name="直線コネクタ 357">
          <a:extLst>
            <a:ext uri="{FF2B5EF4-FFF2-40B4-BE49-F238E27FC236}">
              <a16:creationId xmlns:a16="http://schemas.microsoft.com/office/drawing/2014/main" id="{00000000-0008-0000-0600-000066010000}"/>
            </a:ext>
          </a:extLst>
        </xdr:cNvPr>
        <xdr:cNvCxnSpPr/>
      </xdr:nvCxnSpPr>
      <xdr:spPr>
        <a:xfrm flipV="1">
          <a:off x="6972300" y="9798965"/>
          <a:ext cx="889000" cy="1800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63774</xdr:rowOff>
    </xdr:from>
    <xdr:to>
      <xdr:col>41</xdr:col>
      <xdr:colOff>101600</xdr:colOff>
      <xdr:row>56</xdr:row>
      <xdr:rowOff>165374</xdr:rowOff>
    </xdr:to>
    <xdr:sp macro="" textlink="">
      <xdr:nvSpPr>
        <xdr:cNvPr id="359" name="フローチャート: 判断 358">
          <a:extLst>
            <a:ext uri="{FF2B5EF4-FFF2-40B4-BE49-F238E27FC236}">
              <a16:creationId xmlns:a16="http://schemas.microsoft.com/office/drawing/2014/main" id="{00000000-0008-0000-0600-000067010000}"/>
            </a:ext>
          </a:extLst>
        </xdr:cNvPr>
        <xdr:cNvSpPr/>
      </xdr:nvSpPr>
      <xdr:spPr>
        <a:xfrm>
          <a:off x="7810500" y="96649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10451</xdr:rowOff>
    </xdr:from>
    <xdr:ext cx="534377"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7594111" y="94402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76,347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75308</xdr:rowOff>
    </xdr:from>
    <xdr:to>
      <xdr:col>36</xdr:col>
      <xdr:colOff>165100</xdr:colOff>
      <xdr:row>57</xdr:row>
      <xdr:rowOff>5458</xdr:rowOff>
    </xdr:to>
    <xdr:sp macro="" textlink="">
      <xdr:nvSpPr>
        <xdr:cNvPr id="361" name="フローチャート: 判断 360">
          <a:extLst>
            <a:ext uri="{FF2B5EF4-FFF2-40B4-BE49-F238E27FC236}">
              <a16:creationId xmlns:a16="http://schemas.microsoft.com/office/drawing/2014/main" id="{00000000-0008-0000-0600-000069010000}"/>
            </a:ext>
          </a:extLst>
        </xdr:cNvPr>
        <xdr:cNvSpPr/>
      </xdr:nvSpPr>
      <xdr:spPr>
        <a:xfrm>
          <a:off x="6921500" y="96765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21985</xdr:rowOff>
    </xdr:from>
    <xdr:ext cx="534377"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6705111" y="94517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600-00006F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49548</xdr:rowOff>
    </xdr:from>
    <xdr:to>
      <xdr:col>55</xdr:col>
      <xdr:colOff>50800</xdr:colOff>
      <xdr:row>57</xdr:row>
      <xdr:rowOff>151148</xdr:rowOff>
    </xdr:to>
    <xdr:sp macro="" textlink="">
      <xdr:nvSpPr>
        <xdr:cNvPr id="368" name="楕円 367">
          <a:extLst>
            <a:ext uri="{FF2B5EF4-FFF2-40B4-BE49-F238E27FC236}">
              <a16:creationId xmlns:a16="http://schemas.microsoft.com/office/drawing/2014/main" id="{00000000-0008-0000-0600-000070010000}"/>
            </a:ext>
          </a:extLst>
        </xdr:cNvPr>
        <xdr:cNvSpPr/>
      </xdr:nvSpPr>
      <xdr:spPr>
        <a:xfrm>
          <a:off x="10426700" y="98221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27975</xdr:rowOff>
    </xdr:from>
    <xdr:ext cx="534377" cy="259045"/>
    <xdr:sp macro="" textlink="">
      <xdr:nvSpPr>
        <xdr:cNvPr id="369" name="普通建設事業費該当値テキスト">
          <a:extLst>
            <a:ext uri="{FF2B5EF4-FFF2-40B4-BE49-F238E27FC236}">
              <a16:creationId xmlns:a16="http://schemas.microsoft.com/office/drawing/2014/main" id="{00000000-0008-0000-0600-000071010000}"/>
            </a:ext>
          </a:extLst>
        </xdr:cNvPr>
        <xdr:cNvSpPr txBox="1"/>
      </xdr:nvSpPr>
      <xdr:spPr>
        <a:xfrm>
          <a:off x="10528300" y="98006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52,275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122693</xdr:rowOff>
    </xdr:from>
    <xdr:to>
      <xdr:col>50</xdr:col>
      <xdr:colOff>165100</xdr:colOff>
      <xdr:row>58</xdr:row>
      <xdr:rowOff>52843</xdr:rowOff>
    </xdr:to>
    <xdr:sp macro="" textlink="">
      <xdr:nvSpPr>
        <xdr:cNvPr id="370" name="楕円 369">
          <a:extLst>
            <a:ext uri="{FF2B5EF4-FFF2-40B4-BE49-F238E27FC236}">
              <a16:creationId xmlns:a16="http://schemas.microsoft.com/office/drawing/2014/main" id="{00000000-0008-0000-0600-000072010000}"/>
            </a:ext>
          </a:extLst>
        </xdr:cNvPr>
        <xdr:cNvSpPr/>
      </xdr:nvSpPr>
      <xdr:spPr>
        <a:xfrm>
          <a:off x="9588500" y="98953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43970</xdr:rowOff>
    </xdr:from>
    <xdr:ext cx="534377" cy="259045"/>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9372111" y="99880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41,076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144404</xdr:rowOff>
    </xdr:from>
    <xdr:to>
      <xdr:col>46</xdr:col>
      <xdr:colOff>38100</xdr:colOff>
      <xdr:row>58</xdr:row>
      <xdr:rowOff>74554</xdr:rowOff>
    </xdr:to>
    <xdr:sp macro="" textlink="">
      <xdr:nvSpPr>
        <xdr:cNvPr id="372" name="楕円 371">
          <a:extLst>
            <a:ext uri="{FF2B5EF4-FFF2-40B4-BE49-F238E27FC236}">
              <a16:creationId xmlns:a16="http://schemas.microsoft.com/office/drawing/2014/main" id="{00000000-0008-0000-0600-000074010000}"/>
            </a:ext>
          </a:extLst>
        </xdr:cNvPr>
        <xdr:cNvSpPr/>
      </xdr:nvSpPr>
      <xdr:spPr>
        <a:xfrm>
          <a:off x="8699500" y="99170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65681</xdr:rowOff>
    </xdr:from>
    <xdr:ext cx="534377" cy="259045"/>
    <xdr:sp macro="" textlink="">
      <xdr:nvSpPr>
        <xdr:cNvPr id="373" name="テキスト ボックス 372">
          <a:extLst>
            <a:ext uri="{FF2B5EF4-FFF2-40B4-BE49-F238E27FC236}">
              <a16:creationId xmlns:a16="http://schemas.microsoft.com/office/drawing/2014/main" id="{00000000-0008-0000-0600-000075010000}"/>
            </a:ext>
          </a:extLst>
        </xdr:cNvPr>
        <xdr:cNvSpPr txBox="1"/>
      </xdr:nvSpPr>
      <xdr:spPr>
        <a:xfrm>
          <a:off x="8483111" y="100097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37,752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146965</xdr:rowOff>
    </xdr:from>
    <xdr:to>
      <xdr:col>41</xdr:col>
      <xdr:colOff>101600</xdr:colOff>
      <xdr:row>57</xdr:row>
      <xdr:rowOff>77115</xdr:rowOff>
    </xdr:to>
    <xdr:sp macro="" textlink="">
      <xdr:nvSpPr>
        <xdr:cNvPr id="374" name="楕円 373">
          <a:extLst>
            <a:ext uri="{FF2B5EF4-FFF2-40B4-BE49-F238E27FC236}">
              <a16:creationId xmlns:a16="http://schemas.microsoft.com/office/drawing/2014/main" id="{00000000-0008-0000-0600-000076010000}"/>
            </a:ext>
          </a:extLst>
        </xdr:cNvPr>
        <xdr:cNvSpPr/>
      </xdr:nvSpPr>
      <xdr:spPr>
        <a:xfrm>
          <a:off x="7810500" y="97481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68242</xdr:rowOff>
    </xdr:from>
    <xdr:ext cx="534377" cy="259045"/>
    <xdr:sp macro="" textlink="">
      <xdr:nvSpPr>
        <xdr:cNvPr id="375" name="テキスト ボックス 374">
          <a:extLst>
            <a:ext uri="{FF2B5EF4-FFF2-40B4-BE49-F238E27FC236}">
              <a16:creationId xmlns:a16="http://schemas.microsoft.com/office/drawing/2014/main" id="{00000000-0008-0000-0600-000077010000}"/>
            </a:ext>
          </a:extLst>
        </xdr:cNvPr>
        <xdr:cNvSpPr txBox="1"/>
      </xdr:nvSpPr>
      <xdr:spPr>
        <a:xfrm>
          <a:off x="7594111" y="98408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63,610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155580</xdr:rowOff>
    </xdr:from>
    <xdr:to>
      <xdr:col>36</xdr:col>
      <xdr:colOff>165100</xdr:colOff>
      <xdr:row>58</xdr:row>
      <xdr:rowOff>85730</xdr:rowOff>
    </xdr:to>
    <xdr:sp macro="" textlink="">
      <xdr:nvSpPr>
        <xdr:cNvPr id="376" name="楕円 375">
          <a:extLst>
            <a:ext uri="{FF2B5EF4-FFF2-40B4-BE49-F238E27FC236}">
              <a16:creationId xmlns:a16="http://schemas.microsoft.com/office/drawing/2014/main" id="{00000000-0008-0000-0600-000078010000}"/>
            </a:ext>
          </a:extLst>
        </xdr:cNvPr>
        <xdr:cNvSpPr/>
      </xdr:nvSpPr>
      <xdr:spPr>
        <a:xfrm>
          <a:off x="6921500" y="9928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76857</xdr:rowOff>
    </xdr:from>
    <xdr:ext cx="534377" cy="259045"/>
    <xdr:sp macro="" textlink="">
      <xdr:nvSpPr>
        <xdr:cNvPr id="377" name="テキスト ボックス 376">
          <a:extLst>
            <a:ext uri="{FF2B5EF4-FFF2-40B4-BE49-F238E27FC236}">
              <a16:creationId xmlns:a16="http://schemas.microsoft.com/office/drawing/2014/main" id="{00000000-0008-0000-0600-000079010000}"/>
            </a:ext>
          </a:extLst>
        </xdr:cNvPr>
        <xdr:cNvSpPr txBox="1"/>
      </xdr:nvSpPr>
      <xdr:spPr>
        <a:xfrm>
          <a:off x="6705111" y="100209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36,041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4" name="正方形/長方形 383">
          <a:extLst>
            <a:ext uri="{FF2B5EF4-FFF2-40B4-BE49-F238E27FC236}">
              <a16:creationId xmlns:a16="http://schemas.microsoft.com/office/drawing/2014/main" id="{00000000-0008-0000-0600-000080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5" name="正方形/長方形 384">
          <a:extLst>
            <a:ext uri="{FF2B5EF4-FFF2-40B4-BE49-F238E27FC236}">
              <a16:creationId xmlns:a16="http://schemas.microsoft.com/office/drawing/2014/main" id="{00000000-0008-0000-0600-000081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6" name="テキスト ボックス 385">
          <a:extLst>
            <a:ext uri="{FF2B5EF4-FFF2-40B4-BE49-F238E27FC236}">
              <a16:creationId xmlns:a16="http://schemas.microsoft.com/office/drawing/2014/main" id="{00000000-0008-0000-0600-000082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7" name="直線コネクタ 386">
          <a:extLst>
            <a:ext uri="{FF2B5EF4-FFF2-40B4-BE49-F238E27FC236}">
              <a16:creationId xmlns:a16="http://schemas.microsoft.com/office/drawing/2014/main" id="{00000000-0008-0000-0600-000083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88" name="直線コネクタ 387">
          <a:extLst>
            <a:ext uri="{FF2B5EF4-FFF2-40B4-BE49-F238E27FC236}">
              <a16:creationId xmlns:a16="http://schemas.microsoft.com/office/drawing/2014/main" id="{00000000-0008-0000-0600-000084010000}"/>
            </a:ext>
          </a:extLst>
        </xdr:cNvPr>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89" name="テキスト ボックス 388">
          <a:extLst>
            <a:ext uri="{FF2B5EF4-FFF2-40B4-BE49-F238E27FC236}">
              <a16:creationId xmlns:a16="http://schemas.microsoft.com/office/drawing/2014/main" id="{00000000-0008-0000-0600-000085010000}"/>
            </a:ext>
          </a:extLst>
        </xdr:cNvPr>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90" name="直線コネクタ 389">
          <a:extLst>
            <a:ext uri="{FF2B5EF4-FFF2-40B4-BE49-F238E27FC236}">
              <a16:creationId xmlns:a16="http://schemas.microsoft.com/office/drawing/2014/main" id="{00000000-0008-0000-0600-000086010000}"/>
            </a:ext>
          </a:extLst>
        </xdr:cNvPr>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391" name="テキスト ボックス 390">
          <a:extLst>
            <a:ext uri="{FF2B5EF4-FFF2-40B4-BE49-F238E27FC236}">
              <a16:creationId xmlns:a16="http://schemas.microsoft.com/office/drawing/2014/main" id="{00000000-0008-0000-0600-000087010000}"/>
            </a:ext>
          </a:extLst>
        </xdr:cNvPr>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393" name="テキスト ボックス 392">
          <a:extLst>
            <a:ext uri="{FF2B5EF4-FFF2-40B4-BE49-F238E27FC236}">
              <a16:creationId xmlns:a16="http://schemas.microsoft.com/office/drawing/2014/main" id="{00000000-0008-0000-0600-000089010000}"/>
            </a:ext>
          </a:extLst>
        </xdr:cNvPr>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395" name="テキスト ボックス 394">
          <a:extLst>
            <a:ext uri="{FF2B5EF4-FFF2-40B4-BE49-F238E27FC236}">
              <a16:creationId xmlns:a16="http://schemas.microsoft.com/office/drawing/2014/main" id="{00000000-0008-0000-0600-00008B010000}"/>
            </a:ext>
          </a:extLst>
        </xdr:cNvPr>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21970</xdr:rowOff>
    </xdr:from>
    <xdr:ext cx="595419" cy="259045"/>
    <xdr:sp macro="" textlink="">
      <xdr:nvSpPr>
        <xdr:cNvPr id="397" name="テキスト ボックス 396">
          <a:extLst>
            <a:ext uri="{FF2B5EF4-FFF2-40B4-BE49-F238E27FC236}">
              <a16:creationId xmlns:a16="http://schemas.microsoft.com/office/drawing/2014/main" id="{00000000-0008-0000-0600-00008D010000}"/>
            </a:ext>
          </a:extLst>
        </xdr:cNvPr>
        <xdr:cNvSpPr txBox="1"/>
      </xdr:nvSpPr>
      <xdr:spPr>
        <a:xfrm>
          <a:off x="6008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98" name="直線コネクタ 397">
          <a:extLst>
            <a:ext uri="{FF2B5EF4-FFF2-40B4-BE49-F238E27FC236}">
              <a16:creationId xmlns:a16="http://schemas.microsoft.com/office/drawing/2014/main" id="{00000000-0008-0000-0600-00008E010000}"/>
            </a:ext>
          </a:extLst>
        </xdr:cNvPr>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38299</xdr:rowOff>
    </xdr:from>
    <xdr:ext cx="595419" cy="259045"/>
    <xdr:sp macro="" textlink="">
      <xdr:nvSpPr>
        <xdr:cNvPr id="399" name="テキスト ボックス 398">
          <a:extLst>
            <a:ext uri="{FF2B5EF4-FFF2-40B4-BE49-F238E27FC236}">
              <a16:creationId xmlns:a16="http://schemas.microsoft.com/office/drawing/2014/main" id="{00000000-0008-0000-0600-00008F010000}"/>
            </a:ext>
          </a:extLst>
        </xdr:cNvPr>
        <xdr:cNvSpPr txBox="1"/>
      </xdr:nvSpPr>
      <xdr:spPr>
        <a:xfrm>
          <a:off x="6008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0" name="直線コネクタ 399">
          <a:extLst>
            <a:ext uri="{FF2B5EF4-FFF2-40B4-BE49-F238E27FC236}">
              <a16:creationId xmlns:a16="http://schemas.microsoft.com/office/drawing/2014/main" id="{00000000-0008-0000-0600-000090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401" name="テキスト ボックス 400">
          <a:extLst>
            <a:ext uri="{FF2B5EF4-FFF2-40B4-BE49-F238E27FC236}">
              <a16:creationId xmlns:a16="http://schemas.microsoft.com/office/drawing/2014/main" id="{00000000-0008-0000-0600-000091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2" name="普通建設事業費 （ うち新規整備　）グラフ枠">
          <a:extLst>
            <a:ext uri="{FF2B5EF4-FFF2-40B4-BE49-F238E27FC236}">
              <a16:creationId xmlns:a16="http://schemas.microsoft.com/office/drawing/2014/main" id="{00000000-0008-0000-0600-000092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139264</xdr:rowOff>
    </xdr:from>
    <xdr:to>
      <xdr:col>54</xdr:col>
      <xdr:colOff>189865</xdr:colOff>
      <xdr:row>79</xdr:row>
      <xdr:rowOff>98879</xdr:rowOff>
    </xdr:to>
    <xdr:cxnSp macro="">
      <xdr:nvCxnSpPr>
        <xdr:cNvPr id="403" name="直線コネクタ 402">
          <a:extLst>
            <a:ext uri="{FF2B5EF4-FFF2-40B4-BE49-F238E27FC236}">
              <a16:creationId xmlns:a16="http://schemas.microsoft.com/office/drawing/2014/main" id="{00000000-0008-0000-0600-000093010000}"/>
            </a:ext>
          </a:extLst>
        </xdr:cNvPr>
        <xdr:cNvCxnSpPr/>
      </xdr:nvCxnSpPr>
      <xdr:spPr>
        <a:xfrm flipV="1">
          <a:off x="10475595" y="12140764"/>
          <a:ext cx="1270" cy="15026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102706</xdr:rowOff>
    </xdr:from>
    <xdr:ext cx="249299" cy="259045"/>
    <xdr:sp macro="" textlink="">
      <xdr:nvSpPr>
        <xdr:cNvPr id="404" name="普通建設事業費 （ うち新規整備　）最小値テキスト">
          <a:extLst>
            <a:ext uri="{FF2B5EF4-FFF2-40B4-BE49-F238E27FC236}">
              <a16:creationId xmlns:a16="http://schemas.microsoft.com/office/drawing/2014/main" id="{00000000-0008-0000-0600-000094010000}"/>
            </a:ext>
          </a:extLst>
        </xdr:cNvPr>
        <xdr:cNvSpPr txBox="1"/>
      </xdr:nvSpPr>
      <xdr:spPr>
        <a:xfrm>
          <a:off x="10528300" y="13647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98879</xdr:rowOff>
    </xdr:from>
    <xdr:to>
      <xdr:col>55</xdr:col>
      <xdr:colOff>88900</xdr:colOff>
      <xdr:row>79</xdr:row>
      <xdr:rowOff>98879</xdr:rowOff>
    </xdr:to>
    <xdr:cxnSp macro="">
      <xdr:nvCxnSpPr>
        <xdr:cNvPr id="405" name="直線コネクタ 404">
          <a:extLst>
            <a:ext uri="{FF2B5EF4-FFF2-40B4-BE49-F238E27FC236}">
              <a16:creationId xmlns:a16="http://schemas.microsoft.com/office/drawing/2014/main" id="{00000000-0008-0000-0600-000095010000}"/>
            </a:ext>
          </a:extLst>
        </xdr:cNvPr>
        <xdr:cNvCxnSpPr/>
      </xdr:nvCxnSpPr>
      <xdr:spPr>
        <a:xfrm>
          <a:off x="10388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85941</xdr:rowOff>
    </xdr:from>
    <xdr:ext cx="599010" cy="259045"/>
    <xdr:sp macro="" textlink="">
      <xdr:nvSpPr>
        <xdr:cNvPr id="406" name="普通建設事業費 （ うち新規整備　）最大値テキスト">
          <a:extLst>
            <a:ext uri="{FF2B5EF4-FFF2-40B4-BE49-F238E27FC236}">
              <a16:creationId xmlns:a16="http://schemas.microsoft.com/office/drawing/2014/main" id="{00000000-0008-0000-0600-000096010000}"/>
            </a:ext>
          </a:extLst>
        </xdr:cNvPr>
        <xdr:cNvSpPr txBox="1"/>
      </xdr:nvSpPr>
      <xdr:spPr>
        <a:xfrm>
          <a:off x="10528300" y="119159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138,040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139264</xdr:rowOff>
    </xdr:from>
    <xdr:to>
      <xdr:col>55</xdr:col>
      <xdr:colOff>88900</xdr:colOff>
      <xdr:row>70</xdr:row>
      <xdr:rowOff>139264</xdr:rowOff>
    </xdr:to>
    <xdr:cxnSp macro="">
      <xdr:nvCxnSpPr>
        <xdr:cNvPr id="407" name="直線コネクタ 406">
          <a:extLst>
            <a:ext uri="{FF2B5EF4-FFF2-40B4-BE49-F238E27FC236}">
              <a16:creationId xmlns:a16="http://schemas.microsoft.com/office/drawing/2014/main" id="{00000000-0008-0000-0600-000097010000}"/>
            </a:ext>
          </a:extLst>
        </xdr:cNvPr>
        <xdr:cNvCxnSpPr/>
      </xdr:nvCxnSpPr>
      <xdr:spPr>
        <a:xfrm>
          <a:off x="10388600" y="121407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85990</xdr:rowOff>
    </xdr:from>
    <xdr:to>
      <xdr:col>55</xdr:col>
      <xdr:colOff>0</xdr:colOff>
      <xdr:row>78</xdr:row>
      <xdr:rowOff>112159</xdr:rowOff>
    </xdr:to>
    <xdr:cxnSp macro="">
      <xdr:nvCxnSpPr>
        <xdr:cNvPr id="408" name="直線コネクタ 407">
          <a:extLst>
            <a:ext uri="{FF2B5EF4-FFF2-40B4-BE49-F238E27FC236}">
              <a16:creationId xmlns:a16="http://schemas.microsoft.com/office/drawing/2014/main" id="{00000000-0008-0000-0600-000098010000}"/>
            </a:ext>
          </a:extLst>
        </xdr:cNvPr>
        <xdr:cNvCxnSpPr/>
      </xdr:nvCxnSpPr>
      <xdr:spPr>
        <a:xfrm flipV="1">
          <a:off x="9639300" y="13459090"/>
          <a:ext cx="838200" cy="261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39507</xdr:rowOff>
    </xdr:from>
    <xdr:ext cx="534377" cy="259045"/>
    <xdr:sp macro="" textlink="">
      <xdr:nvSpPr>
        <xdr:cNvPr id="409" name="普通建設事業費 （ うち新規整備　）平均値テキスト">
          <a:extLst>
            <a:ext uri="{FF2B5EF4-FFF2-40B4-BE49-F238E27FC236}">
              <a16:creationId xmlns:a16="http://schemas.microsoft.com/office/drawing/2014/main" id="{00000000-0008-0000-0600-000099010000}"/>
            </a:ext>
          </a:extLst>
        </xdr:cNvPr>
        <xdr:cNvSpPr txBox="1"/>
      </xdr:nvSpPr>
      <xdr:spPr>
        <a:xfrm>
          <a:off x="10528300" y="1324115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16630</xdr:rowOff>
    </xdr:from>
    <xdr:to>
      <xdr:col>55</xdr:col>
      <xdr:colOff>50800</xdr:colOff>
      <xdr:row>78</xdr:row>
      <xdr:rowOff>118230</xdr:rowOff>
    </xdr:to>
    <xdr:sp macro="" textlink="">
      <xdr:nvSpPr>
        <xdr:cNvPr id="410" name="フローチャート: 判断 409">
          <a:extLst>
            <a:ext uri="{FF2B5EF4-FFF2-40B4-BE49-F238E27FC236}">
              <a16:creationId xmlns:a16="http://schemas.microsoft.com/office/drawing/2014/main" id="{00000000-0008-0000-0600-00009A010000}"/>
            </a:ext>
          </a:extLst>
        </xdr:cNvPr>
        <xdr:cNvSpPr/>
      </xdr:nvSpPr>
      <xdr:spPr>
        <a:xfrm>
          <a:off x="10426700" y="13389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66918</xdr:rowOff>
    </xdr:from>
    <xdr:to>
      <xdr:col>50</xdr:col>
      <xdr:colOff>114300</xdr:colOff>
      <xdr:row>78</xdr:row>
      <xdr:rowOff>112159</xdr:rowOff>
    </xdr:to>
    <xdr:cxnSp macro="">
      <xdr:nvCxnSpPr>
        <xdr:cNvPr id="411" name="直線コネクタ 410">
          <a:extLst>
            <a:ext uri="{FF2B5EF4-FFF2-40B4-BE49-F238E27FC236}">
              <a16:creationId xmlns:a16="http://schemas.microsoft.com/office/drawing/2014/main" id="{00000000-0008-0000-0600-00009B010000}"/>
            </a:ext>
          </a:extLst>
        </xdr:cNvPr>
        <xdr:cNvCxnSpPr/>
      </xdr:nvCxnSpPr>
      <xdr:spPr>
        <a:xfrm>
          <a:off x="8750300" y="13440018"/>
          <a:ext cx="889000" cy="452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28691</xdr:rowOff>
    </xdr:from>
    <xdr:to>
      <xdr:col>50</xdr:col>
      <xdr:colOff>165100</xdr:colOff>
      <xdr:row>78</xdr:row>
      <xdr:rowOff>130291</xdr:rowOff>
    </xdr:to>
    <xdr:sp macro="" textlink="">
      <xdr:nvSpPr>
        <xdr:cNvPr id="412" name="フローチャート: 判断 411">
          <a:extLst>
            <a:ext uri="{FF2B5EF4-FFF2-40B4-BE49-F238E27FC236}">
              <a16:creationId xmlns:a16="http://schemas.microsoft.com/office/drawing/2014/main" id="{00000000-0008-0000-0600-00009C010000}"/>
            </a:ext>
          </a:extLst>
        </xdr:cNvPr>
        <xdr:cNvSpPr/>
      </xdr:nvSpPr>
      <xdr:spPr>
        <a:xfrm>
          <a:off x="9588500" y="134017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146818</xdr:rowOff>
    </xdr:from>
    <xdr:ext cx="534377" cy="259045"/>
    <xdr:sp macro="" textlink="">
      <xdr:nvSpPr>
        <xdr:cNvPr id="413" name="テキスト ボックス 412">
          <a:extLst>
            <a:ext uri="{FF2B5EF4-FFF2-40B4-BE49-F238E27FC236}">
              <a16:creationId xmlns:a16="http://schemas.microsoft.com/office/drawing/2014/main" id="{00000000-0008-0000-0600-00009D010000}"/>
            </a:ext>
          </a:extLst>
        </xdr:cNvPr>
        <xdr:cNvSpPr txBox="1"/>
      </xdr:nvSpPr>
      <xdr:spPr>
        <a:xfrm>
          <a:off x="9372111" y="131770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88145</xdr:rowOff>
    </xdr:from>
    <xdr:to>
      <xdr:col>45</xdr:col>
      <xdr:colOff>177800</xdr:colOff>
      <xdr:row>78</xdr:row>
      <xdr:rowOff>66918</xdr:rowOff>
    </xdr:to>
    <xdr:cxnSp macro="">
      <xdr:nvCxnSpPr>
        <xdr:cNvPr id="414" name="直線コネクタ 413">
          <a:extLst>
            <a:ext uri="{FF2B5EF4-FFF2-40B4-BE49-F238E27FC236}">
              <a16:creationId xmlns:a16="http://schemas.microsoft.com/office/drawing/2014/main" id="{00000000-0008-0000-0600-00009E010000}"/>
            </a:ext>
          </a:extLst>
        </xdr:cNvPr>
        <xdr:cNvCxnSpPr/>
      </xdr:nvCxnSpPr>
      <xdr:spPr>
        <a:xfrm>
          <a:off x="7861300" y="13289795"/>
          <a:ext cx="889000" cy="1502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8280</xdr:rowOff>
    </xdr:from>
    <xdr:to>
      <xdr:col>46</xdr:col>
      <xdr:colOff>38100</xdr:colOff>
      <xdr:row>78</xdr:row>
      <xdr:rowOff>109880</xdr:rowOff>
    </xdr:to>
    <xdr:sp macro="" textlink="">
      <xdr:nvSpPr>
        <xdr:cNvPr id="415" name="フローチャート: 判断 414">
          <a:extLst>
            <a:ext uri="{FF2B5EF4-FFF2-40B4-BE49-F238E27FC236}">
              <a16:creationId xmlns:a16="http://schemas.microsoft.com/office/drawing/2014/main" id="{00000000-0008-0000-0600-00009F010000}"/>
            </a:ext>
          </a:extLst>
        </xdr:cNvPr>
        <xdr:cNvSpPr/>
      </xdr:nvSpPr>
      <xdr:spPr>
        <a:xfrm>
          <a:off x="8699500" y="13381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126407</xdr:rowOff>
    </xdr:from>
    <xdr:ext cx="534377" cy="259045"/>
    <xdr:sp macro="" textlink="">
      <xdr:nvSpPr>
        <xdr:cNvPr id="416" name="テキスト ボックス 415">
          <a:extLst>
            <a:ext uri="{FF2B5EF4-FFF2-40B4-BE49-F238E27FC236}">
              <a16:creationId xmlns:a16="http://schemas.microsoft.com/office/drawing/2014/main" id="{00000000-0008-0000-0600-0000A0010000}"/>
            </a:ext>
          </a:extLst>
        </xdr:cNvPr>
        <xdr:cNvSpPr txBox="1"/>
      </xdr:nvSpPr>
      <xdr:spPr>
        <a:xfrm>
          <a:off x="8483111" y="131566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88145</xdr:rowOff>
    </xdr:from>
    <xdr:to>
      <xdr:col>41</xdr:col>
      <xdr:colOff>50800</xdr:colOff>
      <xdr:row>78</xdr:row>
      <xdr:rowOff>159958</xdr:rowOff>
    </xdr:to>
    <xdr:cxnSp macro="">
      <xdr:nvCxnSpPr>
        <xdr:cNvPr id="417" name="直線コネクタ 416">
          <a:extLst>
            <a:ext uri="{FF2B5EF4-FFF2-40B4-BE49-F238E27FC236}">
              <a16:creationId xmlns:a16="http://schemas.microsoft.com/office/drawing/2014/main" id="{00000000-0008-0000-0600-0000A1010000}"/>
            </a:ext>
          </a:extLst>
        </xdr:cNvPr>
        <xdr:cNvCxnSpPr/>
      </xdr:nvCxnSpPr>
      <xdr:spPr>
        <a:xfrm flipV="1">
          <a:off x="6972300" y="13289795"/>
          <a:ext cx="889000" cy="2432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157045</xdr:rowOff>
    </xdr:from>
    <xdr:to>
      <xdr:col>41</xdr:col>
      <xdr:colOff>101600</xdr:colOff>
      <xdr:row>78</xdr:row>
      <xdr:rowOff>87195</xdr:rowOff>
    </xdr:to>
    <xdr:sp macro="" textlink="">
      <xdr:nvSpPr>
        <xdr:cNvPr id="418" name="フローチャート: 判断 417">
          <a:extLst>
            <a:ext uri="{FF2B5EF4-FFF2-40B4-BE49-F238E27FC236}">
              <a16:creationId xmlns:a16="http://schemas.microsoft.com/office/drawing/2014/main" id="{00000000-0008-0000-0600-0000A2010000}"/>
            </a:ext>
          </a:extLst>
        </xdr:cNvPr>
        <xdr:cNvSpPr/>
      </xdr:nvSpPr>
      <xdr:spPr>
        <a:xfrm>
          <a:off x="7810500" y="13358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78322</xdr:rowOff>
    </xdr:from>
    <xdr:ext cx="534377"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7594111" y="134514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21,490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164926</xdr:rowOff>
    </xdr:from>
    <xdr:to>
      <xdr:col>36</xdr:col>
      <xdr:colOff>165100</xdr:colOff>
      <xdr:row>78</xdr:row>
      <xdr:rowOff>95076</xdr:rowOff>
    </xdr:to>
    <xdr:sp macro="" textlink="">
      <xdr:nvSpPr>
        <xdr:cNvPr id="420" name="フローチャート: 判断 419">
          <a:extLst>
            <a:ext uri="{FF2B5EF4-FFF2-40B4-BE49-F238E27FC236}">
              <a16:creationId xmlns:a16="http://schemas.microsoft.com/office/drawing/2014/main" id="{00000000-0008-0000-0600-0000A4010000}"/>
            </a:ext>
          </a:extLst>
        </xdr:cNvPr>
        <xdr:cNvSpPr/>
      </xdr:nvSpPr>
      <xdr:spPr>
        <a:xfrm>
          <a:off x="6921500" y="133665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111603</xdr:rowOff>
    </xdr:from>
    <xdr:ext cx="534377"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6705111" y="131418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20,766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600-0000A8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5" name="テキスト ボックス 424">
          <a:extLst>
            <a:ext uri="{FF2B5EF4-FFF2-40B4-BE49-F238E27FC236}">
              <a16:creationId xmlns:a16="http://schemas.microsoft.com/office/drawing/2014/main" id="{00000000-0008-0000-0600-0000A9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6" name="テキスト ボックス 425">
          <a:extLst>
            <a:ext uri="{FF2B5EF4-FFF2-40B4-BE49-F238E27FC236}">
              <a16:creationId xmlns:a16="http://schemas.microsoft.com/office/drawing/2014/main" id="{00000000-0008-0000-0600-0000AA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35190</xdr:rowOff>
    </xdr:from>
    <xdr:to>
      <xdr:col>55</xdr:col>
      <xdr:colOff>50800</xdr:colOff>
      <xdr:row>78</xdr:row>
      <xdr:rowOff>136790</xdr:rowOff>
    </xdr:to>
    <xdr:sp macro="" textlink="">
      <xdr:nvSpPr>
        <xdr:cNvPr id="427" name="楕円 426">
          <a:extLst>
            <a:ext uri="{FF2B5EF4-FFF2-40B4-BE49-F238E27FC236}">
              <a16:creationId xmlns:a16="http://schemas.microsoft.com/office/drawing/2014/main" id="{00000000-0008-0000-0600-0000AB010000}"/>
            </a:ext>
          </a:extLst>
        </xdr:cNvPr>
        <xdr:cNvSpPr/>
      </xdr:nvSpPr>
      <xdr:spPr>
        <a:xfrm>
          <a:off x="10426700" y="13408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13617</xdr:rowOff>
    </xdr:from>
    <xdr:ext cx="534377" cy="259045"/>
    <xdr:sp macro="" textlink="">
      <xdr:nvSpPr>
        <xdr:cNvPr id="428" name="普通建設事業費 （ うち新規整備　）該当値テキスト">
          <a:extLst>
            <a:ext uri="{FF2B5EF4-FFF2-40B4-BE49-F238E27FC236}">
              <a16:creationId xmlns:a16="http://schemas.microsoft.com/office/drawing/2014/main" id="{00000000-0008-0000-0600-0000AC010000}"/>
            </a:ext>
          </a:extLst>
        </xdr:cNvPr>
        <xdr:cNvSpPr txBox="1"/>
      </xdr:nvSpPr>
      <xdr:spPr>
        <a:xfrm>
          <a:off x="10528300" y="133867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16,934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61359</xdr:rowOff>
    </xdr:from>
    <xdr:to>
      <xdr:col>50</xdr:col>
      <xdr:colOff>165100</xdr:colOff>
      <xdr:row>78</xdr:row>
      <xdr:rowOff>162959</xdr:rowOff>
    </xdr:to>
    <xdr:sp macro="" textlink="">
      <xdr:nvSpPr>
        <xdr:cNvPr id="429" name="楕円 428">
          <a:extLst>
            <a:ext uri="{FF2B5EF4-FFF2-40B4-BE49-F238E27FC236}">
              <a16:creationId xmlns:a16="http://schemas.microsoft.com/office/drawing/2014/main" id="{00000000-0008-0000-0600-0000AD010000}"/>
            </a:ext>
          </a:extLst>
        </xdr:cNvPr>
        <xdr:cNvSpPr/>
      </xdr:nvSpPr>
      <xdr:spPr>
        <a:xfrm>
          <a:off x="9588500" y="134344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154086</xdr:rowOff>
    </xdr:from>
    <xdr:ext cx="534377" cy="259045"/>
    <xdr:sp macro="" textlink="">
      <xdr:nvSpPr>
        <xdr:cNvPr id="430" name="テキスト ボックス 429">
          <a:extLst>
            <a:ext uri="{FF2B5EF4-FFF2-40B4-BE49-F238E27FC236}">
              <a16:creationId xmlns:a16="http://schemas.microsoft.com/office/drawing/2014/main" id="{00000000-0008-0000-0600-0000AE010000}"/>
            </a:ext>
          </a:extLst>
        </xdr:cNvPr>
        <xdr:cNvSpPr txBox="1"/>
      </xdr:nvSpPr>
      <xdr:spPr>
        <a:xfrm>
          <a:off x="9372111" y="135271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16118</xdr:rowOff>
    </xdr:from>
    <xdr:to>
      <xdr:col>46</xdr:col>
      <xdr:colOff>38100</xdr:colOff>
      <xdr:row>78</xdr:row>
      <xdr:rowOff>117718</xdr:rowOff>
    </xdr:to>
    <xdr:sp macro="" textlink="">
      <xdr:nvSpPr>
        <xdr:cNvPr id="431" name="楕円 430">
          <a:extLst>
            <a:ext uri="{FF2B5EF4-FFF2-40B4-BE49-F238E27FC236}">
              <a16:creationId xmlns:a16="http://schemas.microsoft.com/office/drawing/2014/main" id="{00000000-0008-0000-0600-0000AF010000}"/>
            </a:ext>
          </a:extLst>
        </xdr:cNvPr>
        <xdr:cNvSpPr/>
      </xdr:nvSpPr>
      <xdr:spPr>
        <a:xfrm>
          <a:off x="8699500" y="133892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108845</xdr:rowOff>
    </xdr:from>
    <xdr:ext cx="534377" cy="259045"/>
    <xdr:sp macro="" textlink="">
      <xdr:nvSpPr>
        <xdr:cNvPr id="432" name="テキスト ボックス 431">
          <a:extLst>
            <a:ext uri="{FF2B5EF4-FFF2-40B4-BE49-F238E27FC236}">
              <a16:creationId xmlns:a16="http://schemas.microsoft.com/office/drawing/2014/main" id="{00000000-0008-0000-0600-0000B0010000}"/>
            </a:ext>
          </a:extLst>
        </xdr:cNvPr>
        <xdr:cNvSpPr txBox="1"/>
      </xdr:nvSpPr>
      <xdr:spPr>
        <a:xfrm>
          <a:off x="8483111" y="134819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37345</xdr:rowOff>
    </xdr:from>
    <xdr:to>
      <xdr:col>41</xdr:col>
      <xdr:colOff>101600</xdr:colOff>
      <xdr:row>77</xdr:row>
      <xdr:rowOff>138945</xdr:rowOff>
    </xdr:to>
    <xdr:sp macro="" textlink="">
      <xdr:nvSpPr>
        <xdr:cNvPr id="433" name="楕円 432">
          <a:extLst>
            <a:ext uri="{FF2B5EF4-FFF2-40B4-BE49-F238E27FC236}">
              <a16:creationId xmlns:a16="http://schemas.microsoft.com/office/drawing/2014/main" id="{00000000-0008-0000-0600-0000B1010000}"/>
            </a:ext>
          </a:extLst>
        </xdr:cNvPr>
        <xdr:cNvSpPr/>
      </xdr:nvSpPr>
      <xdr:spPr>
        <a:xfrm>
          <a:off x="7810500" y="132389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155472</xdr:rowOff>
    </xdr:from>
    <xdr:ext cx="534377" cy="259045"/>
    <xdr:sp macro="" textlink="">
      <xdr:nvSpPr>
        <xdr:cNvPr id="434" name="テキスト ボックス 433">
          <a:extLst>
            <a:ext uri="{FF2B5EF4-FFF2-40B4-BE49-F238E27FC236}">
              <a16:creationId xmlns:a16="http://schemas.microsoft.com/office/drawing/2014/main" id="{00000000-0008-0000-0600-0000B2010000}"/>
            </a:ext>
          </a:extLst>
        </xdr:cNvPr>
        <xdr:cNvSpPr txBox="1"/>
      </xdr:nvSpPr>
      <xdr:spPr>
        <a:xfrm>
          <a:off x="7594111" y="130142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32,486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109158</xdr:rowOff>
    </xdr:from>
    <xdr:to>
      <xdr:col>36</xdr:col>
      <xdr:colOff>165100</xdr:colOff>
      <xdr:row>79</xdr:row>
      <xdr:rowOff>39308</xdr:rowOff>
    </xdr:to>
    <xdr:sp macro="" textlink="">
      <xdr:nvSpPr>
        <xdr:cNvPr id="435" name="楕円 434">
          <a:extLst>
            <a:ext uri="{FF2B5EF4-FFF2-40B4-BE49-F238E27FC236}">
              <a16:creationId xmlns:a16="http://schemas.microsoft.com/office/drawing/2014/main" id="{00000000-0008-0000-0600-0000B3010000}"/>
            </a:ext>
          </a:extLst>
        </xdr:cNvPr>
        <xdr:cNvSpPr/>
      </xdr:nvSpPr>
      <xdr:spPr>
        <a:xfrm>
          <a:off x="6921500" y="134822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79</xdr:row>
      <xdr:rowOff>30435</xdr:rowOff>
    </xdr:from>
    <xdr:ext cx="534377" cy="259045"/>
    <xdr:sp macro="" textlink="">
      <xdr:nvSpPr>
        <xdr:cNvPr id="436" name="テキスト ボックス 435">
          <a:extLst>
            <a:ext uri="{FF2B5EF4-FFF2-40B4-BE49-F238E27FC236}">
              <a16:creationId xmlns:a16="http://schemas.microsoft.com/office/drawing/2014/main" id="{00000000-0008-0000-0600-0000B4010000}"/>
            </a:ext>
          </a:extLst>
        </xdr:cNvPr>
        <xdr:cNvSpPr txBox="1"/>
      </xdr:nvSpPr>
      <xdr:spPr>
        <a:xfrm>
          <a:off x="6705111" y="135749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9" name="正方形/長方形 438">
          <a:extLst>
            <a:ext uri="{FF2B5EF4-FFF2-40B4-BE49-F238E27FC236}">
              <a16:creationId xmlns:a16="http://schemas.microsoft.com/office/drawing/2014/main" id="{00000000-0008-0000-0600-0000B7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0" name="正方形/長方形 439">
          <a:extLst>
            <a:ext uri="{FF2B5EF4-FFF2-40B4-BE49-F238E27FC236}">
              <a16:creationId xmlns:a16="http://schemas.microsoft.com/office/drawing/2014/main" id="{00000000-0008-0000-0600-0000B8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1" name="正方形/長方形 440">
          <a:extLst>
            <a:ext uri="{FF2B5EF4-FFF2-40B4-BE49-F238E27FC236}">
              <a16:creationId xmlns:a16="http://schemas.microsoft.com/office/drawing/2014/main" id="{00000000-0008-0000-0600-0000B9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2" name="正方形/長方形 441">
          <a:extLst>
            <a:ext uri="{FF2B5EF4-FFF2-40B4-BE49-F238E27FC236}">
              <a16:creationId xmlns:a16="http://schemas.microsoft.com/office/drawing/2014/main" id="{00000000-0008-0000-0600-0000BA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3" name="正方形/長方形 442">
          <a:extLst>
            <a:ext uri="{FF2B5EF4-FFF2-40B4-BE49-F238E27FC236}">
              <a16:creationId xmlns:a16="http://schemas.microsoft.com/office/drawing/2014/main" id="{00000000-0008-0000-0600-0000BB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42,380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4" name="正方形/長方形 443">
          <a:extLst>
            <a:ext uri="{FF2B5EF4-FFF2-40B4-BE49-F238E27FC236}">
              <a16:creationId xmlns:a16="http://schemas.microsoft.com/office/drawing/2014/main" id="{00000000-0008-0000-0600-0000BC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5" name="テキスト ボックス 444">
          <a:extLst>
            <a:ext uri="{FF2B5EF4-FFF2-40B4-BE49-F238E27FC236}">
              <a16:creationId xmlns:a16="http://schemas.microsoft.com/office/drawing/2014/main" id="{00000000-0008-0000-0600-0000BD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6" name="直線コネクタ 445">
          <a:extLst>
            <a:ext uri="{FF2B5EF4-FFF2-40B4-BE49-F238E27FC236}">
              <a16:creationId xmlns:a16="http://schemas.microsoft.com/office/drawing/2014/main" id="{00000000-0008-0000-0600-0000BE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7" name="直線コネクタ 446">
          <a:extLst>
            <a:ext uri="{FF2B5EF4-FFF2-40B4-BE49-F238E27FC236}">
              <a16:creationId xmlns:a16="http://schemas.microsoft.com/office/drawing/2014/main" id="{00000000-0008-0000-0600-0000BF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8" name="テキスト ボックス 447">
          <a:extLst>
            <a:ext uri="{FF2B5EF4-FFF2-40B4-BE49-F238E27FC236}">
              <a16:creationId xmlns:a16="http://schemas.microsoft.com/office/drawing/2014/main" id="{00000000-0008-0000-0600-0000C0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50" name="テキスト ボックス 449">
          <a:extLst>
            <a:ext uri="{FF2B5EF4-FFF2-40B4-BE49-F238E27FC236}">
              <a16:creationId xmlns:a16="http://schemas.microsoft.com/office/drawing/2014/main" id="{00000000-0008-0000-0600-0000C2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52" name="テキスト ボックス 451">
          <a:extLst>
            <a:ext uri="{FF2B5EF4-FFF2-40B4-BE49-F238E27FC236}">
              <a16:creationId xmlns:a16="http://schemas.microsoft.com/office/drawing/2014/main" id="{00000000-0008-0000-0600-0000C4010000}"/>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3" name="直線コネクタ 452">
          <a:extLst>
            <a:ext uri="{FF2B5EF4-FFF2-40B4-BE49-F238E27FC236}">
              <a16:creationId xmlns:a16="http://schemas.microsoft.com/office/drawing/2014/main" id="{00000000-0008-0000-0600-0000C5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54" name="テキスト ボックス 453">
          <a:extLst>
            <a:ext uri="{FF2B5EF4-FFF2-40B4-BE49-F238E27FC236}">
              <a16:creationId xmlns:a16="http://schemas.microsoft.com/office/drawing/2014/main" id="{00000000-0008-0000-0600-0000C6010000}"/>
            </a:ext>
          </a:extLst>
        </xdr:cNvPr>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5" name="直線コネクタ 454">
          <a:extLst>
            <a:ext uri="{FF2B5EF4-FFF2-40B4-BE49-F238E27FC236}">
              <a16:creationId xmlns:a16="http://schemas.microsoft.com/office/drawing/2014/main" id="{00000000-0008-0000-0600-0000C7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6" name="テキスト ボックス 455">
          <a:extLst>
            <a:ext uri="{FF2B5EF4-FFF2-40B4-BE49-F238E27FC236}">
              <a16:creationId xmlns:a16="http://schemas.microsoft.com/office/drawing/2014/main" id="{00000000-0008-0000-0600-0000C8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7" name="直線コネクタ 456">
          <a:extLst>
            <a:ext uri="{FF2B5EF4-FFF2-40B4-BE49-F238E27FC236}">
              <a16:creationId xmlns:a16="http://schemas.microsoft.com/office/drawing/2014/main" id="{00000000-0008-0000-0600-0000C9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8" name="テキスト ボックス 457">
          <a:extLst>
            <a:ext uri="{FF2B5EF4-FFF2-40B4-BE49-F238E27FC236}">
              <a16:creationId xmlns:a16="http://schemas.microsoft.com/office/drawing/2014/main" id="{00000000-0008-0000-0600-0000CA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9" name="普通建設事業費 （ うち更新整備　）グラフ枠">
          <a:extLst>
            <a:ext uri="{FF2B5EF4-FFF2-40B4-BE49-F238E27FC236}">
              <a16:creationId xmlns:a16="http://schemas.microsoft.com/office/drawing/2014/main" id="{00000000-0008-0000-0600-0000CB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20625</xdr:rowOff>
    </xdr:from>
    <xdr:to>
      <xdr:col>54</xdr:col>
      <xdr:colOff>189865</xdr:colOff>
      <xdr:row>98</xdr:row>
      <xdr:rowOff>86220</xdr:rowOff>
    </xdr:to>
    <xdr:cxnSp macro="">
      <xdr:nvCxnSpPr>
        <xdr:cNvPr id="460" name="直線コネクタ 459">
          <a:extLst>
            <a:ext uri="{FF2B5EF4-FFF2-40B4-BE49-F238E27FC236}">
              <a16:creationId xmlns:a16="http://schemas.microsoft.com/office/drawing/2014/main" id="{00000000-0008-0000-0600-0000CC010000}"/>
            </a:ext>
          </a:extLst>
        </xdr:cNvPr>
        <xdr:cNvCxnSpPr/>
      </xdr:nvCxnSpPr>
      <xdr:spPr>
        <a:xfrm flipV="1">
          <a:off x="10475595" y="15451125"/>
          <a:ext cx="1270" cy="14371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90047</xdr:rowOff>
    </xdr:from>
    <xdr:ext cx="534377" cy="259045"/>
    <xdr:sp macro="" textlink="">
      <xdr:nvSpPr>
        <xdr:cNvPr id="461" name="普通建設事業費 （ うち更新整備　）最小値テキスト">
          <a:extLst>
            <a:ext uri="{FF2B5EF4-FFF2-40B4-BE49-F238E27FC236}">
              <a16:creationId xmlns:a16="http://schemas.microsoft.com/office/drawing/2014/main" id="{00000000-0008-0000-0600-0000CD010000}"/>
            </a:ext>
          </a:extLst>
        </xdr:cNvPr>
        <xdr:cNvSpPr txBox="1"/>
      </xdr:nvSpPr>
      <xdr:spPr>
        <a:xfrm>
          <a:off x="10528300" y="168921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86220</xdr:rowOff>
    </xdr:from>
    <xdr:to>
      <xdr:col>55</xdr:col>
      <xdr:colOff>88900</xdr:colOff>
      <xdr:row>98</xdr:row>
      <xdr:rowOff>86220</xdr:rowOff>
    </xdr:to>
    <xdr:cxnSp macro="">
      <xdr:nvCxnSpPr>
        <xdr:cNvPr id="462" name="直線コネクタ 461">
          <a:extLst>
            <a:ext uri="{FF2B5EF4-FFF2-40B4-BE49-F238E27FC236}">
              <a16:creationId xmlns:a16="http://schemas.microsoft.com/office/drawing/2014/main" id="{00000000-0008-0000-0600-0000CE010000}"/>
            </a:ext>
          </a:extLst>
        </xdr:cNvPr>
        <xdr:cNvCxnSpPr/>
      </xdr:nvCxnSpPr>
      <xdr:spPr>
        <a:xfrm>
          <a:off x="10388600" y="168883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138752</xdr:rowOff>
    </xdr:from>
    <xdr:ext cx="599010" cy="259045"/>
    <xdr:sp macro="" textlink="">
      <xdr:nvSpPr>
        <xdr:cNvPr id="463" name="普通建設事業費 （ うち更新整備　）最大値テキスト">
          <a:extLst>
            <a:ext uri="{FF2B5EF4-FFF2-40B4-BE49-F238E27FC236}">
              <a16:creationId xmlns:a16="http://schemas.microsoft.com/office/drawing/2014/main" id="{00000000-0008-0000-0600-0000CF010000}"/>
            </a:ext>
          </a:extLst>
        </xdr:cNvPr>
        <xdr:cNvSpPr txBox="1"/>
      </xdr:nvSpPr>
      <xdr:spPr>
        <a:xfrm>
          <a:off x="10528300" y="152263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123,376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20625</xdr:rowOff>
    </xdr:from>
    <xdr:to>
      <xdr:col>55</xdr:col>
      <xdr:colOff>88900</xdr:colOff>
      <xdr:row>90</xdr:row>
      <xdr:rowOff>20625</xdr:rowOff>
    </xdr:to>
    <xdr:cxnSp macro="">
      <xdr:nvCxnSpPr>
        <xdr:cNvPr id="464" name="直線コネクタ 463">
          <a:extLst>
            <a:ext uri="{FF2B5EF4-FFF2-40B4-BE49-F238E27FC236}">
              <a16:creationId xmlns:a16="http://schemas.microsoft.com/office/drawing/2014/main" id="{00000000-0008-0000-0600-0000D0010000}"/>
            </a:ext>
          </a:extLst>
        </xdr:cNvPr>
        <xdr:cNvCxnSpPr/>
      </xdr:nvCxnSpPr>
      <xdr:spPr>
        <a:xfrm>
          <a:off x="10388600" y="154511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157327</xdr:rowOff>
    </xdr:from>
    <xdr:to>
      <xdr:col>55</xdr:col>
      <xdr:colOff>0</xdr:colOff>
      <xdr:row>97</xdr:row>
      <xdr:rowOff>87249</xdr:rowOff>
    </xdr:to>
    <xdr:cxnSp macro="">
      <xdr:nvCxnSpPr>
        <xdr:cNvPr id="465" name="直線コネクタ 464">
          <a:extLst>
            <a:ext uri="{FF2B5EF4-FFF2-40B4-BE49-F238E27FC236}">
              <a16:creationId xmlns:a16="http://schemas.microsoft.com/office/drawing/2014/main" id="{00000000-0008-0000-0600-0000D1010000}"/>
            </a:ext>
          </a:extLst>
        </xdr:cNvPr>
        <xdr:cNvCxnSpPr/>
      </xdr:nvCxnSpPr>
      <xdr:spPr>
        <a:xfrm flipV="1">
          <a:off x="9639300" y="16616527"/>
          <a:ext cx="838200" cy="1013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94</xdr:row>
      <xdr:rowOff>151998</xdr:rowOff>
    </xdr:from>
    <xdr:ext cx="534377" cy="259045"/>
    <xdr:sp macro="" textlink="">
      <xdr:nvSpPr>
        <xdr:cNvPr id="466" name="普通建設事業費 （ うち更新整備　）平均値テキスト">
          <a:extLst>
            <a:ext uri="{FF2B5EF4-FFF2-40B4-BE49-F238E27FC236}">
              <a16:creationId xmlns:a16="http://schemas.microsoft.com/office/drawing/2014/main" id="{00000000-0008-0000-0600-0000D2010000}"/>
            </a:ext>
          </a:extLst>
        </xdr:cNvPr>
        <xdr:cNvSpPr txBox="1"/>
      </xdr:nvSpPr>
      <xdr:spPr>
        <a:xfrm>
          <a:off x="10528300" y="1626829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43,333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129121</xdr:rowOff>
    </xdr:from>
    <xdr:to>
      <xdr:col>55</xdr:col>
      <xdr:colOff>50800</xdr:colOff>
      <xdr:row>96</xdr:row>
      <xdr:rowOff>59271</xdr:rowOff>
    </xdr:to>
    <xdr:sp macro="" textlink="">
      <xdr:nvSpPr>
        <xdr:cNvPr id="467" name="フローチャート: 判断 466">
          <a:extLst>
            <a:ext uri="{FF2B5EF4-FFF2-40B4-BE49-F238E27FC236}">
              <a16:creationId xmlns:a16="http://schemas.microsoft.com/office/drawing/2014/main" id="{00000000-0008-0000-0600-0000D3010000}"/>
            </a:ext>
          </a:extLst>
        </xdr:cNvPr>
        <xdr:cNvSpPr/>
      </xdr:nvSpPr>
      <xdr:spPr>
        <a:xfrm>
          <a:off x="10426700" y="164168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87249</xdr:rowOff>
    </xdr:from>
    <xdr:to>
      <xdr:col>50</xdr:col>
      <xdr:colOff>114300</xdr:colOff>
      <xdr:row>98</xdr:row>
      <xdr:rowOff>13055</xdr:rowOff>
    </xdr:to>
    <xdr:cxnSp macro="">
      <xdr:nvCxnSpPr>
        <xdr:cNvPr id="468" name="直線コネクタ 467">
          <a:extLst>
            <a:ext uri="{FF2B5EF4-FFF2-40B4-BE49-F238E27FC236}">
              <a16:creationId xmlns:a16="http://schemas.microsoft.com/office/drawing/2014/main" id="{00000000-0008-0000-0600-0000D4010000}"/>
            </a:ext>
          </a:extLst>
        </xdr:cNvPr>
        <xdr:cNvCxnSpPr/>
      </xdr:nvCxnSpPr>
      <xdr:spPr>
        <a:xfrm flipV="1">
          <a:off x="8750300" y="16717899"/>
          <a:ext cx="889000" cy="972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163982</xdr:rowOff>
    </xdr:from>
    <xdr:to>
      <xdr:col>50</xdr:col>
      <xdr:colOff>165100</xdr:colOff>
      <xdr:row>96</xdr:row>
      <xdr:rowOff>94132</xdr:rowOff>
    </xdr:to>
    <xdr:sp macro="" textlink="">
      <xdr:nvSpPr>
        <xdr:cNvPr id="469" name="フローチャート: 判断 468">
          <a:extLst>
            <a:ext uri="{FF2B5EF4-FFF2-40B4-BE49-F238E27FC236}">
              <a16:creationId xmlns:a16="http://schemas.microsoft.com/office/drawing/2014/main" id="{00000000-0008-0000-0600-0000D5010000}"/>
            </a:ext>
          </a:extLst>
        </xdr:cNvPr>
        <xdr:cNvSpPr/>
      </xdr:nvSpPr>
      <xdr:spPr>
        <a:xfrm>
          <a:off x="9588500" y="164517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110659</xdr:rowOff>
    </xdr:from>
    <xdr:ext cx="534377" cy="259045"/>
    <xdr:sp macro="" textlink="">
      <xdr:nvSpPr>
        <xdr:cNvPr id="470" name="テキスト ボックス 469">
          <a:extLst>
            <a:ext uri="{FF2B5EF4-FFF2-40B4-BE49-F238E27FC236}">
              <a16:creationId xmlns:a16="http://schemas.microsoft.com/office/drawing/2014/main" id="{00000000-0008-0000-0600-0000D6010000}"/>
            </a:ext>
          </a:extLst>
        </xdr:cNvPr>
        <xdr:cNvSpPr txBox="1"/>
      </xdr:nvSpPr>
      <xdr:spPr>
        <a:xfrm>
          <a:off x="9372111" y="162269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146532</xdr:rowOff>
    </xdr:from>
    <xdr:to>
      <xdr:col>45</xdr:col>
      <xdr:colOff>177800</xdr:colOff>
      <xdr:row>98</xdr:row>
      <xdr:rowOff>13055</xdr:rowOff>
    </xdr:to>
    <xdr:cxnSp macro="">
      <xdr:nvCxnSpPr>
        <xdr:cNvPr id="471" name="直線コネクタ 470">
          <a:extLst>
            <a:ext uri="{FF2B5EF4-FFF2-40B4-BE49-F238E27FC236}">
              <a16:creationId xmlns:a16="http://schemas.microsoft.com/office/drawing/2014/main" id="{00000000-0008-0000-0600-0000D7010000}"/>
            </a:ext>
          </a:extLst>
        </xdr:cNvPr>
        <xdr:cNvCxnSpPr/>
      </xdr:nvCxnSpPr>
      <xdr:spPr>
        <a:xfrm>
          <a:off x="7861300" y="16777182"/>
          <a:ext cx="889000" cy="379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17284</xdr:rowOff>
    </xdr:from>
    <xdr:to>
      <xdr:col>46</xdr:col>
      <xdr:colOff>38100</xdr:colOff>
      <xdr:row>96</xdr:row>
      <xdr:rowOff>118884</xdr:rowOff>
    </xdr:to>
    <xdr:sp macro="" textlink="">
      <xdr:nvSpPr>
        <xdr:cNvPr id="472" name="フローチャート: 判断 471">
          <a:extLst>
            <a:ext uri="{FF2B5EF4-FFF2-40B4-BE49-F238E27FC236}">
              <a16:creationId xmlns:a16="http://schemas.microsoft.com/office/drawing/2014/main" id="{00000000-0008-0000-0600-0000D8010000}"/>
            </a:ext>
          </a:extLst>
        </xdr:cNvPr>
        <xdr:cNvSpPr/>
      </xdr:nvSpPr>
      <xdr:spPr>
        <a:xfrm>
          <a:off x="8699500" y="164764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135411</xdr:rowOff>
    </xdr:from>
    <xdr:ext cx="534377" cy="259045"/>
    <xdr:sp macro="" textlink="">
      <xdr:nvSpPr>
        <xdr:cNvPr id="473" name="テキスト ボックス 472">
          <a:extLst>
            <a:ext uri="{FF2B5EF4-FFF2-40B4-BE49-F238E27FC236}">
              <a16:creationId xmlns:a16="http://schemas.microsoft.com/office/drawing/2014/main" id="{00000000-0008-0000-0600-0000D9010000}"/>
            </a:ext>
          </a:extLst>
        </xdr:cNvPr>
        <xdr:cNvSpPr txBox="1"/>
      </xdr:nvSpPr>
      <xdr:spPr>
        <a:xfrm>
          <a:off x="8483111" y="162517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146532</xdr:rowOff>
    </xdr:from>
    <xdr:to>
      <xdr:col>41</xdr:col>
      <xdr:colOff>50800</xdr:colOff>
      <xdr:row>98</xdr:row>
      <xdr:rowOff>21780</xdr:rowOff>
    </xdr:to>
    <xdr:cxnSp macro="">
      <xdr:nvCxnSpPr>
        <xdr:cNvPr id="474" name="直線コネクタ 473">
          <a:extLst>
            <a:ext uri="{FF2B5EF4-FFF2-40B4-BE49-F238E27FC236}">
              <a16:creationId xmlns:a16="http://schemas.microsoft.com/office/drawing/2014/main" id="{00000000-0008-0000-0600-0000DA010000}"/>
            </a:ext>
          </a:extLst>
        </xdr:cNvPr>
        <xdr:cNvCxnSpPr/>
      </xdr:nvCxnSpPr>
      <xdr:spPr>
        <a:xfrm flipV="1">
          <a:off x="6972300" y="16777182"/>
          <a:ext cx="889000" cy="466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95</xdr:row>
      <xdr:rowOff>129426</xdr:rowOff>
    </xdr:from>
    <xdr:to>
      <xdr:col>41</xdr:col>
      <xdr:colOff>101600</xdr:colOff>
      <xdr:row>96</xdr:row>
      <xdr:rowOff>59576</xdr:rowOff>
    </xdr:to>
    <xdr:sp macro="" textlink="">
      <xdr:nvSpPr>
        <xdr:cNvPr id="475" name="フローチャート: 判断 474">
          <a:extLst>
            <a:ext uri="{FF2B5EF4-FFF2-40B4-BE49-F238E27FC236}">
              <a16:creationId xmlns:a16="http://schemas.microsoft.com/office/drawing/2014/main" id="{00000000-0008-0000-0600-0000DB010000}"/>
            </a:ext>
          </a:extLst>
        </xdr:cNvPr>
        <xdr:cNvSpPr/>
      </xdr:nvSpPr>
      <xdr:spPr>
        <a:xfrm>
          <a:off x="7810500" y="164171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76103</xdr:rowOff>
    </xdr:from>
    <xdr:ext cx="534377"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7594111" y="161924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43,309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131902</xdr:rowOff>
    </xdr:from>
    <xdr:to>
      <xdr:col>36</xdr:col>
      <xdr:colOff>165100</xdr:colOff>
      <xdr:row>96</xdr:row>
      <xdr:rowOff>62052</xdr:rowOff>
    </xdr:to>
    <xdr:sp macro="" textlink="">
      <xdr:nvSpPr>
        <xdr:cNvPr id="477" name="フローチャート: 判断 476">
          <a:extLst>
            <a:ext uri="{FF2B5EF4-FFF2-40B4-BE49-F238E27FC236}">
              <a16:creationId xmlns:a16="http://schemas.microsoft.com/office/drawing/2014/main" id="{00000000-0008-0000-0600-0000DD010000}"/>
            </a:ext>
          </a:extLst>
        </xdr:cNvPr>
        <xdr:cNvSpPr/>
      </xdr:nvSpPr>
      <xdr:spPr>
        <a:xfrm>
          <a:off x="6921500" y="16419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78579</xdr:rowOff>
    </xdr:from>
    <xdr:ext cx="534377" cy="259045"/>
    <xdr:sp macro="" textlink="">
      <xdr:nvSpPr>
        <xdr:cNvPr id="478" name="テキスト ボックス 477">
          <a:extLst>
            <a:ext uri="{FF2B5EF4-FFF2-40B4-BE49-F238E27FC236}">
              <a16:creationId xmlns:a16="http://schemas.microsoft.com/office/drawing/2014/main" id="{00000000-0008-0000-0600-0000DE010000}"/>
            </a:ext>
          </a:extLst>
        </xdr:cNvPr>
        <xdr:cNvSpPr txBox="1"/>
      </xdr:nvSpPr>
      <xdr:spPr>
        <a:xfrm>
          <a:off x="6705111" y="161948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43,114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600-0000DF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600-0000E0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00000000-0008-0000-0600-0000E1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2" name="テキスト ボックス 481">
          <a:extLst>
            <a:ext uri="{FF2B5EF4-FFF2-40B4-BE49-F238E27FC236}">
              <a16:creationId xmlns:a16="http://schemas.microsoft.com/office/drawing/2014/main" id="{00000000-0008-0000-0600-0000E2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106527</xdr:rowOff>
    </xdr:from>
    <xdr:to>
      <xdr:col>55</xdr:col>
      <xdr:colOff>50800</xdr:colOff>
      <xdr:row>97</xdr:row>
      <xdr:rowOff>36677</xdr:rowOff>
    </xdr:to>
    <xdr:sp macro="" textlink="">
      <xdr:nvSpPr>
        <xdr:cNvPr id="484" name="楕円 483">
          <a:extLst>
            <a:ext uri="{FF2B5EF4-FFF2-40B4-BE49-F238E27FC236}">
              <a16:creationId xmlns:a16="http://schemas.microsoft.com/office/drawing/2014/main" id="{00000000-0008-0000-0600-0000E4010000}"/>
            </a:ext>
          </a:extLst>
        </xdr:cNvPr>
        <xdr:cNvSpPr/>
      </xdr:nvSpPr>
      <xdr:spPr>
        <a:xfrm>
          <a:off x="10426700" y="165657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84954</xdr:rowOff>
    </xdr:from>
    <xdr:ext cx="534377" cy="259045"/>
    <xdr:sp macro="" textlink="">
      <xdr:nvSpPr>
        <xdr:cNvPr id="485" name="普通建設事業費 （ うち更新整備　）該当値テキスト">
          <a:extLst>
            <a:ext uri="{FF2B5EF4-FFF2-40B4-BE49-F238E27FC236}">
              <a16:creationId xmlns:a16="http://schemas.microsoft.com/office/drawing/2014/main" id="{00000000-0008-0000-0600-0000E5010000}"/>
            </a:ext>
          </a:extLst>
        </xdr:cNvPr>
        <xdr:cNvSpPr txBox="1"/>
      </xdr:nvSpPr>
      <xdr:spPr>
        <a:xfrm>
          <a:off x="10528300" y="165441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31,612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36449</xdr:rowOff>
    </xdr:from>
    <xdr:to>
      <xdr:col>50</xdr:col>
      <xdr:colOff>165100</xdr:colOff>
      <xdr:row>97</xdr:row>
      <xdr:rowOff>138049</xdr:rowOff>
    </xdr:to>
    <xdr:sp macro="" textlink="">
      <xdr:nvSpPr>
        <xdr:cNvPr id="486" name="楕円 485">
          <a:extLst>
            <a:ext uri="{FF2B5EF4-FFF2-40B4-BE49-F238E27FC236}">
              <a16:creationId xmlns:a16="http://schemas.microsoft.com/office/drawing/2014/main" id="{00000000-0008-0000-0600-0000E6010000}"/>
            </a:ext>
          </a:extLst>
        </xdr:cNvPr>
        <xdr:cNvSpPr/>
      </xdr:nvSpPr>
      <xdr:spPr>
        <a:xfrm>
          <a:off x="9588500" y="166670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129176</xdr:rowOff>
    </xdr:from>
    <xdr:ext cx="534377" cy="259045"/>
    <xdr:sp macro="" textlink="">
      <xdr:nvSpPr>
        <xdr:cNvPr id="487" name="テキスト ボックス 486">
          <a:extLst>
            <a:ext uri="{FF2B5EF4-FFF2-40B4-BE49-F238E27FC236}">
              <a16:creationId xmlns:a16="http://schemas.microsoft.com/office/drawing/2014/main" id="{00000000-0008-0000-0600-0000E7010000}"/>
            </a:ext>
          </a:extLst>
        </xdr:cNvPr>
        <xdr:cNvSpPr txBox="1"/>
      </xdr:nvSpPr>
      <xdr:spPr>
        <a:xfrm>
          <a:off x="9372111" y="167598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23,630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133705</xdr:rowOff>
    </xdr:from>
    <xdr:to>
      <xdr:col>46</xdr:col>
      <xdr:colOff>38100</xdr:colOff>
      <xdr:row>98</xdr:row>
      <xdr:rowOff>63855</xdr:rowOff>
    </xdr:to>
    <xdr:sp macro="" textlink="">
      <xdr:nvSpPr>
        <xdr:cNvPr id="488" name="楕円 487">
          <a:extLst>
            <a:ext uri="{FF2B5EF4-FFF2-40B4-BE49-F238E27FC236}">
              <a16:creationId xmlns:a16="http://schemas.microsoft.com/office/drawing/2014/main" id="{00000000-0008-0000-0600-0000E8010000}"/>
            </a:ext>
          </a:extLst>
        </xdr:cNvPr>
        <xdr:cNvSpPr/>
      </xdr:nvSpPr>
      <xdr:spPr>
        <a:xfrm>
          <a:off x="8699500" y="167643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54982</xdr:rowOff>
    </xdr:from>
    <xdr:ext cx="534377" cy="259045"/>
    <xdr:sp macro="" textlink="">
      <xdr:nvSpPr>
        <xdr:cNvPr id="489" name="テキスト ボックス 488">
          <a:extLst>
            <a:ext uri="{FF2B5EF4-FFF2-40B4-BE49-F238E27FC236}">
              <a16:creationId xmlns:a16="http://schemas.microsoft.com/office/drawing/2014/main" id="{00000000-0008-0000-0600-0000E9010000}"/>
            </a:ext>
          </a:extLst>
        </xdr:cNvPr>
        <xdr:cNvSpPr txBox="1"/>
      </xdr:nvSpPr>
      <xdr:spPr>
        <a:xfrm>
          <a:off x="8483111" y="168570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95732</xdr:rowOff>
    </xdr:from>
    <xdr:to>
      <xdr:col>41</xdr:col>
      <xdr:colOff>101600</xdr:colOff>
      <xdr:row>98</xdr:row>
      <xdr:rowOff>25882</xdr:rowOff>
    </xdr:to>
    <xdr:sp macro="" textlink="">
      <xdr:nvSpPr>
        <xdr:cNvPr id="490" name="楕円 489">
          <a:extLst>
            <a:ext uri="{FF2B5EF4-FFF2-40B4-BE49-F238E27FC236}">
              <a16:creationId xmlns:a16="http://schemas.microsoft.com/office/drawing/2014/main" id="{00000000-0008-0000-0600-0000EA010000}"/>
            </a:ext>
          </a:extLst>
        </xdr:cNvPr>
        <xdr:cNvSpPr/>
      </xdr:nvSpPr>
      <xdr:spPr>
        <a:xfrm>
          <a:off x="7810500" y="167263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17009</xdr:rowOff>
    </xdr:from>
    <xdr:ext cx="534377" cy="259045"/>
    <xdr:sp macro="" textlink="">
      <xdr:nvSpPr>
        <xdr:cNvPr id="491" name="テキスト ボックス 490">
          <a:extLst>
            <a:ext uri="{FF2B5EF4-FFF2-40B4-BE49-F238E27FC236}">
              <a16:creationId xmlns:a16="http://schemas.microsoft.com/office/drawing/2014/main" id="{00000000-0008-0000-0600-0000EB010000}"/>
            </a:ext>
          </a:extLst>
        </xdr:cNvPr>
        <xdr:cNvSpPr txBox="1"/>
      </xdr:nvSpPr>
      <xdr:spPr>
        <a:xfrm>
          <a:off x="7594111" y="168191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142430</xdr:rowOff>
    </xdr:from>
    <xdr:to>
      <xdr:col>36</xdr:col>
      <xdr:colOff>165100</xdr:colOff>
      <xdr:row>98</xdr:row>
      <xdr:rowOff>72580</xdr:rowOff>
    </xdr:to>
    <xdr:sp macro="" textlink="">
      <xdr:nvSpPr>
        <xdr:cNvPr id="492" name="楕円 491">
          <a:extLst>
            <a:ext uri="{FF2B5EF4-FFF2-40B4-BE49-F238E27FC236}">
              <a16:creationId xmlns:a16="http://schemas.microsoft.com/office/drawing/2014/main" id="{00000000-0008-0000-0600-0000EC010000}"/>
            </a:ext>
          </a:extLst>
        </xdr:cNvPr>
        <xdr:cNvSpPr/>
      </xdr:nvSpPr>
      <xdr:spPr>
        <a:xfrm>
          <a:off x="6921500" y="16773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63707</xdr:rowOff>
    </xdr:from>
    <xdr:ext cx="534377" cy="259045"/>
    <xdr:sp macro="" textlink="">
      <xdr:nvSpPr>
        <xdr:cNvPr id="493" name="テキスト ボックス 492">
          <a:extLst>
            <a:ext uri="{FF2B5EF4-FFF2-40B4-BE49-F238E27FC236}">
              <a16:creationId xmlns:a16="http://schemas.microsoft.com/office/drawing/2014/main" id="{00000000-0008-0000-0600-0000ED010000}"/>
            </a:ext>
          </a:extLst>
        </xdr:cNvPr>
        <xdr:cNvSpPr txBox="1"/>
      </xdr:nvSpPr>
      <xdr:spPr>
        <a:xfrm>
          <a:off x="6705111" y="168658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4" name="正方形/長方形 493">
          <a:extLst>
            <a:ext uri="{FF2B5EF4-FFF2-40B4-BE49-F238E27FC236}">
              <a16:creationId xmlns:a16="http://schemas.microsoft.com/office/drawing/2014/main" id="{00000000-0008-0000-0600-0000EE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5" name="正方形/長方形 494">
          <a:extLst>
            <a:ext uri="{FF2B5EF4-FFF2-40B4-BE49-F238E27FC236}">
              <a16:creationId xmlns:a16="http://schemas.microsoft.com/office/drawing/2014/main" id="{00000000-0008-0000-0600-0000EF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6" name="正方形/長方形 495">
          <a:extLst>
            <a:ext uri="{FF2B5EF4-FFF2-40B4-BE49-F238E27FC236}">
              <a16:creationId xmlns:a16="http://schemas.microsoft.com/office/drawing/2014/main" id="{00000000-0008-0000-0600-0000F0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7" name="正方形/長方形 496">
          <a:extLst>
            <a:ext uri="{FF2B5EF4-FFF2-40B4-BE49-F238E27FC236}">
              <a16:creationId xmlns:a16="http://schemas.microsoft.com/office/drawing/2014/main" id="{00000000-0008-0000-0600-0000F1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8" name="正方形/長方形 497">
          <a:extLst>
            <a:ext uri="{FF2B5EF4-FFF2-40B4-BE49-F238E27FC236}">
              <a16:creationId xmlns:a16="http://schemas.microsoft.com/office/drawing/2014/main" id="{00000000-0008-0000-0600-0000F2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9" name="正方形/長方形 498">
          <a:extLst>
            <a:ext uri="{FF2B5EF4-FFF2-40B4-BE49-F238E27FC236}">
              <a16:creationId xmlns:a16="http://schemas.microsoft.com/office/drawing/2014/main" id="{00000000-0008-0000-0600-0000F3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0" name="正方形/長方形 499">
          <a:extLst>
            <a:ext uri="{FF2B5EF4-FFF2-40B4-BE49-F238E27FC236}">
              <a16:creationId xmlns:a16="http://schemas.microsoft.com/office/drawing/2014/main" id="{00000000-0008-0000-0600-0000F4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1" name="正方形/長方形 500">
          <a:extLst>
            <a:ext uri="{FF2B5EF4-FFF2-40B4-BE49-F238E27FC236}">
              <a16:creationId xmlns:a16="http://schemas.microsoft.com/office/drawing/2014/main" id="{00000000-0008-0000-0600-0000F5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2" name="テキスト ボックス 501">
          <a:extLst>
            <a:ext uri="{FF2B5EF4-FFF2-40B4-BE49-F238E27FC236}">
              <a16:creationId xmlns:a16="http://schemas.microsoft.com/office/drawing/2014/main" id="{00000000-0008-0000-0600-0000F6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3" name="直線コネクタ 502">
          <a:extLst>
            <a:ext uri="{FF2B5EF4-FFF2-40B4-BE49-F238E27FC236}">
              <a16:creationId xmlns:a16="http://schemas.microsoft.com/office/drawing/2014/main" id="{00000000-0008-0000-0600-0000F7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505" name="テキスト ボックス 504">
          <a:extLst>
            <a:ext uri="{FF2B5EF4-FFF2-40B4-BE49-F238E27FC236}">
              <a16:creationId xmlns:a16="http://schemas.microsoft.com/office/drawing/2014/main" id="{00000000-0008-0000-0600-0000F9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07" name="テキスト ボックス 506">
          <a:extLst>
            <a:ext uri="{FF2B5EF4-FFF2-40B4-BE49-F238E27FC236}">
              <a16:creationId xmlns:a16="http://schemas.microsoft.com/office/drawing/2014/main" id="{00000000-0008-0000-0600-0000FB01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8" name="直線コネクタ 507">
          <a:extLst>
            <a:ext uri="{FF2B5EF4-FFF2-40B4-BE49-F238E27FC236}">
              <a16:creationId xmlns:a16="http://schemas.microsoft.com/office/drawing/2014/main" id="{00000000-0008-0000-0600-0000FC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09" name="テキスト ボックス 508">
          <a:extLst>
            <a:ext uri="{FF2B5EF4-FFF2-40B4-BE49-F238E27FC236}">
              <a16:creationId xmlns:a16="http://schemas.microsoft.com/office/drawing/2014/main" id="{00000000-0008-0000-0600-0000FD01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10" name="直線コネクタ 509">
          <a:extLst>
            <a:ext uri="{FF2B5EF4-FFF2-40B4-BE49-F238E27FC236}">
              <a16:creationId xmlns:a16="http://schemas.microsoft.com/office/drawing/2014/main" id="{00000000-0008-0000-0600-0000FE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11" name="テキスト ボックス 510">
          <a:extLst>
            <a:ext uri="{FF2B5EF4-FFF2-40B4-BE49-F238E27FC236}">
              <a16:creationId xmlns:a16="http://schemas.microsoft.com/office/drawing/2014/main" id="{00000000-0008-0000-0600-0000FF010000}"/>
            </a:ext>
          </a:extLst>
        </xdr:cNvPr>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12" name="直線コネクタ 511">
          <a:extLst>
            <a:ext uri="{FF2B5EF4-FFF2-40B4-BE49-F238E27FC236}">
              <a16:creationId xmlns:a16="http://schemas.microsoft.com/office/drawing/2014/main" id="{00000000-0008-0000-0600-00000002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13" name="テキスト ボックス 512">
          <a:extLst>
            <a:ext uri="{FF2B5EF4-FFF2-40B4-BE49-F238E27FC236}">
              <a16:creationId xmlns:a16="http://schemas.microsoft.com/office/drawing/2014/main" id="{00000000-0008-0000-0600-000001020000}"/>
            </a:ext>
          </a:extLst>
        </xdr:cNvPr>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4" name="直線コネクタ 513">
          <a:extLst>
            <a:ext uri="{FF2B5EF4-FFF2-40B4-BE49-F238E27FC236}">
              <a16:creationId xmlns:a16="http://schemas.microsoft.com/office/drawing/2014/main" id="{00000000-0008-0000-0600-000002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5" name="テキスト ボックス 514">
          <a:extLst>
            <a:ext uri="{FF2B5EF4-FFF2-40B4-BE49-F238E27FC236}">
              <a16:creationId xmlns:a16="http://schemas.microsoft.com/office/drawing/2014/main" id="{00000000-0008-0000-0600-000003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6" name="災害復旧事業費グラフ枠">
          <a:extLst>
            <a:ext uri="{FF2B5EF4-FFF2-40B4-BE49-F238E27FC236}">
              <a16:creationId xmlns:a16="http://schemas.microsoft.com/office/drawing/2014/main" id="{00000000-0008-0000-0600-000004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59804</xdr:rowOff>
    </xdr:from>
    <xdr:to>
      <xdr:col>85</xdr:col>
      <xdr:colOff>126364</xdr:colOff>
      <xdr:row>39</xdr:row>
      <xdr:rowOff>44450</xdr:rowOff>
    </xdr:to>
    <xdr:cxnSp macro="">
      <xdr:nvCxnSpPr>
        <xdr:cNvPr id="517" name="直線コネクタ 516">
          <a:extLst>
            <a:ext uri="{FF2B5EF4-FFF2-40B4-BE49-F238E27FC236}">
              <a16:creationId xmlns:a16="http://schemas.microsoft.com/office/drawing/2014/main" id="{00000000-0008-0000-0600-000005020000}"/>
            </a:ext>
          </a:extLst>
        </xdr:cNvPr>
        <xdr:cNvCxnSpPr/>
      </xdr:nvCxnSpPr>
      <xdr:spPr>
        <a:xfrm flipV="1">
          <a:off x="16317595" y="5374754"/>
          <a:ext cx="1269" cy="13562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48277</xdr:rowOff>
    </xdr:from>
    <xdr:ext cx="249299" cy="259045"/>
    <xdr:sp macro="" textlink="">
      <xdr:nvSpPr>
        <xdr:cNvPr id="518" name="災害復旧事業費最小値テキスト">
          <a:extLst>
            <a:ext uri="{FF2B5EF4-FFF2-40B4-BE49-F238E27FC236}">
              <a16:creationId xmlns:a16="http://schemas.microsoft.com/office/drawing/2014/main" id="{00000000-0008-0000-0600-000006020000}"/>
            </a:ext>
          </a:extLst>
        </xdr:cNvPr>
        <xdr:cNvSpPr txBox="1"/>
      </xdr:nvSpPr>
      <xdr:spPr>
        <a:xfrm>
          <a:off x="16370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19" name="直線コネクタ 518">
          <a:extLst>
            <a:ext uri="{FF2B5EF4-FFF2-40B4-BE49-F238E27FC236}">
              <a16:creationId xmlns:a16="http://schemas.microsoft.com/office/drawing/2014/main" id="{00000000-0008-0000-0600-000007020000}"/>
            </a:ext>
          </a:extLst>
        </xdr:cNvPr>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6481</xdr:rowOff>
    </xdr:from>
    <xdr:ext cx="534377" cy="259045"/>
    <xdr:sp macro="" textlink="">
      <xdr:nvSpPr>
        <xdr:cNvPr id="520" name="災害復旧事業費最大値テキスト">
          <a:extLst>
            <a:ext uri="{FF2B5EF4-FFF2-40B4-BE49-F238E27FC236}">
              <a16:creationId xmlns:a16="http://schemas.microsoft.com/office/drawing/2014/main" id="{00000000-0008-0000-0600-000008020000}"/>
            </a:ext>
          </a:extLst>
        </xdr:cNvPr>
        <xdr:cNvSpPr txBox="1"/>
      </xdr:nvSpPr>
      <xdr:spPr>
        <a:xfrm>
          <a:off x="16370300" y="51499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35,597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59804</xdr:rowOff>
    </xdr:from>
    <xdr:to>
      <xdr:col>86</xdr:col>
      <xdr:colOff>25400</xdr:colOff>
      <xdr:row>31</xdr:row>
      <xdr:rowOff>59804</xdr:rowOff>
    </xdr:to>
    <xdr:cxnSp macro="">
      <xdr:nvCxnSpPr>
        <xdr:cNvPr id="521" name="直線コネクタ 520">
          <a:extLst>
            <a:ext uri="{FF2B5EF4-FFF2-40B4-BE49-F238E27FC236}">
              <a16:creationId xmlns:a16="http://schemas.microsoft.com/office/drawing/2014/main" id="{00000000-0008-0000-0600-000009020000}"/>
            </a:ext>
          </a:extLst>
        </xdr:cNvPr>
        <xdr:cNvCxnSpPr/>
      </xdr:nvCxnSpPr>
      <xdr:spPr>
        <a:xfrm>
          <a:off x="16230600" y="53747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31</xdr:row>
      <xdr:rowOff>59804</xdr:rowOff>
    </xdr:from>
    <xdr:to>
      <xdr:col>85</xdr:col>
      <xdr:colOff>127000</xdr:colOff>
      <xdr:row>33</xdr:row>
      <xdr:rowOff>131813</xdr:rowOff>
    </xdr:to>
    <xdr:cxnSp macro="">
      <xdr:nvCxnSpPr>
        <xdr:cNvPr id="522" name="直線コネクタ 521">
          <a:extLst>
            <a:ext uri="{FF2B5EF4-FFF2-40B4-BE49-F238E27FC236}">
              <a16:creationId xmlns:a16="http://schemas.microsoft.com/office/drawing/2014/main" id="{00000000-0008-0000-0600-00000A020000}"/>
            </a:ext>
          </a:extLst>
        </xdr:cNvPr>
        <xdr:cNvCxnSpPr/>
      </xdr:nvCxnSpPr>
      <xdr:spPr>
        <a:xfrm flipV="1">
          <a:off x="15481300" y="5374754"/>
          <a:ext cx="838200" cy="4149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162539</xdr:rowOff>
    </xdr:from>
    <xdr:ext cx="469744" cy="259045"/>
    <xdr:sp macro="" textlink="">
      <xdr:nvSpPr>
        <xdr:cNvPr id="523" name="災害復旧事業費平均値テキスト">
          <a:extLst>
            <a:ext uri="{FF2B5EF4-FFF2-40B4-BE49-F238E27FC236}">
              <a16:creationId xmlns:a16="http://schemas.microsoft.com/office/drawing/2014/main" id="{00000000-0008-0000-0600-00000B020000}"/>
            </a:ext>
          </a:extLst>
        </xdr:cNvPr>
        <xdr:cNvSpPr txBox="1"/>
      </xdr:nvSpPr>
      <xdr:spPr>
        <a:xfrm>
          <a:off x="16370300" y="650618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12662</xdr:rowOff>
    </xdr:from>
    <xdr:to>
      <xdr:col>85</xdr:col>
      <xdr:colOff>177800</xdr:colOff>
      <xdr:row>38</xdr:row>
      <xdr:rowOff>114262</xdr:rowOff>
    </xdr:to>
    <xdr:sp macro="" textlink="">
      <xdr:nvSpPr>
        <xdr:cNvPr id="524" name="フローチャート: 判断 523">
          <a:extLst>
            <a:ext uri="{FF2B5EF4-FFF2-40B4-BE49-F238E27FC236}">
              <a16:creationId xmlns:a16="http://schemas.microsoft.com/office/drawing/2014/main" id="{00000000-0008-0000-0600-00000C020000}"/>
            </a:ext>
          </a:extLst>
        </xdr:cNvPr>
        <xdr:cNvSpPr/>
      </xdr:nvSpPr>
      <xdr:spPr>
        <a:xfrm>
          <a:off x="16268700" y="65277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33</xdr:row>
      <xdr:rowOff>131813</xdr:rowOff>
    </xdr:from>
    <xdr:to>
      <xdr:col>81</xdr:col>
      <xdr:colOff>50800</xdr:colOff>
      <xdr:row>35</xdr:row>
      <xdr:rowOff>65557</xdr:rowOff>
    </xdr:to>
    <xdr:cxnSp macro="">
      <xdr:nvCxnSpPr>
        <xdr:cNvPr id="525" name="直線コネクタ 524">
          <a:extLst>
            <a:ext uri="{FF2B5EF4-FFF2-40B4-BE49-F238E27FC236}">
              <a16:creationId xmlns:a16="http://schemas.microsoft.com/office/drawing/2014/main" id="{00000000-0008-0000-0600-00000D020000}"/>
            </a:ext>
          </a:extLst>
        </xdr:cNvPr>
        <xdr:cNvCxnSpPr/>
      </xdr:nvCxnSpPr>
      <xdr:spPr>
        <a:xfrm flipV="1">
          <a:off x="14592300" y="5789663"/>
          <a:ext cx="889000" cy="2766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32703</xdr:rowOff>
    </xdr:from>
    <xdr:to>
      <xdr:col>81</xdr:col>
      <xdr:colOff>101600</xdr:colOff>
      <xdr:row>38</xdr:row>
      <xdr:rowOff>134303</xdr:rowOff>
    </xdr:to>
    <xdr:sp macro="" textlink="">
      <xdr:nvSpPr>
        <xdr:cNvPr id="526" name="フローチャート: 判断 525">
          <a:extLst>
            <a:ext uri="{FF2B5EF4-FFF2-40B4-BE49-F238E27FC236}">
              <a16:creationId xmlns:a16="http://schemas.microsoft.com/office/drawing/2014/main" id="{00000000-0008-0000-0600-00000E020000}"/>
            </a:ext>
          </a:extLst>
        </xdr:cNvPr>
        <xdr:cNvSpPr/>
      </xdr:nvSpPr>
      <xdr:spPr>
        <a:xfrm>
          <a:off x="15430500" y="65478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38</xdr:row>
      <xdr:rowOff>125430</xdr:rowOff>
    </xdr:from>
    <xdr:ext cx="469744" cy="259045"/>
    <xdr:sp macro="" textlink="">
      <xdr:nvSpPr>
        <xdr:cNvPr id="527" name="テキスト ボックス 526">
          <a:extLst>
            <a:ext uri="{FF2B5EF4-FFF2-40B4-BE49-F238E27FC236}">
              <a16:creationId xmlns:a16="http://schemas.microsoft.com/office/drawing/2014/main" id="{00000000-0008-0000-0600-00000F020000}"/>
            </a:ext>
          </a:extLst>
        </xdr:cNvPr>
        <xdr:cNvSpPr txBox="1"/>
      </xdr:nvSpPr>
      <xdr:spPr>
        <a:xfrm>
          <a:off x="15246428" y="66405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35</xdr:row>
      <xdr:rowOff>65557</xdr:rowOff>
    </xdr:from>
    <xdr:to>
      <xdr:col>76</xdr:col>
      <xdr:colOff>114300</xdr:colOff>
      <xdr:row>35</xdr:row>
      <xdr:rowOff>102286</xdr:rowOff>
    </xdr:to>
    <xdr:cxnSp macro="">
      <xdr:nvCxnSpPr>
        <xdr:cNvPr id="528" name="直線コネクタ 527">
          <a:extLst>
            <a:ext uri="{FF2B5EF4-FFF2-40B4-BE49-F238E27FC236}">
              <a16:creationId xmlns:a16="http://schemas.microsoft.com/office/drawing/2014/main" id="{00000000-0008-0000-0600-000010020000}"/>
            </a:ext>
          </a:extLst>
        </xdr:cNvPr>
        <xdr:cNvCxnSpPr/>
      </xdr:nvCxnSpPr>
      <xdr:spPr>
        <a:xfrm flipV="1">
          <a:off x="13703300" y="6066307"/>
          <a:ext cx="889000" cy="367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9919</xdr:rowOff>
    </xdr:from>
    <xdr:to>
      <xdr:col>76</xdr:col>
      <xdr:colOff>165100</xdr:colOff>
      <xdr:row>38</xdr:row>
      <xdr:rowOff>111519</xdr:rowOff>
    </xdr:to>
    <xdr:sp macro="" textlink="">
      <xdr:nvSpPr>
        <xdr:cNvPr id="529" name="フローチャート: 判断 528">
          <a:extLst>
            <a:ext uri="{FF2B5EF4-FFF2-40B4-BE49-F238E27FC236}">
              <a16:creationId xmlns:a16="http://schemas.microsoft.com/office/drawing/2014/main" id="{00000000-0008-0000-0600-000011020000}"/>
            </a:ext>
          </a:extLst>
        </xdr:cNvPr>
        <xdr:cNvSpPr/>
      </xdr:nvSpPr>
      <xdr:spPr>
        <a:xfrm>
          <a:off x="14541500" y="65250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38</xdr:row>
      <xdr:rowOff>102646</xdr:rowOff>
    </xdr:from>
    <xdr:ext cx="469744" cy="259045"/>
    <xdr:sp macro="" textlink="">
      <xdr:nvSpPr>
        <xdr:cNvPr id="530" name="テキスト ボックス 529">
          <a:extLst>
            <a:ext uri="{FF2B5EF4-FFF2-40B4-BE49-F238E27FC236}">
              <a16:creationId xmlns:a16="http://schemas.microsoft.com/office/drawing/2014/main" id="{00000000-0008-0000-0600-000012020000}"/>
            </a:ext>
          </a:extLst>
        </xdr:cNvPr>
        <xdr:cNvSpPr txBox="1"/>
      </xdr:nvSpPr>
      <xdr:spPr>
        <a:xfrm>
          <a:off x="14357428" y="66177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35</xdr:row>
      <xdr:rowOff>102286</xdr:rowOff>
    </xdr:from>
    <xdr:to>
      <xdr:col>71</xdr:col>
      <xdr:colOff>177800</xdr:colOff>
      <xdr:row>37</xdr:row>
      <xdr:rowOff>42964</xdr:rowOff>
    </xdr:to>
    <xdr:cxnSp macro="">
      <xdr:nvCxnSpPr>
        <xdr:cNvPr id="531" name="直線コネクタ 530">
          <a:extLst>
            <a:ext uri="{FF2B5EF4-FFF2-40B4-BE49-F238E27FC236}">
              <a16:creationId xmlns:a16="http://schemas.microsoft.com/office/drawing/2014/main" id="{00000000-0008-0000-0600-000013020000}"/>
            </a:ext>
          </a:extLst>
        </xdr:cNvPr>
        <xdr:cNvCxnSpPr/>
      </xdr:nvCxnSpPr>
      <xdr:spPr>
        <a:xfrm flipV="1">
          <a:off x="12814300" y="6103036"/>
          <a:ext cx="889000" cy="2835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90919</xdr:rowOff>
    </xdr:from>
    <xdr:to>
      <xdr:col>72</xdr:col>
      <xdr:colOff>38100</xdr:colOff>
      <xdr:row>38</xdr:row>
      <xdr:rowOff>21069</xdr:rowOff>
    </xdr:to>
    <xdr:sp macro="" textlink="">
      <xdr:nvSpPr>
        <xdr:cNvPr id="532" name="フローチャート: 判断 531">
          <a:extLst>
            <a:ext uri="{FF2B5EF4-FFF2-40B4-BE49-F238E27FC236}">
              <a16:creationId xmlns:a16="http://schemas.microsoft.com/office/drawing/2014/main" id="{00000000-0008-0000-0600-000014020000}"/>
            </a:ext>
          </a:extLst>
        </xdr:cNvPr>
        <xdr:cNvSpPr/>
      </xdr:nvSpPr>
      <xdr:spPr>
        <a:xfrm>
          <a:off x="13652500" y="64345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38</xdr:row>
      <xdr:rowOff>12196</xdr:rowOff>
    </xdr:from>
    <xdr:ext cx="469744"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3468428" y="65272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92329</xdr:rowOff>
    </xdr:from>
    <xdr:to>
      <xdr:col>67</xdr:col>
      <xdr:colOff>101600</xdr:colOff>
      <xdr:row>38</xdr:row>
      <xdr:rowOff>22479</xdr:rowOff>
    </xdr:to>
    <xdr:sp macro="" textlink="">
      <xdr:nvSpPr>
        <xdr:cNvPr id="534" name="フローチャート: 判断 533">
          <a:extLst>
            <a:ext uri="{FF2B5EF4-FFF2-40B4-BE49-F238E27FC236}">
              <a16:creationId xmlns:a16="http://schemas.microsoft.com/office/drawing/2014/main" id="{00000000-0008-0000-0600-000016020000}"/>
            </a:ext>
          </a:extLst>
        </xdr:cNvPr>
        <xdr:cNvSpPr/>
      </xdr:nvSpPr>
      <xdr:spPr>
        <a:xfrm>
          <a:off x="12763500" y="64359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38</xdr:row>
      <xdr:rowOff>13606</xdr:rowOff>
    </xdr:from>
    <xdr:ext cx="469744" cy="259045"/>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2579428" y="65287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600-000019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id="{00000000-0008-0000-0600-00001A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9" name="テキスト ボックス 538">
          <a:extLst>
            <a:ext uri="{FF2B5EF4-FFF2-40B4-BE49-F238E27FC236}">
              <a16:creationId xmlns:a16="http://schemas.microsoft.com/office/drawing/2014/main" id="{00000000-0008-0000-0600-00001B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31</xdr:row>
      <xdr:rowOff>9004</xdr:rowOff>
    </xdr:from>
    <xdr:to>
      <xdr:col>85</xdr:col>
      <xdr:colOff>177800</xdr:colOff>
      <xdr:row>31</xdr:row>
      <xdr:rowOff>110604</xdr:rowOff>
    </xdr:to>
    <xdr:sp macro="" textlink="">
      <xdr:nvSpPr>
        <xdr:cNvPr id="541" name="楕円 540">
          <a:extLst>
            <a:ext uri="{FF2B5EF4-FFF2-40B4-BE49-F238E27FC236}">
              <a16:creationId xmlns:a16="http://schemas.microsoft.com/office/drawing/2014/main" id="{00000000-0008-0000-0600-00001D020000}"/>
            </a:ext>
          </a:extLst>
        </xdr:cNvPr>
        <xdr:cNvSpPr/>
      </xdr:nvSpPr>
      <xdr:spPr>
        <a:xfrm>
          <a:off x="16268700" y="53239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30</xdr:row>
      <xdr:rowOff>133481</xdr:rowOff>
    </xdr:from>
    <xdr:ext cx="534377" cy="259045"/>
    <xdr:sp macro="" textlink="">
      <xdr:nvSpPr>
        <xdr:cNvPr id="542" name="災害復旧事業費該当値テキスト">
          <a:extLst>
            <a:ext uri="{FF2B5EF4-FFF2-40B4-BE49-F238E27FC236}">
              <a16:creationId xmlns:a16="http://schemas.microsoft.com/office/drawing/2014/main" id="{00000000-0008-0000-0600-00001E020000}"/>
            </a:ext>
          </a:extLst>
        </xdr:cNvPr>
        <xdr:cNvSpPr txBox="1"/>
      </xdr:nvSpPr>
      <xdr:spPr>
        <a:xfrm>
          <a:off x="16370300" y="52769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35,597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33</xdr:row>
      <xdr:rowOff>81013</xdr:rowOff>
    </xdr:from>
    <xdr:to>
      <xdr:col>81</xdr:col>
      <xdr:colOff>101600</xdr:colOff>
      <xdr:row>34</xdr:row>
      <xdr:rowOff>11163</xdr:rowOff>
    </xdr:to>
    <xdr:sp macro="" textlink="">
      <xdr:nvSpPr>
        <xdr:cNvPr id="543" name="楕円 542">
          <a:extLst>
            <a:ext uri="{FF2B5EF4-FFF2-40B4-BE49-F238E27FC236}">
              <a16:creationId xmlns:a16="http://schemas.microsoft.com/office/drawing/2014/main" id="{00000000-0008-0000-0600-00001F020000}"/>
            </a:ext>
          </a:extLst>
        </xdr:cNvPr>
        <xdr:cNvSpPr/>
      </xdr:nvSpPr>
      <xdr:spPr>
        <a:xfrm>
          <a:off x="15430500" y="57388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32</xdr:row>
      <xdr:rowOff>27690</xdr:rowOff>
    </xdr:from>
    <xdr:ext cx="534377" cy="259045"/>
    <xdr:sp macro="" textlink="">
      <xdr:nvSpPr>
        <xdr:cNvPr id="544" name="テキスト ボックス 543">
          <a:extLst>
            <a:ext uri="{FF2B5EF4-FFF2-40B4-BE49-F238E27FC236}">
              <a16:creationId xmlns:a16="http://schemas.microsoft.com/office/drawing/2014/main" id="{00000000-0008-0000-0600-000020020000}"/>
            </a:ext>
          </a:extLst>
        </xdr:cNvPr>
        <xdr:cNvSpPr txBox="1"/>
      </xdr:nvSpPr>
      <xdr:spPr>
        <a:xfrm>
          <a:off x="15214111" y="55140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24,707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35</xdr:row>
      <xdr:rowOff>14757</xdr:rowOff>
    </xdr:from>
    <xdr:to>
      <xdr:col>76</xdr:col>
      <xdr:colOff>165100</xdr:colOff>
      <xdr:row>35</xdr:row>
      <xdr:rowOff>116357</xdr:rowOff>
    </xdr:to>
    <xdr:sp macro="" textlink="">
      <xdr:nvSpPr>
        <xdr:cNvPr id="545" name="楕円 544">
          <a:extLst>
            <a:ext uri="{FF2B5EF4-FFF2-40B4-BE49-F238E27FC236}">
              <a16:creationId xmlns:a16="http://schemas.microsoft.com/office/drawing/2014/main" id="{00000000-0008-0000-0600-000021020000}"/>
            </a:ext>
          </a:extLst>
        </xdr:cNvPr>
        <xdr:cNvSpPr/>
      </xdr:nvSpPr>
      <xdr:spPr>
        <a:xfrm>
          <a:off x="14541500" y="60155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33</xdr:row>
      <xdr:rowOff>132884</xdr:rowOff>
    </xdr:from>
    <xdr:ext cx="534377" cy="259045"/>
    <xdr:sp macro="" textlink="">
      <xdr:nvSpPr>
        <xdr:cNvPr id="546" name="テキスト ボックス 545">
          <a:extLst>
            <a:ext uri="{FF2B5EF4-FFF2-40B4-BE49-F238E27FC236}">
              <a16:creationId xmlns:a16="http://schemas.microsoft.com/office/drawing/2014/main" id="{00000000-0008-0000-0600-000022020000}"/>
            </a:ext>
          </a:extLst>
        </xdr:cNvPr>
        <xdr:cNvSpPr txBox="1"/>
      </xdr:nvSpPr>
      <xdr:spPr>
        <a:xfrm>
          <a:off x="14325111" y="57907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35</xdr:row>
      <xdr:rowOff>51486</xdr:rowOff>
    </xdr:from>
    <xdr:to>
      <xdr:col>72</xdr:col>
      <xdr:colOff>38100</xdr:colOff>
      <xdr:row>35</xdr:row>
      <xdr:rowOff>153086</xdr:rowOff>
    </xdr:to>
    <xdr:sp macro="" textlink="">
      <xdr:nvSpPr>
        <xdr:cNvPr id="547" name="楕円 546">
          <a:extLst>
            <a:ext uri="{FF2B5EF4-FFF2-40B4-BE49-F238E27FC236}">
              <a16:creationId xmlns:a16="http://schemas.microsoft.com/office/drawing/2014/main" id="{00000000-0008-0000-0600-000023020000}"/>
            </a:ext>
          </a:extLst>
        </xdr:cNvPr>
        <xdr:cNvSpPr/>
      </xdr:nvSpPr>
      <xdr:spPr>
        <a:xfrm>
          <a:off x="13652500" y="60522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33</xdr:row>
      <xdr:rowOff>169613</xdr:rowOff>
    </xdr:from>
    <xdr:ext cx="534377" cy="259045"/>
    <xdr:sp macro="" textlink="">
      <xdr:nvSpPr>
        <xdr:cNvPr id="548" name="テキスト ボックス 547">
          <a:extLst>
            <a:ext uri="{FF2B5EF4-FFF2-40B4-BE49-F238E27FC236}">
              <a16:creationId xmlns:a16="http://schemas.microsoft.com/office/drawing/2014/main" id="{00000000-0008-0000-0600-000024020000}"/>
            </a:ext>
          </a:extLst>
        </xdr:cNvPr>
        <xdr:cNvSpPr txBox="1"/>
      </xdr:nvSpPr>
      <xdr:spPr>
        <a:xfrm>
          <a:off x="13436111" y="58274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163614</xdr:rowOff>
    </xdr:from>
    <xdr:to>
      <xdr:col>67</xdr:col>
      <xdr:colOff>101600</xdr:colOff>
      <xdr:row>37</xdr:row>
      <xdr:rowOff>93764</xdr:rowOff>
    </xdr:to>
    <xdr:sp macro="" textlink="">
      <xdr:nvSpPr>
        <xdr:cNvPr id="549" name="楕円 548">
          <a:extLst>
            <a:ext uri="{FF2B5EF4-FFF2-40B4-BE49-F238E27FC236}">
              <a16:creationId xmlns:a16="http://schemas.microsoft.com/office/drawing/2014/main" id="{00000000-0008-0000-0600-000025020000}"/>
            </a:ext>
          </a:extLst>
        </xdr:cNvPr>
        <xdr:cNvSpPr/>
      </xdr:nvSpPr>
      <xdr:spPr>
        <a:xfrm>
          <a:off x="12763500" y="63358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35</xdr:row>
      <xdr:rowOff>110291</xdr:rowOff>
    </xdr:from>
    <xdr:ext cx="469744" cy="259045"/>
    <xdr:sp macro="" textlink="">
      <xdr:nvSpPr>
        <xdr:cNvPr id="550" name="テキスト ボックス 549">
          <a:extLst>
            <a:ext uri="{FF2B5EF4-FFF2-40B4-BE49-F238E27FC236}">
              <a16:creationId xmlns:a16="http://schemas.microsoft.com/office/drawing/2014/main" id="{00000000-0008-0000-0600-000026020000}"/>
            </a:ext>
          </a:extLst>
        </xdr:cNvPr>
        <xdr:cNvSpPr txBox="1"/>
      </xdr:nvSpPr>
      <xdr:spPr>
        <a:xfrm>
          <a:off x="12579428" y="61110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1" name="正方形/長方形 550">
          <a:extLst>
            <a:ext uri="{FF2B5EF4-FFF2-40B4-BE49-F238E27FC236}">
              <a16:creationId xmlns:a16="http://schemas.microsoft.com/office/drawing/2014/main" id="{00000000-0008-0000-0600-000027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2" name="正方形/長方形 551">
          <a:extLst>
            <a:ext uri="{FF2B5EF4-FFF2-40B4-BE49-F238E27FC236}">
              <a16:creationId xmlns:a16="http://schemas.microsoft.com/office/drawing/2014/main" id="{00000000-0008-0000-0600-000028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3" name="正方形/長方形 552">
          <a:extLst>
            <a:ext uri="{FF2B5EF4-FFF2-40B4-BE49-F238E27FC236}">
              <a16:creationId xmlns:a16="http://schemas.microsoft.com/office/drawing/2014/main" id="{00000000-0008-0000-0600-000029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4" name="正方形/長方形 553">
          <a:extLst>
            <a:ext uri="{FF2B5EF4-FFF2-40B4-BE49-F238E27FC236}">
              <a16:creationId xmlns:a16="http://schemas.microsoft.com/office/drawing/2014/main" id="{00000000-0008-0000-0600-00002A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5" name="正方形/長方形 554">
          <a:extLst>
            <a:ext uri="{FF2B5EF4-FFF2-40B4-BE49-F238E27FC236}">
              <a16:creationId xmlns:a16="http://schemas.microsoft.com/office/drawing/2014/main" id="{00000000-0008-0000-0600-00002B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6" name="正方形/長方形 555">
          <a:extLst>
            <a:ext uri="{FF2B5EF4-FFF2-40B4-BE49-F238E27FC236}">
              <a16:creationId xmlns:a16="http://schemas.microsoft.com/office/drawing/2014/main" id="{00000000-0008-0000-0600-00002C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7" name="正方形/長方形 556">
          <a:extLst>
            <a:ext uri="{FF2B5EF4-FFF2-40B4-BE49-F238E27FC236}">
              <a16:creationId xmlns:a16="http://schemas.microsoft.com/office/drawing/2014/main" id="{00000000-0008-0000-0600-00002D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8" name="正方形/長方形 557">
          <a:extLst>
            <a:ext uri="{FF2B5EF4-FFF2-40B4-BE49-F238E27FC236}">
              <a16:creationId xmlns:a16="http://schemas.microsoft.com/office/drawing/2014/main" id="{00000000-0008-0000-0600-00002E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9" name="テキスト ボックス 558">
          <a:extLst>
            <a:ext uri="{FF2B5EF4-FFF2-40B4-BE49-F238E27FC236}">
              <a16:creationId xmlns:a16="http://schemas.microsoft.com/office/drawing/2014/main" id="{00000000-0008-0000-0600-00002F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0" name="直線コネクタ 559">
          <a:extLst>
            <a:ext uri="{FF2B5EF4-FFF2-40B4-BE49-F238E27FC236}">
              <a16:creationId xmlns:a16="http://schemas.microsoft.com/office/drawing/2014/main" id="{00000000-0008-0000-0600-000030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61" name="直線コネクタ 560">
          <a:extLst>
            <a:ext uri="{FF2B5EF4-FFF2-40B4-BE49-F238E27FC236}">
              <a16:creationId xmlns:a16="http://schemas.microsoft.com/office/drawing/2014/main" id="{00000000-0008-0000-0600-000031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62" name="テキスト ボックス 561">
          <a:extLst>
            <a:ext uri="{FF2B5EF4-FFF2-40B4-BE49-F238E27FC236}">
              <a16:creationId xmlns:a16="http://schemas.microsoft.com/office/drawing/2014/main" id="{00000000-0008-0000-0600-000032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3" name="直線コネクタ 562">
          <a:extLst>
            <a:ext uri="{FF2B5EF4-FFF2-40B4-BE49-F238E27FC236}">
              <a16:creationId xmlns:a16="http://schemas.microsoft.com/office/drawing/2014/main" id="{00000000-0008-0000-0600-000033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4" name="テキスト ボックス 563">
          <a:extLst>
            <a:ext uri="{FF2B5EF4-FFF2-40B4-BE49-F238E27FC236}">
              <a16:creationId xmlns:a16="http://schemas.microsoft.com/office/drawing/2014/main" id="{00000000-0008-0000-0600-000034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5" name="失業対策事業費グラフ枠">
          <a:extLst>
            <a:ext uri="{FF2B5EF4-FFF2-40B4-BE49-F238E27FC236}">
              <a16:creationId xmlns:a16="http://schemas.microsoft.com/office/drawing/2014/main" id="{00000000-0008-0000-0600-000035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6" name="直線コネクタ 565">
          <a:extLst>
            <a:ext uri="{FF2B5EF4-FFF2-40B4-BE49-F238E27FC236}">
              <a16:creationId xmlns:a16="http://schemas.microsoft.com/office/drawing/2014/main" id="{00000000-0008-0000-0600-000036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7" name="失業対策事業費最小値テキスト">
          <a:extLst>
            <a:ext uri="{FF2B5EF4-FFF2-40B4-BE49-F238E27FC236}">
              <a16:creationId xmlns:a16="http://schemas.microsoft.com/office/drawing/2014/main" id="{00000000-0008-0000-0600-000037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8" name="直線コネクタ 567">
          <a:extLst>
            <a:ext uri="{FF2B5EF4-FFF2-40B4-BE49-F238E27FC236}">
              <a16:creationId xmlns:a16="http://schemas.microsoft.com/office/drawing/2014/main" id="{00000000-0008-0000-0600-000038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9" name="失業対策事業費最大値テキスト">
          <a:extLst>
            <a:ext uri="{FF2B5EF4-FFF2-40B4-BE49-F238E27FC236}">
              <a16:creationId xmlns:a16="http://schemas.microsoft.com/office/drawing/2014/main" id="{00000000-0008-0000-0600-000039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0" name="直線コネクタ 569">
          <a:extLst>
            <a:ext uri="{FF2B5EF4-FFF2-40B4-BE49-F238E27FC236}">
              <a16:creationId xmlns:a16="http://schemas.microsoft.com/office/drawing/2014/main" id="{00000000-0008-0000-0600-00003A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71" name="直線コネクタ 570">
          <a:extLst>
            <a:ext uri="{FF2B5EF4-FFF2-40B4-BE49-F238E27FC236}">
              <a16:creationId xmlns:a16="http://schemas.microsoft.com/office/drawing/2014/main" id="{00000000-0008-0000-0600-00003B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72" name="失業対策事業費平均値テキスト">
          <a:extLst>
            <a:ext uri="{FF2B5EF4-FFF2-40B4-BE49-F238E27FC236}">
              <a16:creationId xmlns:a16="http://schemas.microsoft.com/office/drawing/2014/main" id="{00000000-0008-0000-0600-00003C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3" name="フローチャート: 判断 572">
          <a:extLst>
            <a:ext uri="{FF2B5EF4-FFF2-40B4-BE49-F238E27FC236}">
              <a16:creationId xmlns:a16="http://schemas.microsoft.com/office/drawing/2014/main" id="{00000000-0008-0000-0600-00003D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4" name="直線コネクタ 573">
          <a:extLst>
            <a:ext uri="{FF2B5EF4-FFF2-40B4-BE49-F238E27FC236}">
              <a16:creationId xmlns:a16="http://schemas.microsoft.com/office/drawing/2014/main" id="{00000000-0008-0000-0600-00003E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5" name="フローチャート: 判断 574">
          <a:extLst>
            <a:ext uri="{FF2B5EF4-FFF2-40B4-BE49-F238E27FC236}">
              <a16:creationId xmlns:a16="http://schemas.microsoft.com/office/drawing/2014/main" id="{00000000-0008-0000-0600-00003F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6" name="テキスト ボックス 575">
          <a:extLst>
            <a:ext uri="{FF2B5EF4-FFF2-40B4-BE49-F238E27FC236}">
              <a16:creationId xmlns:a16="http://schemas.microsoft.com/office/drawing/2014/main" id="{00000000-0008-0000-0600-000040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7" name="直線コネクタ 576">
          <a:extLst>
            <a:ext uri="{FF2B5EF4-FFF2-40B4-BE49-F238E27FC236}">
              <a16:creationId xmlns:a16="http://schemas.microsoft.com/office/drawing/2014/main" id="{00000000-0008-0000-0600-000041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8" name="フローチャート: 判断 577">
          <a:extLst>
            <a:ext uri="{FF2B5EF4-FFF2-40B4-BE49-F238E27FC236}">
              <a16:creationId xmlns:a16="http://schemas.microsoft.com/office/drawing/2014/main" id="{00000000-0008-0000-0600-000042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9" name="テキスト ボックス 578">
          <a:extLst>
            <a:ext uri="{FF2B5EF4-FFF2-40B4-BE49-F238E27FC236}">
              <a16:creationId xmlns:a16="http://schemas.microsoft.com/office/drawing/2014/main" id="{00000000-0008-0000-0600-000043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80" name="直線コネクタ 579">
          <a:extLst>
            <a:ext uri="{FF2B5EF4-FFF2-40B4-BE49-F238E27FC236}">
              <a16:creationId xmlns:a16="http://schemas.microsoft.com/office/drawing/2014/main" id="{00000000-0008-0000-0600-000044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81" name="フローチャート: 判断 580">
          <a:extLst>
            <a:ext uri="{FF2B5EF4-FFF2-40B4-BE49-F238E27FC236}">
              <a16:creationId xmlns:a16="http://schemas.microsoft.com/office/drawing/2014/main" id="{00000000-0008-0000-0600-000045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3" name="フローチャート: 判断 582">
          <a:extLst>
            <a:ext uri="{FF2B5EF4-FFF2-40B4-BE49-F238E27FC236}">
              <a16:creationId xmlns:a16="http://schemas.microsoft.com/office/drawing/2014/main" id="{00000000-0008-0000-0600-000047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4" name="テキスト ボックス 583">
          <a:extLst>
            <a:ext uri="{FF2B5EF4-FFF2-40B4-BE49-F238E27FC236}">
              <a16:creationId xmlns:a16="http://schemas.microsoft.com/office/drawing/2014/main" id="{00000000-0008-0000-0600-000048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6" name="テキスト ボックス 585">
          <a:extLst>
            <a:ext uri="{FF2B5EF4-FFF2-40B4-BE49-F238E27FC236}">
              <a16:creationId xmlns:a16="http://schemas.microsoft.com/office/drawing/2014/main" id="{00000000-0008-0000-0600-00004A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8" name="テキスト ボックス 587">
          <a:extLst>
            <a:ext uri="{FF2B5EF4-FFF2-40B4-BE49-F238E27FC236}">
              <a16:creationId xmlns:a16="http://schemas.microsoft.com/office/drawing/2014/main" id="{00000000-0008-0000-0600-00004C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90" name="楕円 589">
          <a:extLst>
            <a:ext uri="{FF2B5EF4-FFF2-40B4-BE49-F238E27FC236}">
              <a16:creationId xmlns:a16="http://schemas.microsoft.com/office/drawing/2014/main" id="{00000000-0008-0000-0600-00004E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91" name="失業対策事業費該当値テキスト">
          <a:extLst>
            <a:ext uri="{FF2B5EF4-FFF2-40B4-BE49-F238E27FC236}">
              <a16:creationId xmlns:a16="http://schemas.microsoft.com/office/drawing/2014/main" id="{00000000-0008-0000-0600-00004F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92" name="楕円 591">
          <a:extLst>
            <a:ext uri="{FF2B5EF4-FFF2-40B4-BE49-F238E27FC236}">
              <a16:creationId xmlns:a16="http://schemas.microsoft.com/office/drawing/2014/main" id="{00000000-0008-0000-0600-000050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93" name="テキスト ボックス 592">
          <a:extLst>
            <a:ext uri="{FF2B5EF4-FFF2-40B4-BE49-F238E27FC236}">
              <a16:creationId xmlns:a16="http://schemas.microsoft.com/office/drawing/2014/main" id="{00000000-0008-0000-0600-000051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4" name="楕円 593">
          <a:extLst>
            <a:ext uri="{FF2B5EF4-FFF2-40B4-BE49-F238E27FC236}">
              <a16:creationId xmlns:a16="http://schemas.microsoft.com/office/drawing/2014/main" id="{00000000-0008-0000-0600-000052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5" name="テキスト ボックス 594">
          <a:extLst>
            <a:ext uri="{FF2B5EF4-FFF2-40B4-BE49-F238E27FC236}">
              <a16:creationId xmlns:a16="http://schemas.microsoft.com/office/drawing/2014/main" id="{00000000-0008-0000-0600-000053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6" name="楕円 595">
          <a:extLst>
            <a:ext uri="{FF2B5EF4-FFF2-40B4-BE49-F238E27FC236}">
              <a16:creationId xmlns:a16="http://schemas.microsoft.com/office/drawing/2014/main" id="{00000000-0008-0000-0600-000054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7" name="テキスト ボックス 596">
          <a:extLst>
            <a:ext uri="{FF2B5EF4-FFF2-40B4-BE49-F238E27FC236}">
              <a16:creationId xmlns:a16="http://schemas.microsoft.com/office/drawing/2014/main" id="{00000000-0008-0000-0600-000055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8" name="楕円 597">
          <a:extLst>
            <a:ext uri="{FF2B5EF4-FFF2-40B4-BE49-F238E27FC236}">
              <a16:creationId xmlns:a16="http://schemas.microsoft.com/office/drawing/2014/main" id="{00000000-0008-0000-0600-000056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9" name="テキスト ボックス 598">
          <a:extLst>
            <a:ext uri="{FF2B5EF4-FFF2-40B4-BE49-F238E27FC236}">
              <a16:creationId xmlns:a16="http://schemas.microsoft.com/office/drawing/2014/main" id="{00000000-0008-0000-0600-000057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0" name="正方形/長方形 599">
          <a:extLst>
            <a:ext uri="{FF2B5EF4-FFF2-40B4-BE49-F238E27FC236}">
              <a16:creationId xmlns:a16="http://schemas.microsoft.com/office/drawing/2014/main" id="{00000000-0008-0000-0600-000058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1" name="正方形/長方形 600">
          <a:extLst>
            <a:ext uri="{FF2B5EF4-FFF2-40B4-BE49-F238E27FC236}">
              <a16:creationId xmlns:a16="http://schemas.microsoft.com/office/drawing/2014/main" id="{00000000-0008-0000-0600-000059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2" name="正方形/長方形 601">
          <a:extLst>
            <a:ext uri="{FF2B5EF4-FFF2-40B4-BE49-F238E27FC236}">
              <a16:creationId xmlns:a16="http://schemas.microsoft.com/office/drawing/2014/main" id="{00000000-0008-0000-0600-00005A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3" name="正方形/長方形 602">
          <a:extLst>
            <a:ext uri="{FF2B5EF4-FFF2-40B4-BE49-F238E27FC236}">
              <a16:creationId xmlns:a16="http://schemas.microsoft.com/office/drawing/2014/main" id="{00000000-0008-0000-0600-00005B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4" name="正方形/長方形 603">
          <a:extLst>
            <a:ext uri="{FF2B5EF4-FFF2-40B4-BE49-F238E27FC236}">
              <a16:creationId xmlns:a16="http://schemas.microsoft.com/office/drawing/2014/main" id="{00000000-0008-0000-0600-00005C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5" name="正方形/長方形 604">
          <a:extLst>
            <a:ext uri="{FF2B5EF4-FFF2-40B4-BE49-F238E27FC236}">
              <a16:creationId xmlns:a16="http://schemas.microsoft.com/office/drawing/2014/main" id="{00000000-0008-0000-0600-00005D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6" name="正方形/長方形 605">
          <a:extLst>
            <a:ext uri="{FF2B5EF4-FFF2-40B4-BE49-F238E27FC236}">
              <a16:creationId xmlns:a16="http://schemas.microsoft.com/office/drawing/2014/main" id="{00000000-0008-0000-0600-00005E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52,913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7" name="正方形/長方形 606">
          <a:extLst>
            <a:ext uri="{FF2B5EF4-FFF2-40B4-BE49-F238E27FC236}">
              <a16:creationId xmlns:a16="http://schemas.microsoft.com/office/drawing/2014/main" id="{00000000-0008-0000-0600-00005F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8" name="テキスト ボックス 607">
          <a:extLst>
            <a:ext uri="{FF2B5EF4-FFF2-40B4-BE49-F238E27FC236}">
              <a16:creationId xmlns:a16="http://schemas.microsoft.com/office/drawing/2014/main" id="{00000000-0008-0000-0600-000060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9" name="直線コネクタ 608">
          <a:extLst>
            <a:ext uri="{FF2B5EF4-FFF2-40B4-BE49-F238E27FC236}">
              <a16:creationId xmlns:a16="http://schemas.microsoft.com/office/drawing/2014/main" id="{00000000-0008-0000-0600-000061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10" name="直線コネクタ 609">
          <a:extLst>
            <a:ext uri="{FF2B5EF4-FFF2-40B4-BE49-F238E27FC236}">
              <a16:creationId xmlns:a16="http://schemas.microsoft.com/office/drawing/2014/main" id="{00000000-0008-0000-0600-000062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1" name="テキスト ボックス 610">
          <a:extLst>
            <a:ext uri="{FF2B5EF4-FFF2-40B4-BE49-F238E27FC236}">
              <a16:creationId xmlns:a16="http://schemas.microsoft.com/office/drawing/2014/main" id="{00000000-0008-0000-0600-000063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2" name="直線コネクタ 611">
          <a:extLst>
            <a:ext uri="{FF2B5EF4-FFF2-40B4-BE49-F238E27FC236}">
              <a16:creationId xmlns:a16="http://schemas.microsoft.com/office/drawing/2014/main" id="{00000000-0008-0000-0600-000064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13" name="テキスト ボックス 612">
          <a:extLst>
            <a:ext uri="{FF2B5EF4-FFF2-40B4-BE49-F238E27FC236}">
              <a16:creationId xmlns:a16="http://schemas.microsoft.com/office/drawing/2014/main" id="{00000000-0008-0000-0600-000065020000}"/>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4" name="直線コネクタ 613">
          <a:extLst>
            <a:ext uri="{FF2B5EF4-FFF2-40B4-BE49-F238E27FC236}">
              <a16:creationId xmlns:a16="http://schemas.microsoft.com/office/drawing/2014/main" id="{00000000-0008-0000-0600-000066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15" name="テキスト ボックス 614">
          <a:extLst>
            <a:ext uri="{FF2B5EF4-FFF2-40B4-BE49-F238E27FC236}">
              <a16:creationId xmlns:a16="http://schemas.microsoft.com/office/drawing/2014/main" id="{00000000-0008-0000-0600-000067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6" name="直線コネクタ 615">
          <a:extLst>
            <a:ext uri="{FF2B5EF4-FFF2-40B4-BE49-F238E27FC236}">
              <a16:creationId xmlns:a16="http://schemas.microsoft.com/office/drawing/2014/main" id="{00000000-0008-0000-0600-000068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17" name="テキスト ボックス 616">
          <a:extLst>
            <a:ext uri="{FF2B5EF4-FFF2-40B4-BE49-F238E27FC236}">
              <a16:creationId xmlns:a16="http://schemas.microsoft.com/office/drawing/2014/main" id="{00000000-0008-0000-0600-000069020000}"/>
            </a:ext>
          </a:extLst>
        </xdr:cNvPr>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8" name="直線コネクタ 617">
          <a:extLst>
            <a:ext uri="{FF2B5EF4-FFF2-40B4-BE49-F238E27FC236}">
              <a16:creationId xmlns:a16="http://schemas.microsoft.com/office/drawing/2014/main" id="{00000000-0008-0000-0600-00006A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19" name="テキスト ボックス 618">
          <a:extLst>
            <a:ext uri="{FF2B5EF4-FFF2-40B4-BE49-F238E27FC236}">
              <a16:creationId xmlns:a16="http://schemas.microsoft.com/office/drawing/2014/main" id="{00000000-0008-0000-0600-00006B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0" name="直線コネクタ 619">
          <a:extLst>
            <a:ext uri="{FF2B5EF4-FFF2-40B4-BE49-F238E27FC236}">
              <a16:creationId xmlns:a16="http://schemas.microsoft.com/office/drawing/2014/main" id="{00000000-0008-0000-0600-00006C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1" name="テキスト ボックス 620">
          <a:extLst>
            <a:ext uri="{FF2B5EF4-FFF2-40B4-BE49-F238E27FC236}">
              <a16:creationId xmlns:a16="http://schemas.microsoft.com/office/drawing/2014/main" id="{00000000-0008-0000-0600-00006D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2" name="公債費グラフ枠">
          <a:extLst>
            <a:ext uri="{FF2B5EF4-FFF2-40B4-BE49-F238E27FC236}">
              <a16:creationId xmlns:a16="http://schemas.microsoft.com/office/drawing/2014/main" id="{00000000-0008-0000-0600-00006E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103048</xdr:rowOff>
    </xdr:from>
    <xdr:to>
      <xdr:col>85</xdr:col>
      <xdr:colOff>126364</xdr:colOff>
      <xdr:row>78</xdr:row>
      <xdr:rowOff>5245</xdr:rowOff>
    </xdr:to>
    <xdr:cxnSp macro="">
      <xdr:nvCxnSpPr>
        <xdr:cNvPr id="623" name="直線コネクタ 622">
          <a:extLst>
            <a:ext uri="{FF2B5EF4-FFF2-40B4-BE49-F238E27FC236}">
              <a16:creationId xmlns:a16="http://schemas.microsoft.com/office/drawing/2014/main" id="{00000000-0008-0000-0600-00006F020000}"/>
            </a:ext>
          </a:extLst>
        </xdr:cNvPr>
        <xdr:cNvCxnSpPr/>
      </xdr:nvCxnSpPr>
      <xdr:spPr>
        <a:xfrm flipV="1">
          <a:off x="16317595" y="12104548"/>
          <a:ext cx="1269" cy="12737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9072</xdr:rowOff>
    </xdr:from>
    <xdr:ext cx="534377" cy="259045"/>
    <xdr:sp macro="" textlink="">
      <xdr:nvSpPr>
        <xdr:cNvPr id="624" name="公債費最小値テキスト">
          <a:extLst>
            <a:ext uri="{FF2B5EF4-FFF2-40B4-BE49-F238E27FC236}">
              <a16:creationId xmlns:a16="http://schemas.microsoft.com/office/drawing/2014/main" id="{00000000-0008-0000-0600-000070020000}"/>
            </a:ext>
          </a:extLst>
        </xdr:cNvPr>
        <xdr:cNvSpPr txBox="1"/>
      </xdr:nvSpPr>
      <xdr:spPr>
        <a:xfrm>
          <a:off x="16370300" y="133821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16,587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5245</xdr:rowOff>
    </xdr:from>
    <xdr:to>
      <xdr:col>86</xdr:col>
      <xdr:colOff>25400</xdr:colOff>
      <xdr:row>78</xdr:row>
      <xdr:rowOff>5245</xdr:rowOff>
    </xdr:to>
    <xdr:cxnSp macro="">
      <xdr:nvCxnSpPr>
        <xdr:cNvPr id="625" name="直線コネクタ 624">
          <a:extLst>
            <a:ext uri="{FF2B5EF4-FFF2-40B4-BE49-F238E27FC236}">
              <a16:creationId xmlns:a16="http://schemas.microsoft.com/office/drawing/2014/main" id="{00000000-0008-0000-0600-000071020000}"/>
            </a:ext>
          </a:extLst>
        </xdr:cNvPr>
        <xdr:cNvCxnSpPr/>
      </xdr:nvCxnSpPr>
      <xdr:spPr>
        <a:xfrm>
          <a:off x="16230600" y="133783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49725</xdr:rowOff>
    </xdr:from>
    <xdr:ext cx="599010" cy="259045"/>
    <xdr:sp macro="" textlink="">
      <xdr:nvSpPr>
        <xdr:cNvPr id="626" name="公債費最大値テキスト">
          <a:extLst>
            <a:ext uri="{FF2B5EF4-FFF2-40B4-BE49-F238E27FC236}">
              <a16:creationId xmlns:a16="http://schemas.microsoft.com/office/drawing/2014/main" id="{00000000-0008-0000-0600-000072020000}"/>
            </a:ext>
          </a:extLst>
        </xdr:cNvPr>
        <xdr:cNvSpPr txBox="1"/>
      </xdr:nvSpPr>
      <xdr:spPr>
        <a:xfrm>
          <a:off x="16370300" y="118797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116,886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103048</xdr:rowOff>
    </xdr:from>
    <xdr:to>
      <xdr:col>86</xdr:col>
      <xdr:colOff>25400</xdr:colOff>
      <xdr:row>70</xdr:row>
      <xdr:rowOff>103048</xdr:rowOff>
    </xdr:to>
    <xdr:cxnSp macro="">
      <xdr:nvCxnSpPr>
        <xdr:cNvPr id="627" name="直線コネクタ 626">
          <a:extLst>
            <a:ext uri="{FF2B5EF4-FFF2-40B4-BE49-F238E27FC236}">
              <a16:creationId xmlns:a16="http://schemas.microsoft.com/office/drawing/2014/main" id="{00000000-0008-0000-0600-000073020000}"/>
            </a:ext>
          </a:extLst>
        </xdr:cNvPr>
        <xdr:cNvCxnSpPr/>
      </xdr:nvCxnSpPr>
      <xdr:spPr>
        <a:xfrm>
          <a:off x="16230600" y="121045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76</xdr:row>
      <xdr:rowOff>53366</xdr:rowOff>
    </xdr:from>
    <xdr:to>
      <xdr:col>85</xdr:col>
      <xdr:colOff>127000</xdr:colOff>
      <xdr:row>76</xdr:row>
      <xdr:rowOff>84162</xdr:rowOff>
    </xdr:to>
    <xdr:cxnSp macro="">
      <xdr:nvCxnSpPr>
        <xdr:cNvPr id="628" name="直線コネクタ 627">
          <a:extLst>
            <a:ext uri="{FF2B5EF4-FFF2-40B4-BE49-F238E27FC236}">
              <a16:creationId xmlns:a16="http://schemas.microsoft.com/office/drawing/2014/main" id="{00000000-0008-0000-0600-000074020000}"/>
            </a:ext>
          </a:extLst>
        </xdr:cNvPr>
        <xdr:cNvCxnSpPr/>
      </xdr:nvCxnSpPr>
      <xdr:spPr>
        <a:xfrm flipV="1">
          <a:off x="15481300" y="13083566"/>
          <a:ext cx="838200" cy="307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73</xdr:row>
      <xdr:rowOff>145902</xdr:rowOff>
    </xdr:from>
    <xdr:ext cx="534377" cy="259045"/>
    <xdr:sp macro="" textlink="">
      <xdr:nvSpPr>
        <xdr:cNvPr id="629" name="公債費平均値テキスト">
          <a:extLst>
            <a:ext uri="{FF2B5EF4-FFF2-40B4-BE49-F238E27FC236}">
              <a16:creationId xmlns:a16="http://schemas.microsoft.com/office/drawing/2014/main" id="{00000000-0008-0000-0600-000075020000}"/>
            </a:ext>
          </a:extLst>
        </xdr:cNvPr>
        <xdr:cNvSpPr txBox="1"/>
      </xdr:nvSpPr>
      <xdr:spPr>
        <a:xfrm>
          <a:off x="16370300" y="1266175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57,313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74</xdr:row>
      <xdr:rowOff>123025</xdr:rowOff>
    </xdr:from>
    <xdr:to>
      <xdr:col>85</xdr:col>
      <xdr:colOff>177800</xdr:colOff>
      <xdr:row>75</xdr:row>
      <xdr:rowOff>53175</xdr:rowOff>
    </xdr:to>
    <xdr:sp macro="" textlink="">
      <xdr:nvSpPr>
        <xdr:cNvPr id="630" name="フローチャート: 判断 629">
          <a:extLst>
            <a:ext uri="{FF2B5EF4-FFF2-40B4-BE49-F238E27FC236}">
              <a16:creationId xmlns:a16="http://schemas.microsoft.com/office/drawing/2014/main" id="{00000000-0008-0000-0600-000076020000}"/>
            </a:ext>
          </a:extLst>
        </xdr:cNvPr>
        <xdr:cNvSpPr/>
      </xdr:nvSpPr>
      <xdr:spPr>
        <a:xfrm>
          <a:off x="16268700" y="128103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76</xdr:row>
      <xdr:rowOff>84162</xdr:rowOff>
    </xdr:from>
    <xdr:to>
      <xdr:col>81</xdr:col>
      <xdr:colOff>50800</xdr:colOff>
      <xdr:row>76</xdr:row>
      <xdr:rowOff>114478</xdr:rowOff>
    </xdr:to>
    <xdr:cxnSp macro="">
      <xdr:nvCxnSpPr>
        <xdr:cNvPr id="631" name="直線コネクタ 630">
          <a:extLst>
            <a:ext uri="{FF2B5EF4-FFF2-40B4-BE49-F238E27FC236}">
              <a16:creationId xmlns:a16="http://schemas.microsoft.com/office/drawing/2014/main" id="{00000000-0008-0000-0600-000077020000}"/>
            </a:ext>
          </a:extLst>
        </xdr:cNvPr>
        <xdr:cNvCxnSpPr/>
      </xdr:nvCxnSpPr>
      <xdr:spPr>
        <a:xfrm flipV="1">
          <a:off x="14592300" y="13114362"/>
          <a:ext cx="889000" cy="303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74</xdr:row>
      <xdr:rowOff>137299</xdr:rowOff>
    </xdr:from>
    <xdr:to>
      <xdr:col>81</xdr:col>
      <xdr:colOff>101600</xdr:colOff>
      <xdr:row>75</xdr:row>
      <xdr:rowOff>67449</xdr:rowOff>
    </xdr:to>
    <xdr:sp macro="" textlink="">
      <xdr:nvSpPr>
        <xdr:cNvPr id="632" name="フローチャート: 判断 631">
          <a:extLst>
            <a:ext uri="{FF2B5EF4-FFF2-40B4-BE49-F238E27FC236}">
              <a16:creationId xmlns:a16="http://schemas.microsoft.com/office/drawing/2014/main" id="{00000000-0008-0000-0600-000078020000}"/>
            </a:ext>
          </a:extLst>
        </xdr:cNvPr>
        <xdr:cNvSpPr/>
      </xdr:nvSpPr>
      <xdr:spPr>
        <a:xfrm>
          <a:off x="15430500" y="128245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73</xdr:row>
      <xdr:rowOff>83976</xdr:rowOff>
    </xdr:from>
    <xdr:ext cx="534377" cy="259045"/>
    <xdr:sp macro="" textlink="">
      <xdr:nvSpPr>
        <xdr:cNvPr id="633" name="テキスト ボックス 632">
          <a:extLst>
            <a:ext uri="{FF2B5EF4-FFF2-40B4-BE49-F238E27FC236}">
              <a16:creationId xmlns:a16="http://schemas.microsoft.com/office/drawing/2014/main" id="{00000000-0008-0000-0600-000079020000}"/>
            </a:ext>
          </a:extLst>
        </xdr:cNvPr>
        <xdr:cNvSpPr txBox="1"/>
      </xdr:nvSpPr>
      <xdr:spPr>
        <a:xfrm>
          <a:off x="15214111" y="125998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76</xdr:row>
      <xdr:rowOff>114478</xdr:rowOff>
    </xdr:from>
    <xdr:to>
      <xdr:col>76</xdr:col>
      <xdr:colOff>114300</xdr:colOff>
      <xdr:row>76</xdr:row>
      <xdr:rowOff>126315</xdr:rowOff>
    </xdr:to>
    <xdr:cxnSp macro="">
      <xdr:nvCxnSpPr>
        <xdr:cNvPr id="634" name="直線コネクタ 633">
          <a:extLst>
            <a:ext uri="{FF2B5EF4-FFF2-40B4-BE49-F238E27FC236}">
              <a16:creationId xmlns:a16="http://schemas.microsoft.com/office/drawing/2014/main" id="{00000000-0008-0000-0600-00007A020000}"/>
            </a:ext>
          </a:extLst>
        </xdr:cNvPr>
        <xdr:cNvCxnSpPr/>
      </xdr:nvCxnSpPr>
      <xdr:spPr>
        <a:xfrm flipV="1">
          <a:off x="13703300" y="13144678"/>
          <a:ext cx="889000" cy="118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74</xdr:row>
      <xdr:rowOff>143142</xdr:rowOff>
    </xdr:from>
    <xdr:to>
      <xdr:col>76</xdr:col>
      <xdr:colOff>165100</xdr:colOff>
      <xdr:row>75</xdr:row>
      <xdr:rowOff>73292</xdr:rowOff>
    </xdr:to>
    <xdr:sp macro="" textlink="">
      <xdr:nvSpPr>
        <xdr:cNvPr id="635" name="フローチャート: 判断 634">
          <a:extLst>
            <a:ext uri="{FF2B5EF4-FFF2-40B4-BE49-F238E27FC236}">
              <a16:creationId xmlns:a16="http://schemas.microsoft.com/office/drawing/2014/main" id="{00000000-0008-0000-0600-00007B020000}"/>
            </a:ext>
          </a:extLst>
        </xdr:cNvPr>
        <xdr:cNvSpPr/>
      </xdr:nvSpPr>
      <xdr:spPr>
        <a:xfrm>
          <a:off x="14541500" y="128304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73</xdr:row>
      <xdr:rowOff>89819</xdr:rowOff>
    </xdr:from>
    <xdr:ext cx="534377" cy="259045"/>
    <xdr:sp macro="" textlink="">
      <xdr:nvSpPr>
        <xdr:cNvPr id="636" name="テキスト ボックス 635">
          <a:extLst>
            <a:ext uri="{FF2B5EF4-FFF2-40B4-BE49-F238E27FC236}">
              <a16:creationId xmlns:a16="http://schemas.microsoft.com/office/drawing/2014/main" id="{00000000-0008-0000-0600-00007C020000}"/>
            </a:ext>
          </a:extLst>
        </xdr:cNvPr>
        <xdr:cNvSpPr txBox="1"/>
      </xdr:nvSpPr>
      <xdr:spPr>
        <a:xfrm>
          <a:off x="14325111" y="126056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55,729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76</xdr:row>
      <xdr:rowOff>126315</xdr:rowOff>
    </xdr:from>
    <xdr:to>
      <xdr:col>71</xdr:col>
      <xdr:colOff>177800</xdr:colOff>
      <xdr:row>76</xdr:row>
      <xdr:rowOff>126873</xdr:rowOff>
    </xdr:to>
    <xdr:cxnSp macro="">
      <xdr:nvCxnSpPr>
        <xdr:cNvPr id="637" name="直線コネクタ 636">
          <a:extLst>
            <a:ext uri="{FF2B5EF4-FFF2-40B4-BE49-F238E27FC236}">
              <a16:creationId xmlns:a16="http://schemas.microsoft.com/office/drawing/2014/main" id="{00000000-0008-0000-0600-00007D020000}"/>
            </a:ext>
          </a:extLst>
        </xdr:cNvPr>
        <xdr:cNvCxnSpPr/>
      </xdr:nvCxnSpPr>
      <xdr:spPr>
        <a:xfrm flipV="1">
          <a:off x="12814300" y="13156515"/>
          <a:ext cx="889000" cy="5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74</xdr:row>
      <xdr:rowOff>154216</xdr:rowOff>
    </xdr:from>
    <xdr:to>
      <xdr:col>72</xdr:col>
      <xdr:colOff>38100</xdr:colOff>
      <xdr:row>75</xdr:row>
      <xdr:rowOff>84366</xdr:rowOff>
    </xdr:to>
    <xdr:sp macro="" textlink="">
      <xdr:nvSpPr>
        <xdr:cNvPr id="638" name="フローチャート: 判断 637">
          <a:extLst>
            <a:ext uri="{FF2B5EF4-FFF2-40B4-BE49-F238E27FC236}">
              <a16:creationId xmlns:a16="http://schemas.microsoft.com/office/drawing/2014/main" id="{00000000-0008-0000-0600-00007E020000}"/>
            </a:ext>
          </a:extLst>
        </xdr:cNvPr>
        <xdr:cNvSpPr/>
      </xdr:nvSpPr>
      <xdr:spPr>
        <a:xfrm>
          <a:off x="13652500" y="128415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73</xdr:row>
      <xdr:rowOff>100893</xdr:rowOff>
    </xdr:from>
    <xdr:ext cx="534377" cy="259045"/>
    <xdr:sp macro="" textlink="">
      <xdr:nvSpPr>
        <xdr:cNvPr id="639" name="テキスト ボックス 638">
          <a:extLst>
            <a:ext uri="{FF2B5EF4-FFF2-40B4-BE49-F238E27FC236}">
              <a16:creationId xmlns:a16="http://schemas.microsoft.com/office/drawing/2014/main" id="{00000000-0008-0000-0600-00007F020000}"/>
            </a:ext>
          </a:extLst>
        </xdr:cNvPr>
        <xdr:cNvSpPr txBox="1"/>
      </xdr:nvSpPr>
      <xdr:spPr>
        <a:xfrm>
          <a:off x="13436111" y="126167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54,857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25349</xdr:rowOff>
    </xdr:from>
    <xdr:to>
      <xdr:col>67</xdr:col>
      <xdr:colOff>101600</xdr:colOff>
      <xdr:row>75</xdr:row>
      <xdr:rowOff>126949</xdr:rowOff>
    </xdr:to>
    <xdr:sp macro="" textlink="">
      <xdr:nvSpPr>
        <xdr:cNvPr id="640" name="フローチャート: 判断 639">
          <a:extLst>
            <a:ext uri="{FF2B5EF4-FFF2-40B4-BE49-F238E27FC236}">
              <a16:creationId xmlns:a16="http://schemas.microsoft.com/office/drawing/2014/main" id="{00000000-0008-0000-0600-000080020000}"/>
            </a:ext>
          </a:extLst>
        </xdr:cNvPr>
        <xdr:cNvSpPr/>
      </xdr:nvSpPr>
      <xdr:spPr>
        <a:xfrm>
          <a:off x="12763500" y="128840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73</xdr:row>
      <xdr:rowOff>143476</xdr:rowOff>
    </xdr:from>
    <xdr:ext cx="534377" cy="259045"/>
    <xdr:sp macro="" textlink="">
      <xdr:nvSpPr>
        <xdr:cNvPr id="641" name="テキスト ボックス 640">
          <a:extLst>
            <a:ext uri="{FF2B5EF4-FFF2-40B4-BE49-F238E27FC236}">
              <a16:creationId xmlns:a16="http://schemas.microsoft.com/office/drawing/2014/main" id="{00000000-0008-0000-0600-000081020000}"/>
            </a:ext>
          </a:extLst>
        </xdr:cNvPr>
        <xdr:cNvSpPr txBox="1"/>
      </xdr:nvSpPr>
      <xdr:spPr>
        <a:xfrm>
          <a:off x="12547111" y="126593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51,504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3" name="テキスト ボックス 642">
          <a:extLst>
            <a:ext uri="{FF2B5EF4-FFF2-40B4-BE49-F238E27FC236}">
              <a16:creationId xmlns:a16="http://schemas.microsoft.com/office/drawing/2014/main" id="{00000000-0008-0000-0600-000083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5" name="テキスト ボックス 644">
          <a:extLst>
            <a:ext uri="{FF2B5EF4-FFF2-40B4-BE49-F238E27FC236}">
              <a16:creationId xmlns:a16="http://schemas.microsoft.com/office/drawing/2014/main" id="{00000000-0008-0000-0600-000085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2566</xdr:rowOff>
    </xdr:from>
    <xdr:to>
      <xdr:col>85</xdr:col>
      <xdr:colOff>177800</xdr:colOff>
      <xdr:row>76</xdr:row>
      <xdr:rowOff>104166</xdr:rowOff>
    </xdr:to>
    <xdr:sp macro="" textlink="">
      <xdr:nvSpPr>
        <xdr:cNvPr id="647" name="楕円 646">
          <a:extLst>
            <a:ext uri="{FF2B5EF4-FFF2-40B4-BE49-F238E27FC236}">
              <a16:creationId xmlns:a16="http://schemas.microsoft.com/office/drawing/2014/main" id="{00000000-0008-0000-0600-000087020000}"/>
            </a:ext>
          </a:extLst>
        </xdr:cNvPr>
        <xdr:cNvSpPr/>
      </xdr:nvSpPr>
      <xdr:spPr>
        <a:xfrm>
          <a:off x="16268700" y="130327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75</xdr:row>
      <xdr:rowOff>152443</xdr:rowOff>
    </xdr:from>
    <xdr:ext cx="534377" cy="259045"/>
    <xdr:sp macro="" textlink="">
      <xdr:nvSpPr>
        <xdr:cNvPr id="648" name="公債費該当値テキスト">
          <a:extLst>
            <a:ext uri="{FF2B5EF4-FFF2-40B4-BE49-F238E27FC236}">
              <a16:creationId xmlns:a16="http://schemas.microsoft.com/office/drawing/2014/main" id="{00000000-0008-0000-0600-000088020000}"/>
            </a:ext>
          </a:extLst>
        </xdr:cNvPr>
        <xdr:cNvSpPr txBox="1"/>
      </xdr:nvSpPr>
      <xdr:spPr>
        <a:xfrm>
          <a:off x="16370300" y="130111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39,798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76</xdr:row>
      <xdr:rowOff>33362</xdr:rowOff>
    </xdr:from>
    <xdr:to>
      <xdr:col>81</xdr:col>
      <xdr:colOff>101600</xdr:colOff>
      <xdr:row>76</xdr:row>
      <xdr:rowOff>134962</xdr:rowOff>
    </xdr:to>
    <xdr:sp macro="" textlink="">
      <xdr:nvSpPr>
        <xdr:cNvPr id="649" name="楕円 648">
          <a:extLst>
            <a:ext uri="{FF2B5EF4-FFF2-40B4-BE49-F238E27FC236}">
              <a16:creationId xmlns:a16="http://schemas.microsoft.com/office/drawing/2014/main" id="{00000000-0008-0000-0600-000089020000}"/>
            </a:ext>
          </a:extLst>
        </xdr:cNvPr>
        <xdr:cNvSpPr/>
      </xdr:nvSpPr>
      <xdr:spPr>
        <a:xfrm>
          <a:off x="15430500" y="130635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126089</xdr:rowOff>
    </xdr:from>
    <xdr:ext cx="534377" cy="259045"/>
    <xdr:sp macro="" textlink="">
      <xdr:nvSpPr>
        <xdr:cNvPr id="650" name="テキスト ボックス 649">
          <a:extLst>
            <a:ext uri="{FF2B5EF4-FFF2-40B4-BE49-F238E27FC236}">
              <a16:creationId xmlns:a16="http://schemas.microsoft.com/office/drawing/2014/main" id="{00000000-0008-0000-0600-00008A020000}"/>
            </a:ext>
          </a:extLst>
        </xdr:cNvPr>
        <xdr:cNvSpPr txBox="1"/>
      </xdr:nvSpPr>
      <xdr:spPr>
        <a:xfrm>
          <a:off x="15214111" y="131562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37,373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76</xdr:row>
      <xdr:rowOff>63678</xdr:rowOff>
    </xdr:from>
    <xdr:to>
      <xdr:col>76</xdr:col>
      <xdr:colOff>165100</xdr:colOff>
      <xdr:row>76</xdr:row>
      <xdr:rowOff>165278</xdr:rowOff>
    </xdr:to>
    <xdr:sp macro="" textlink="">
      <xdr:nvSpPr>
        <xdr:cNvPr id="651" name="楕円 650">
          <a:extLst>
            <a:ext uri="{FF2B5EF4-FFF2-40B4-BE49-F238E27FC236}">
              <a16:creationId xmlns:a16="http://schemas.microsoft.com/office/drawing/2014/main" id="{00000000-0008-0000-0600-00008B020000}"/>
            </a:ext>
          </a:extLst>
        </xdr:cNvPr>
        <xdr:cNvSpPr/>
      </xdr:nvSpPr>
      <xdr:spPr>
        <a:xfrm>
          <a:off x="14541500" y="130938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156405</xdr:rowOff>
    </xdr:from>
    <xdr:ext cx="534377" cy="259045"/>
    <xdr:sp macro="" textlink="">
      <xdr:nvSpPr>
        <xdr:cNvPr id="652" name="テキスト ボックス 651">
          <a:extLst>
            <a:ext uri="{FF2B5EF4-FFF2-40B4-BE49-F238E27FC236}">
              <a16:creationId xmlns:a16="http://schemas.microsoft.com/office/drawing/2014/main" id="{00000000-0008-0000-0600-00008C020000}"/>
            </a:ext>
          </a:extLst>
        </xdr:cNvPr>
        <xdr:cNvSpPr txBox="1"/>
      </xdr:nvSpPr>
      <xdr:spPr>
        <a:xfrm>
          <a:off x="14325111" y="131866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34,986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76</xdr:row>
      <xdr:rowOff>75515</xdr:rowOff>
    </xdr:from>
    <xdr:to>
      <xdr:col>72</xdr:col>
      <xdr:colOff>38100</xdr:colOff>
      <xdr:row>77</xdr:row>
      <xdr:rowOff>5665</xdr:rowOff>
    </xdr:to>
    <xdr:sp macro="" textlink="">
      <xdr:nvSpPr>
        <xdr:cNvPr id="653" name="楕円 652">
          <a:extLst>
            <a:ext uri="{FF2B5EF4-FFF2-40B4-BE49-F238E27FC236}">
              <a16:creationId xmlns:a16="http://schemas.microsoft.com/office/drawing/2014/main" id="{00000000-0008-0000-0600-00008D020000}"/>
            </a:ext>
          </a:extLst>
        </xdr:cNvPr>
        <xdr:cNvSpPr/>
      </xdr:nvSpPr>
      <xdr:spPr>
        <a:xfrm>
          <a:off x="13652500" y="13105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168242</xdr:rowOff>
    </xdr:from>
    <xdr:ext cx="534377" cy="259045"/>
    <xdr:sp macro="" textlink="">
      <xdr:nvSpPr>
        <xdr:cNvPr id="654" name="テキスト ボックス 653">
          <a:extLst>
            <a:ext uri="{FF2B5EF4-FFF2-40B4-BE49-F238E27FC236}">
              <a16:creationId xmlns:a16="http://schemas.microsoft.com/office/drawing/2014/main" id="{00000000-0008-0000-0600-00008E020000}"/>
            </a:ext>
          </a:extLst>
        </xdr:cNvPr>
        <xdr:cNvSpPr txBox="1"/>
      </xdr:nvSpPr>
      <xdr:spPr>
        <a:xfrm>
          <a:off x="13436111" y="131984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76073</xdr:rowOff>
    </xdr:from>
    <xdr:to>
      <xdr:col>67</xdr:col>
      <xdr:colOff>101600</xdr:colOff>
      <xdr:row>77</xdr:row>
      <xdr:rowOff>6223</xdr:rowOff>
    </xdr:to>
    <xdr:sp macro="" textlink="">
      <xdr:nvSpPr>
        <xdr:cNvPr id="655" name="楕円 654">
          <a:extLst>
            <a:ext uri="{FF2B5EF4-FFF2-40B4-BE49-F238E27FC236}">
              <a16:creationId xmlns:a16="http://schemas.microsoft.com/office/drawing/2014/main" id="{00000000-0008-0000-0600-00008F020000}"/>
            </a:ext>
          </a:extLst>
        </xdr:cNvPr>
        <xdr:cNvSpPr/>
      </xdr:nvSpPr>
      <xdr:spPr>
        <a:xfrm>
          <a:off x="12763500" y="131062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168800</xdr:rowOff>
    </xdr:from>
    <xdr:ext cx="534377" cy="259045"/>
    <xdr:sp macro="" textlink="">
      <xdr:nvSpPr>
        <xdr:cNvPr id="656" name="テキスト ボックス 655">
          <a:extLst>
            <a:ext uri="{FF2B5EF4-FFF2-40B4-BE49-F238E27FC236}">
              <a16:creationId xmlns:a16="http://schemas.microsoft.com/office/drawing/2014/main" id="{00000000-0008-0000-0600-000090020000}"/>
            </a:ext>
          </a:extLst>
        </xdr:cNvPr>
        <xdr:cNvSpPr txBox="1"/>
      </xdr:nvSpPr>
      <xdr:spPr>
        <a:xfrm>
          <a:off x="12547111" y="131990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34,010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7" name="正方形/長方形 656">
          <a:extLst>
            <a:ext uri="{FF2B5EF4-FFF2-40B4-BE49-F238E27FC236}">
              <a16:creationId xmlns:a16="http://schemas.microsoft.com/office/drawing/2014/main" id="{00000000-0008-0000-0600-000091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8" name="正方形/長方形 657">
          <a:extLst>
            <a:ext uri="{FF2B5EF4-FFF2-40B4-BE49-F238E27FC236}">
              <a16:creationId xmlns:a16="http://schemas.microsoft.com/office/drawing/2014/main" id="{00000000-0008-0000-0600-000092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9" name="正方形/長方形 658">
          <a:extLst>
            <a:ext uri="{FF2B5EF4-FFF2-40B4-BE49-F238E27FC236}">
              <a16:creationId xmlns:a16="http://schemas.microsoft.com/office/drawing/2014/main" id="{00000000-0008-0000-0600-000093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0" name="正方形/長方形 659">
          <a:extLst>
            <a:ext uri="{FF2B5EF4-FFF2-40B4-BE49-F238E27FC236}">
              <a16:creationId xmlns:a16="http://schemas.microsoft.com/office/drawing/2014/main" id="{00000000-0008-0000-0600-000094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1" name="正方形/長方形 660">
          <a:extLst>
            <a:ext uri="{FF2B5EF4-FFF2-40B4-BE49-F238E27FC236}">
              <a16:creationId xmlns:a16="http://schemas.microsoft.com/office/drawing/2014/main" id="{00000000-0008-0000-0600-000095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2" name="正方形/長方形 661">
          <a:extLst>
            <a:ext uri="{FF2B5EF4-FFF2-40B4-BE49-F238E27FC236}">
              <a16:creationId xmlns:a16="http://schemas.microsoft.com/office/drawing/2014/main" id="{00000000-0008-0000-0600-000096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3" name="正方形/長方形 662">
          <a:extLst>
            <a:ext uri="{FF2B5EF4-FFF2-40B4-BE49-F238E27FC236}">
              <a16:creationId xmlns:a16="http://schemas.microsoft.com/office/drawing/2014/main" id="{00000000-0008-0000-0600-000097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4" name="正方形/長方形 663">
          <a:extLst>
            <a:ext uri="{FF2B5EF4-FFF2-40B4-BE49-F238E27FC236}">
              <a16:creationId xmlns:a16="http://schemas.microsoft.com/office/drawing/2014/main" id="{00000000-0008-0000-0600-000098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5" name="テキスト ボックス 664">
          <a:extLst>
            <a:ext uri="{FF2B5EF4-FFF2-40B4-BE49-F238E27FC236}">
              <a16:creationId xmlns:a16="http://schemas.microsoft.com/office/drawing/2014/main" id="{00000000-0008-0000-0600-000099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6" name="直線コネクタ 665">
          <a:extLst>
            <a:ext uri="{FF2B5EF4-FFF2-40B4-BE49-F238E27FC236}">
              <a16:creationId xmlns:a16="http://schemas.microsoft.com/office/drawing/2014/main" id="{00000000-0008-0000-0600-00009A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67" name="直線コネクタ 666">
          <a:extLst>
            <a:ext uri="{FF2B5EF4-FFF2-40B4-BE49-F238E27FC236}">
              <a16:creationId xmlns:a16="http://schemas.microsoft.com/office/drawing/2014/main" id="{00000000-0008-0000-0600-00009B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68" name="テキスト ボックス 667">
          <a:extLst>
            <a:ext uri="{FF2B5EF4-FFF2-40B4-BE49-F238E27FC236}">
              <a16:creationId xmlns:a16="http://schemas.microsoft.com/office/drawing/2014/main" id="{00000000-0008-0000-0600-00009C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69" name="直線コネクタ 668">
          <a:extLst>
            <a:ext uri="{FF2B5EF4-FFF2-40B4-BE49-F238E27FC236}">
              <a16:creationId xmlns:a16="http://schemas.microsoft.com/office/drawing/2014/main" id="{00000000-0008-0000-0600-00009D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70" name="テキスト ボックス 669">
          <a:extLst>
            <a:ext uri="{FF2B5EF4-FFF2-40B4-BE49-F238E27FC236}">
              <a16:creationId xmlns:a16="http://schemas.microsoft.com/office/drawing/2014/main" id="{00000000-0008-0000-0600-00009E020000}"/>
            </a:ext>
          </a:extLst>
        </xdr:cNvPr>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71" name="直線コネクタ 670">
          <a:extLst>
            <a:ext uri="{FF2B5EF4-FFF2-40B4-BE49-F238E27FC236}">
              <a16:creationId xmlns:a16="http://schemas.microsoft.com/office/drawing/2014/main" id="{00000000-0008-0000-0600-00009F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72" name="テキスト ボックス 671">
          <a:extLst>
            <a:ext uri="{FF2B5EF4-FFF2-40B4-BE49-F238E27FC236}">
              <a16:creationId xmlns:a16="http://schemas.microsoft.com/office/drawing/2014/main" id="{00000000-0008-0000-0600-0000A0020000}"/>
            </a:ext>
          </a:extLst>
        </xdr:cNvPr>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73" name="直線コネクタ 672">
          <a:extLst>
            <a:ext uri="{FF2B5EF4-FFF2-40B4-BE49-F238E27FC236}">
              <a16:creationId xmlns:a16="http://schemas.microsoft.com/office/drawing/2014/main" id="{00000000-0008-0000-0600-0000A1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74" name="テキスト ボックス 673">
          <a:extLst>
            <a:ext uri="{FF2B5EF4-FFF2-40B4-BE49-F238E27FC236}">
              <a16:creationId xmlns:a16="http://schemas.microsoft.com/office/drawing/2014/main" id="{00000000-0008-0000-0600-0000A2020000}"/>
            </a:ext>
          </a:extLst>
        </xdr:cNvPr>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5" name="直線コネクタ 674">
          <a:extLst>
            <a:ext uri="{FF2B5EF4-FFF2-40B4-BE49-F238E27FC236}">
              <a16:creationId xmlns:a16="http://schemas.microsoft.com/office/drawing/2014/main" id="{00000000-0008-0000-0600-0000A3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6" name="テキスト ボックス 675">
          <a:extLst>
            <a:ext uri="{FF2B5EF4-FFF2-40B4-BE49-F238E27FC236}">
              <a16:creationId xmlns:a16="http://schemas.microsoft.com/office/drawing/2014/main" id="{00000000-0008-0000-0600-0000A4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7" name="積立金グラフ枠">
          <a:extLst>
            <a:ext uri="{FF2B5EF4-FFF2-40B4-BE49-F238E27FC236}">
              <a16:creationId xmlns:a16="http://schemas.microsoft.com/office/drawing/2014/main" id="{00000000-0008-0000-0600-0000A5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92</xdr:row>
      <xdr:rowOff>81480</xdr:rowOff>
    </xdr:from>
    <xdr:to>
      <xdr:col>85</xdr:col>
      <xdr:colOff>126364</xdr:colOff>
      <xdr:row>98</xdr:row>
      <xdr:rowOff>137753</xdr:rowOff>
    </xdr:to>
    <xdr:cxnSp macro="">
      <xdr:nvCxnSpPr>
        <xdr:cNvPr id="678" name="直線コネクタ 677">
          <a:extLst>
            <a:ext uri="{FF2B5EF4-FFF2-40B4-BE49-F238E27FC236}">
              <a16:creationId xmlns:a16="http://schemas.microsoft.com/office/drawing/2014/main" id="{00000000-0008-0000-0600-0000A6020000}"/>
            </a:ext>
          </a:extLst>
        </xdr:cNvPr>
        <xdr:cNvCxnSpPr/>
      </xdr:nvCxnSpPr>
      <xdr:spPr>
        <a:xfrm flipV="1">
          <a:off x="16317595" y="15854880"/>
          <a:ext cx="1269" cy="10849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141580</xdr:rowOff>
    </xdr:from>
    <xdr:ext cx="378565" cy="259045"/>
    <xdr:sp macro="" textlink="">
      <xdr:nvSpPr>
        <xdr:cNvPr id="679" name="積立金最小値テキスト">
          <a:extLst>
            <a:ext uri="{FF2B5EF4-FFF2-40B4-BE49-F238E27FC236}">
              <a16:creationId xmlns:a16="http://schemas.microsoft.com/office/drawing/2014/main" id="{00000000-0008-0000-0600-0000A7020000}"/>
            </a:ext>
          </a:extLst>
        </xdr:cNvPr>
        <xdr:cNvSpPr txBox="1"/>
      </xdr:nvSpPr>
      <xdr:spPr>
        <a:xfrm>
          <a:off x="16370300" y="1694368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137753</xdr:rowOff>
    </xdr:from>
    <xdr:to>
      <xdr:col>86</xdr:col>
      <xdr:colOff>25400</xdr:colOff>
      <xdr:row>98</xdr:row>
      <xdr:rowOff>137753</xdr:rowOff>
    </xdr:to>
    <xdr:cxnSp macro="">
      <xdr:nvCxnSpPr>
        <xdr:cNvPr id="680" name="直線コネクタ 679">
          <a:extLst>
            <a:ext uri="{FF2B5EF4-FFF2-40B4-BE49-F238E27FC236}">
              <a16:creationId xmlns:a16="http://schemas.microsoft.com/office/drawing/2014/main" id="{00000000-0008-0000-0600-0000A8020000}"/>
            </a:ext>
          </a:extLst>
        </xdr:cNvPr>
        <xdr:cNvCxnSpPr/>
      </xdr:nvCxnSpPr>
      <xdr:spPr>
        <a:xfrm>
          <a:off x="16230600" y="169398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91</xdr:row>
      <xdr:rowOff>28157</xdr:rowOff>
    </xdr:from>
    <xdr:ext cx="599010" cy="259045"/>
    <xdr:sp macro="" textlink="">
      <xdr:nvSpPr>
        <xdr:cNvPr id="681" name="積立金最大値テキスト">
          <a:extLst>
            <a:ext uri="{FF2B5EF4-FFF2-40B4-BE49-F238E27FC236}">
              <a16:creationId xmlns:a16="http://schemas.microsoft.com/office/drawing/2014/main" id="{00000000-0008-0000-0600-0000A9020000}"/>
            </a:ext>
          </a:extLst>
        </xdr:cNvPr>
        <xdr:cNvSpPr txBox="1"/>
      </xdr:nvSpPr>
      <xdr:spPr>
        <a:xfrm>
          <a:off x="16370300" y="156301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237,734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92</xdr:row>
      <xdr:rowOff>81480</xdr:rowOff>
    </xdr:from>
    <xdr:to>
      <xdr:col>86</xdr:col>
      <xdr:colOff>25400</xdr:colOff>
      <xdr:row>92</xdr:row>
      <xdr:rowOff>81480</xdr:rowOff>
    </xdr:to>
    <xdr:cxnSp macro="">
      <xdr:nvCxnSpPr>
        <xdr:cNvPr id="682" name="直線コネクタ 681">
          <a:extLst>
            <a:ext uri="{FF2B5EF4-FFF2-40B4-BE49-F238E27FC236}">
              <a16:creationId xmlns:a16="http://schemas.microsoft.com/office/drawing/2014/main" id="{00000000-0008-0000-0600-0000AA020000}"/>
            </a:ext>
          </a:extLst>
        </xdr:cNvPr>
        <xdr:cNvCxnSpPr/>
      </xdr:nvCxnSpPr>
      <xdr:spPr>
        <a:xfrm>
          <a:off x="16230600" y="158548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87903</xdr:rowOff>
    </xdr:from>
    <xdr:to>
      <xdr:col>85</xdr:col>
      <xdr:colOff>127000</xdr:colOff>
      <xdr:row>98</xdr:row>
      <xdr:rowOff>108409</xdr:rowOff>
    </xdr:to>
    <xdr:cxnSp macro="">
      <xdr:nvCxnSpPr>
        <xdr:cNvPr id="683" name="直線コネクタ 682">
          <a:extLst>
            <a:ext uri="{FF2B5EF4-FFF2-40B4-BE49-F238E27FC236}">
              <a16:creationId xmlns:a16="http://schemas.microsoft.com/office/drawing/2014/main" id="{00000000-0008-0000-0600-0000AB020000}"/>
            </a:ext>
          </a:extLst>
        </xdr:cNvPr>
        <xdr:cNvCxnSpPr/>
      </xdr:nvCxnSpPr>
      <xdr:spPr>
        <a:xfrm>
          <a:off x="15481300" y="16718553"/>
          <a:ext cx="838200" cy="1919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165000</xdr:rowOff>
    </xdr:from>
    <xdr:ext cx="534377" cy="259045"/>
    <xdr:sp macro="" textlink="">
      <xdr:nvSpPr>
        <xdr:cNvPr id="684" name="積立金平均値テキスト">
          <a:extLst>
            <a:ext uri="{FF2B5EF4-FFF2-40B4-BE49-F238E27FC236}">
              <a16:creationId xmlns:a16="http://schemas.microsoft.com/office/drawing/2014/main" id="{00000000-0008-0000-0600-0000AC020000}"/>
            </a:ext>
          </a:extLst>
        </xdr:cNvPr>
        <xdr:cNvSpPr txBox="1"/>
      </xdr:nvSpPr>
      <xdr:spPr>
        <a:xfrm>
          <a:off x="16370300" y="1662420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25,859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142123</xdr:rowOff>
    </xdr:from>
    <xdr:to>
      <xdr:col>85</xdr:col>
      <xdr:colOff>177800</xdr:colOff>
      <xdr:row>98</xdr:row>
      <xdr:rowOff>72273</xdr:rowOff>
    </xdr:to>
    <xdr:sp macro="" textlink="">
      <xdr:nvSpPr>
        <xdr:cNvPr id="685" name="フローチャート: 判断 684">
          <a:extLst>
            <a:ext uri="{FF2B5EF4-FFF2-40B4-BE49-F238E27FC236}">
              <a16:creationId xmlns:a16="http://schemas.microsoft.com/office/drawing/2014/main" id="{00000000-0008-0000-0600-0000AD020000}"/>
            </a:ext>
          </a:extLst>
        </xdr:cNvPr>
        <xdr:cNvSpPr/>
      </xdr:nvSpPr>
      <xdr:spPr>
        <a:xfrm>
          <a:off x="16268700" y="167727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87903</xdr:rowOff>
    </xdr:from>
    <xdr:to>
      <xdr:col>81</xdr:col>
      <xdr:colOff>50800</xdr:colOff>
      <xdr:row>97</xdr:row>
      <xdr:rowOff>102992</xdr:rowOff>
    </xdr:to>
    <xdr:cxnSp macro="">
      <xdr:nvCxnSpPr>
        <xdr:cNvPr id="686" name="直線コネクタ 685">
          <a:extLst>
            <a:ext uri="{FF2B5EF4-FFF2-40B4-BE49-F238E27FC236}">
              <a16:creationId xmlns:a16="http://schemas.microsoft.com/office/drawing/2014/main" id="{00000000-0008-0000-0600-0000AE020000}"/>
            </a:ext>
          </a:extLst>
        </xdr:cNvPr>
        <xdr:cNvCxnSpPr/>
      </xdr:nvCxnSpPr>
      <xdr:spPr>
        <a:xfrm flipV="1">
          <a:off x="14592300" y="16718553"/>
          <a:ext cx="889000" cy="150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141070</xdr:rowOff>
    </xdr:from>
    <xdr:to>
      <xdr:col>81</xdr:col>
      <xdr:colOff>101600</xdr:colOff>
      <xdr:row>98</xdr:row>
      <xdr:rowOff>71220</xdr:rowOff>
    </xdr:to>
    <xdr:sp macro="" textlink="">
      <xdr:nvSpPr>
        <xdr:cNvPr id="687" name="フローチャート: 判断 686">
          <a:extLst>
            <a:ext uri="{FF2B5EF4-FFF2-40B4-BE49-F238E27FC236}">
              <a16:creationId xmlns:a16="http://schemas.microsoft.com/office/drawing/2014/main" id="{00000000-0008-0000-0600-0000AF020000}"/>
            </a:ext>
          </a:extLst>
        </xdr:cNvPr>
        <xdr:cNvSpPr/>
      </xdr:nvSpPr>
      <xdr:spPr>
        <a:xfrm>
          <a:off x="15430500" y="16771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62347</xdr:rowOff>
    </xdr:from>
    <xdr:ext cx="534377" cy="259045"/>
    <xdr:sp macro="" textlink="">
      <xdr:nvSpPr>
        <xdr:cNvPr id="688" name="テキスト ボックス 687">
          <a:extLst>
            <a:ext uri="{FF2B5EF4-FFF2-40B4-BE49-F238E27FC236}">
              <a16:creationId xmlns:a16="http://schemas.microsoft.com/office/drawing/2014/main" id="{00000000-0008-0000-0600-0000B0020000}"/>
            </a:ext>
          </a:extLst>
        </xdr:cNvPr>
        <xdr:cNvSpPr txBox="1"/>
      </xdr:nvSpPr>
      <xdr:spPr>
        <a:xfrm>
          <a:off x="15214111" y="168644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26,089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102992</xdr:rowOff>
    </xdr:from>
    <xdr:to>
      <xdr:col>76</xdr:col>
      <xdr:colOff>114300</xdr:colOff>
      <xdr:row>98</xdr:row>
      <xdr:rowOff>62506</xdr:rowOff>
    </xdr:to>
    <xdr:cxnSp macro="">
      <xdr:nvCxnSpPr>
        <xdr:cNvPr id="689" name="直線コネクタ 688">
          <a:extLst>
            <a:ext uri="{FF2B5EF4-FFF2-40B4-BE49-F238E27FC236}">
              <a16:creationId xmlns:a16="http://schemas.microsoft.com/office/drawing/2014/main" id="{00000000-0008-0000-0600-0000B1020000}"/>
            </a:ext>
          </a:extLst>
        </xdr:cNvPr>
        <xdr:cNvCxnSpPr/>
      </xdr:nvCxnSpPr>
      <xdr:spPr>
        <a:xfrm flipV="1">
          <a:off x="13703300" y="16733642"/>
          <a:ext cx="889000" cy="1309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127209</xdr:rowOff>
    </xdr:from>
    <xdr:to>
      <xdr:col>76</xdr:col>
      <xdr:colOff>165100</xdr:colOff>
      <xdr:row>98</xdr:row>
      <xdr:rowOff>57359</xdr:rowOff>
    </xdr:to>
    <xdr:sp macro="" textlink="">
      <xdr:nvSpPr>
        <xdr:cNvPr id="690" name="フローチャート: 判断 689">
          <a:extLst>
            <a:ext uri="{FF2B5EF4-FFF2-40B4-BE49-F238E27FC236}">
              <a16:creationId xmlns:a16="http://schemas.microsoft.com/office/drawing/2014/main" id="{00000000-0008-0000-0600-0000B2020000}"/>
            </a:ext>
          </a:extLst>
        </xdr:cNvPr>
        <xdr:cNvSpPr/>
      </xdr:nvSpPr>
      <xdr:spPr>
        <a:xfrm>
          <a:off x="14541500" y="167578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48486</xdr:rowOff>
    </xdr:from>
    <xdr:ext cx="534377" cy="259045"/>
    <xdr:sp macro="" textlink="">
      <xdr:nvSpPr>
        <xdr:cNvPr id="691" name="テキスト ボックス 690">
          <a:extLst>
            <a:ext uri="{FF2B5EF4-FFF2-40B4-BE49-F238E27FC236}">
              <a16:creationId xmlns:a16="http://schemas.microsoft.com/office/drawing/2014/main" id="{00000000-0008-0000-0600-0000B3020000}"/>
            </a:ext>
          </a:extLst>
        </xdr:cNvPr>
        <xdr:cNvSpPr txBox="1"/>
      </xdr:nvSpPr>
      <xdr:spPr>
        <a:xfrm>
          <a:off x="14325111" y="168505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62506</xdr:rowOff>
    </xdr:from>
    <xdr:to>
      <xdr:col>71</xdr:col>
      <xdr:colOff>177800</xdr:colOff>
      <xdr:row>98</xdr:row>
      <xdr:rowOff>93779</xdr:rowOff>
    </xdr:to>
    <xdr:cxnSp macro="">
      <xdr:nvCxnSpPr>
        <xdr:cNvPr id="692" name="直線コネクタ 691">
          <a:extLst>
            <a:ext uri="{FF2B5EF4-FFF2-40B4-BE49-F238E27FC236}">
              <a16:creationId xmlns:a16="http://schemas.microsoft.com/office/drawing/2014/main" id="{00000000-0008-0000-0600-0000B4020000}"/>
            </a:ext>
          </a:extLst>
        </xdr:cNvPr>
        <xdr:cNvCxnSpPr/>
      </xdr:nvCxnSpPr>
      <xdr:spPr>
        <a:xfrm flipV="1">
          <a:off x="12814300" y="16864606"/>
          <a:ext cx="889000" cy="312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163085</xdr:rowOff>
    </xdr:from>
    <xdr:to>
      <xdr:col>72</xdr:col>
      <xdr:colOff>38100</xdr:colOff>
      <xdr:row>98</xdr:row>
      <xdr:rowOff>93235</xdr:rowOff>
    </xdr:to>
    <xdr:sp macro="" textlink="">
      <xdr:nvSpPr>
        <xdr:cNvPr id="693" name="フローチャート: 判断 692">
          <a:extLst>
            <a:ext uri="{FF2B5EF4-FFF2-40B4-BE49-F238E27FC236}">
              <a16:creationId xmlns:a16="http://schemas.microsoft.com/office/drawing/2014/main" id="{00000000-0008-0000-0600-0000B5020000}"/>
            </a:ext>
          </a:extLst>
        </xdr:cNvPr>
        <xdr:cNvSpPr/>
      </xdr:nvSpPr>
      <xdr:spPr>
        <a:xfrm>
          <a:off x="13652500" y="167937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109762</xdr:rowOff>
    </xdr:from>
    <xdr:ext cx="534377" cy="259045"/>
    <xdr:sp macro=""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3436111" y="165689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21,274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18710</xdr:rowOff>
    </xdr:from>
    <xdr:to>
      <xdr:col>67</xdr:col>
      <xdr:colOff>101600</xdr:colOff>
      <xdr:row>98</xdr:row>
      <xdr:rowOff>120310</xdr:rowOff>
    </xdr:to>
    <xdr:sp macro="" textlink="">
      <xdr:nvSpPr>
        <xdr:cNvPr id="695" name="フローチャート: 判断 694">
          <a:extLst>
            <a:ext uri="{FF2B5EF4-FFF2-40B4-BE49-F238E27FC236}">
              <a16:creationId xmlns:a16="http://schemas.microsoft.com/office/drawing/2014/main" id="{00000000-0008-0000-0600-0000B7020000}"/>
            </a:ext>
          </a:extLst>
        </xdr:cNvPr>
        <xdr:cNvSpPr/>
      </xdr:nvSpPr>
      <xdr:spPr>
        <a:xfrm>
          <a:off x="12763500" y="16820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136837</xdr:rowOff>
    </xdr:from>
    <xdr:ext cx="534377" cy="259045"/>
    <xdr:sp macro="" textlink="">
      <xdr:nvSpPr>
        <xdr:cNvPr id="696" name="テキスト ボックス 695">
          <a:extLst>
            <a:ext uri="{FF2B5EF4-FFF2-40B4-BE49-F238E27FC236}">
              <a16:creationId xmlns:a16="http://schemas.microsoft.com/office/drawing/2014/main" id="{00000000-0008-0000-0600-0000B8020000}"/>
            </a:ext>
          </a:extLst>
        </xdr:cNvPr>
        <xdr:cNvSpPr txBox="1"/>
      </xdr:nvSpPr>
      <xdr:spPr>
        <a:xfrm>
          <a:off x="12547111" y="165960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8" name="テキスト ボックス 697">
          <a:extLst>
            <a:ext uri="{FF2B5EF4-FFF2-40B4-BE49-F238E27FC236}">
              <a16:creationId xmlns:a16="http://schemas.microsoft.com/office/drawing/2014/main" id="{00000000-0008-0000-0600-0000BA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9" name="テキスト ボックス 698">
          <a:extLst>
            <a:ext uri="{FF2B5EF4-FFF2-40B4-BE49-F238E27FC236}">
              <a16:creationId xmlns:a16="http://schemas.microsoft.com/office/drawing/2014/main" id="{00000000-0008-0000-0600-0000BB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0" name="テキスト ボックス 699">
          <a:extLst>
            <a:ext uri="{FF2B5EF4-FFF2-40B4-BE49-F238E27FC236}">
              <a16:creationId xmlns:a16="http://schemas.microsoft.com/office/drawing/2014/main" id="{00000000-0008-0000-0600-0000BC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1" name="テキスト ボックス 700">
          <a:extLst>
            <a:ext uri="{FF2B5EF4-FFF2-40B4-BE49-F238E27FC236}">
              <a16:creationId xmlns:a16="http://schemas.microsoft.com/office/drawing/2014/main" id="{00000000-0008-0000-0600-0000BD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57609</xdr:rowOff>
    </xdr:from>
    <xdr:to>
      <xdr:col>85</xdr:col>
      <xdr:colOff>177800</xdr:colOff>
      <xdr:row>98</xdr:row>
      <xdr:rowOff>159209</xdr:rowOff>
    </xdr:to>
    <xdr:sp macro="" textlink="">
      <xdr:nvSpPr>
        <xdr:cNvPr id="702" name="楕円 701">
          <a:extLst>
            <a:ext uri="{FF2B5EF4-FFF2-40B4-BE49-F238E27FC236}">
              <a16:creationId xmlns:a16="http://schemas.microsoft.com/office/drawing/2014/main" id="{00000000-0008-0000-0600-0000BE020000}"/>
            </a:ext>
          </a:extLst>
        </xdr:cNvPr>
        <xdr:cNvSpPr/>
      </xdr:nvSpPr>
      <xdr:spPr>
        <a:xfrm>
          <a:off x="16268700" y="168597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143986</xdr:rowOff>
    </xdr:from>
    <xdr:ext cx="469744" cy="259045"/>
    <xdr:sp macro="" textlink="">
      <xdr:nvSpPr>
        <xdr:cNvPr id="703" name="積立金該当値テキスト">
          <a:extLst>
            <a:ext uri="{FF2B5EF4-FFF2-40B4-BE49-F238E27FC236}">
              <a16:creationId xmlns:a16="http://schemas.microsoft.com/office/drawing/2014/main" id="{00000000-0008-0000-0600-0000BF020000}"/>
            </a:ext>
          </a:extLst>
        </xdr:cNvPr>
        <xdr:cNvSpPr txBox="1"/>
      </xdr:nvSpPr>
      <xdr:spPr>
        <a:xfrm>
          <a:off x="16370300" y="167746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37103</xdr:rowOff>
    </xdr:from>
    <xdr:to>
      <xdr:col>81</xdr:col>
      <xdr:colOff>101600</xdr:colOff>
      <xdr:row>97</xdr:row>
      <xdr:rowOff>138703</xdr:rowOff>
    </xdr:to>
    <xdr:sp macro="" textlink="">
      <xdr:nvSpPr>
        <xdr:cNvPr id="704" name="楕円 703">
          <a:extLst>
            <a:ext uri="{FF2B5EF4-FFF2-40B4-BE49-F238E27FC236}">
              <a16:creationId xmlns:a16="http://schemas.microsoft.com/office/drawing/2014/main" id="{00000000-0008-0000-0600-0000C0020000}"/>
            </a:ext>
          </a:extLst>
        </xdr:cNvPr>
        <xdr:cNvSpPr/>
      </xdr:nvSpPr>
      <xdr:spPr>
        <a:xfrm>
          <a:off x="15430500" y="166677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155230</xdr:rowOff>
    </xdr:from>
    <xdr:ext cx="534377" cy="259045"/>
    <xdr:sp macro="" textlink="">
      <xdr:nvSpPr>
        <xdr:cNvPr id="705" name="テキスト ボックス 704">
          <a:extLst>
            <a:ext uri="{FF2B5EF4-FFF2-40B4-BE49-F238E27FC236}">
              <a16:creationId xmlns:a16="http://schemas.microsoft.com/office/drawing/2014/main" id="{00000000-0008-0000-0600-0000C1020000}"/>
            </a:ext>
          </a:extLst>
        </xdr:cNvPr>
        <xdr:cNvSpPr txBox="1"/>
      </xdr:nvSpPr>
      <xdr:spPr>
        <a:xfrm>
          <a:off x="15214111" y="164429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48,829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52192</xdr:rowOff>
    </xdr:from>
    <xdr:to>
      <xdr:col>76</xdr:col>
      <xdr:colOff>165100</xdr:colOff>
      <xdr:row>97</xdr:row>
      <xdr:rowOff>153792</xdr:rowOff>
    </xdr:to>
    <xdr:sp macro="" textlink="">
      <xdr:nvSpPr>
        <xdr:cNvPr id="706" name="楕円 705">
          <a:extLst>
            <a:ext uri="{FF2B5EF4-FFF2-40B4-BE49-F238E27FC236}">
              <a16:creationId xmlns:a16="http://schemas.microsoft.com/office/drawing/2014/main" id="{00000000-0008-0000-0600-0000C2020000}"/>
            </a:ext>
          </a:extLst>
        </xdr:cNvPr>
        <xdr:cNvSpPr/>
      </xdr:nvSpPr>
      <xdr:spPr>
        <a:xfrm>
          <a:off x="14541500" y="166828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170319</xdr:rowOff>
    </xdr:from>
    <xdr:ext cx="534377" cy="259045"/>
    <xdr:sp macro="" textlink="">
      <xdr:nvSpPr>
        <xdr:cNvPr id="707" name="テキスト ボックス 706">
          <a:extLst>
            <a:ext uri="{FF2B5EF4-FFF2-40B4-BE49-F238E27FC236}">
              <a16:creationId xmlns:a16="http://schemas.microsoft.com/office/drawing/2014/main" id="{00000000-0008-0000-0600-0000C3020000}"/>
            </a:ext>
          </a:extLst>
        </xdr:cNvPr>
        <xdr:cNvSpPr txBox="1"/>
      </xdr:nvSpPr>
      <xdr:spPr>
        <a:xfrm>
          <a:off x="14325111" y="164580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45,529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11706</xdr:rowOff>
    </xdr:from>
    <xdr:to>
      <xdr:col>72</xdr:col>
      <xdr:colOff>38100</xdr:colOff>
      <xdr:row>98</xdr:row>
      <xdr:rowOff>113306</xdr:rowOff>
    </xdr:to>
    <xdr:sp macro="" textlink="">
      <xdr:nvSpPr>
        <xdr:cNvPr id="708" name="楕円 707">
          <a:extLst>
            <a:ext uri="{FF2B5EF4-FFF2-40B4-BE49-F238E27FC236}">
              <a16:creationId xmlns:a16="http://schemas.microsoft.com/office/drawing/2014/main" id="{00000000-0008-0000-0600-0000C4020000}"/>
            </a:ext>
          </a:extLst>
        </xdr:cNvPr>
        <xdr:cNvSpPr/>
      </xdr:nvSpPr>
      <xdr:spPr>
        <a:xfrm>
          <a:off x="13652500" y="168138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104433</xdr:rowOff>
    </xdr:from>
    <xdr:ext cx="534377" cy="259045"/>
    <xdr:sp macro="" textlink="">
      <xdr:nvSpPr>
        <xdr:cNvPr id="709" name="テキスト ボックス 708">
          <a:extLst>
            <a:ext uri="{FF2B5EF4-FFF2-40B4-BE49-F238E27FC236}">
              <a16:creationId xmlns:a16="http://schemas.microsoft.com/office/drawing/2014/main" id="{00000000-0008-0000-0600-0000C5020000}"/>
            </a:ext>
          </a:extLst>
        </xdr:cNvPr>
        <xdr:cNvSpPr txBox="1"/>
      </xdr:nvSpPr>
      <xdr:spPr>
        <a:xfrm>
          <a:off x="13436111" y="169065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42979</xdr:rowOff>
    </xdr:from>
    <xdr:to>
      <xdr:col>67</xdr:col>
      <xdr:colOff>101600</xdr:colOff>
      <xdr:row>98</xdr:row>
      <xdr:rowOff>144579</xdr:rowOff>
    </xdr:to>
    <xdr:sp macro="" textlink="">
      <xdr:nvSpPr>
        <xdr:cNvPr id="710" name="楕円 709">
          <a:extLst>
            <a:ext uri="{FF2B5EF4-FFF2-40B4-BE49-F238E27FC236}">
              <a16:creationId xmlns:a16="http://schemas.microsoft.com/office/drawing/2014/main" id="{00000000-0008-0000-0600-0000C6020000}"/>
            </a:ext>
          </a:extLst>
        </xdr:cNvPr>
        <xdr:cNvSpPr/>
      </xdr:nvSpPr>
      <xdr:spPr>
        <a:xfrm>
          <a:off x="12763500" y="168450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135706</xdr:rowOff>
    </xdr:from>
    <xdr:ext cx="534377" cy="259045"/>
    <xdr:sp macro="" textlink="">
      <xdr:nvSpPr>
        <xdr:cNvPr id="711" name="テキスト ボックス 710">
          <a:extLst>
            <a:ext uri="{FF2B5EF4-FFF2-40B4-BE49-F238E27FC236}">
              <a16:creationId xmlns:a16="http://schemas.microsoft.com/office/drawing/2014/main" id="{00000000-0008-0000-0600-0000C7020000}"/>
            </a:ext>
          </a:extLst>
        </xdr:cNvPr>
        <xdr:cNvSpPr txBox="1"/>
      </xdr:nvSpPr>
      <xdr:spPr>
        <a:xfrm>
          <a:off x="12547111" y="169378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2" name="正方形/長方形 711">
          <a:extLst>
            <a:ext uri="{FF2B5EF4-FFF2-40B4-BE49-F238E27FC236}">
              <a16:creationId xmlns:a16="http://schemas.microsoft.com/office/drawing/2014/main" id="{00000000-0008-0000-0600-0000C8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3" name="正方形/長方形 712">
          <a:extLst>
            <a:ext uri="{FF2B5EF4-FFF2-40B4-BE49-F238E27FC236}">
              <a16:creationId xmlns:a16="http://schemas.microsoft.com/office/drawing/2014/main" id="{00000000-0008-0000-0600-0000C9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4" name="正方形/長方形 713">
          <a:extLst>
            <a:ext uri="{FF2B5EF4-FFF2-40B4-BE49-F238E27FC236}">
              <a16:creationId xmlns:a16="http://schemas.microsoft.com/office/drawing/2014/main" id="{00000000-0008-0000-0600-0000CA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5" name="正方形/長方形 714">
          <a:extLst>
            <a:ext uri="{FF2B5EF4-FFF2-40B4-BE49-F238E27FC236}">
              <a16:creationId xmlns:a16="http://schemas.microsoft.com/office/drawing/2014/main" id="{00000000-0008-0000-0600-0000CB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6" name="正方形/長方形 715">
          <a:extLst>
            <a:ext uri="{FF2B5EF4-FFF2-40B4-BE49-F238E27FC236}">
              <a16:creationId xmlns:a16="http://schemas.microsoft.com/office/drawing/2014/main" id="{00000000-0008-0000-0600-0000CC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7" name="正方形/長方形 716">
          <a:extLst>
            <a:ext uri="{FF2B5EF4-FFF2-40B4-BE49-F238E27FC236}">
              <a16:creationId xmlns:a16="http://schemas.microsoft.com/office/drawing/2014/main" id="{00000000-0008-0000-0600-0000CD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8" name="正方形/長方形 717">
          <a:extLst>
            <a:ext uri="{FF2B5EF4-FFF2-40B4-BE49-F238E27FC236}">
              <a16:creationId xmlns:a16="http://schemas.microsoft.com/office/drawing/2014/main" id="{00000000-0008-0000-0600-0000CE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9" name="正方形/長方形 718">
          <a:extLst>
            <a:ext uri="{FF2B5EF4-FFF2-40B4-BE49-F238E27FC236}">
              <a16:creationId xmlns:a16="http://schemas.microsoft.com/office/drawing/2014/main" id="{00000000-0008-0000-0600-0000CF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0" name="テキスト ボックス 719">
          <a:extLst>
            <a:ext uri="{FF2B5EF4-FFF2-40B4-BE49-F238E27FC236}">
              <a16:creationId xmlns:a16="http://schemas.microsoft.com/office/drawing/2014/main" id="{00000000-0008-0000-0600-0000D0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1" name="直線コネクタ 720">
          <a:extLst>
            <a:ext uri="{FF2B5EF4-FFF2-40B4-BE49-F238E27FC236}">
              <a16:creationId xmlns:a16="http://schemas.microsoft.com/office/drawing/2014/main" id="{00000000-0008-0000-0600-0000D1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22" name="直線コネクタ 721">
          <a:extLst>
            <a:ext uri="{FF2B5EF4-FFF2-40B4-BE49-F238E27FC236}">
              <a16:creationId xmlns:a16="http://schemas.microsoft.com/office/drawing/2014/main" id="{00000000-0008-0000-0600-0000D2020000}"/>
            </a:ext>
          </a:extLst>
        </xdr:cNvPr>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23" name="テキスト ボックス 722">
          <a:extLst>
            <a:ext uri="{FF2B5EF4-FFF2-40B4-BE49-F238E27FC236}">
              <a16:creationId xmlns:a16="http://schemas.microsoft.com/office/drawing/2014/main" id="{00000000-0008-0000-0600-0000D3020000}"/>
            </a:ext>
          </a:extLst>
        </xdr:cNvPr>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24" name="直線コネクタ 723">
          <a:extLst>
            <a:ext uri="{FF2B5EF4-FFF2-40B4-BE49-F238E27FC236}">
              <a16:creationId xmlns:a16="http://schemas.microsoft.com/office/drawing/2014/main" id="{00000000-0008-0000-0600-0000D4020000}"/>
            </a:ext>
          </a:extLst>
        </xdr:cNvPr>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144434</xdr:rowOff>
    </xdr:from>
    <xdr:ext cx="531299" cy="259045"/>
    <xdr:sp macro="" textlink="">
      <xdr:nvSpPr>
        <xdr:cNvPr id="725" name="テキスト ボックス 724">
          <a:extLst>
            <a:ext uri="{FF2B5EF4-FFF2-40B4-BE49-F238E27FC236}">
              <a16:creationId xmlns:a16="http://schemas.microsoft.com/office/drawing/2014/main" id="{00000000-0008-0000-0600-0000D5020000}"/>
            </a:ext>
          </a:extLst>
        </xdr:cNvPr>
        <xdr:cNvSpPr txBox="1"/>
      </xdr:nvSpPr>
      <xdr:spPr>
        <a:xfrm>
          <a:off x="17756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26" name="直線コネクタ 725">
          <a:extLst>
            <a:ext uri="{FF2B5EF4-FFF2-40B4-BE49-F238E27FC236}">
              <a16:creationId xmlns:a16="http://schemas.microsoft.com/office/drawing/2014/main" id="{00000000-0008-0000-0600-0000D6020000}"/>
            </a:ext>
          </a:extLst>
        </xdr:cNvPr>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34</xdr:row>
      <xdr:rowOff>160763</xdr:rowOff>
    </xdr:from>
    <xdr:ext cx="531299" cy="259045"/>
    <xdr:sp macro="" textlink="">
      <xdr:nvSpPr>
        <xdr:cNvPr id="727" name="テキスト ボックス 726">
          <a:extLst>
            <a:ext uri="{FF2B5EF4-FFF2-40B4-BE49-F238E27FC236}">
              <a16:creationId xmlns:a16="http://schemas.microsoft.com/office/drawing/2014/main" id="{00000000-0008-0000-0600-0000D7020000}"/>
            </a:ext>
          </a:extLst>
        </xdr:cNvPr>
        <xdr:cNvSpPr txBox="1"/>
      </xdr:nvSpPr>
      <xdr:spPr>
        <a:xfrm>
          <a:off x="17756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28" name="直線コネクタ 727">
          <a:extLst>
            <a:ext uri="{FF2B5EF4-FFF2-40B4-BE49-F238E27FC236}">
              <a16:creationId xmlns:a16="http://schemas.microsoft.com/office/drawing/2014/main" id="{00000000-0008-0000-0600-0000D8020000}"/>
            </a:ext>
          </a:extLst>
        </xdr:cNvPr>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5641</xdr:rowOff>
    </xdr:from>
    <xdr:ext cx="531299" cy="259045"/>
    <xdr:sp macro="" textlink="">
      <xdr:nvSpPr>
        <xdr:cNvPr id="729" name="テキスト ボックス 728">
          <a:extLst>
            <a:ext uri="{FF2B5EF4-FFF2-40B4-BE49-F238E27FC236}">
              <a16:creationId xmlns:a16="http://schemas.microsoft.com/office/drawing/2014/main" id="{00000000-0008-0000-0600-0000D9020000}"/>
            </a:ext>
          </a:extLst>
        </xdr:cNvPr>
        <xdr:cNvSpPr txBox="1"/>
      </xdr:nvSpPr>
      <xdr:spPr>
        <a:xfrm>
          <a:off x="17756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30" name="直線コネクタ 729">
          <a:extLst>
            <a:ext uri="{FF2B5EF4-FFF2-40B4-BE49-F238E27FC236}">
              <a16:creationId xmlns:a16="http://schemas.microsoft.com/office/drawing/2014/main" id="{00000000-0008-0000-0600-0000DA020000}"/>
            </a:ext>
          </a:extLst>
        </xdr:cNvPr>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21970</xdr:rowOff>
    </xdr:from>
    <xdr:ext cx="531299" cy="259045"/>
    <xdr:sp macro="" textlink="">
      <xdr:nvSpPr>
        <xdr:cNvPr id="731" name="テキスト ボックス 730">
          <a:extLst>
            <a:ext uri="{FF2B5EF4-FFF2-40B4-BE49-F238E27FC236}">
              <a16:creationId xmlns:a16="http://schemas.microsoft.com/office/drawing/2014/main" id="{00000000-0008-0000-0600-0000DB020000}"/>
            </a:ext>
          </a:extLst>
        </xdr:cNvPr>
        <xdr:cNvSpPr txBox="1"/>
      </xdr:nvSpPr>
      <xdr:spPr>
        <a:xfrm>
          <a:off x="17756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32" name="直線コネクタ 731">
          <a:extLst>
            <a:ext uri="{FF2B5EF4-FFF2-40B4-BE49-F238E27FC236}">
              <a16:creationId xmlns:a16="http://schemas.microsoft.com/office/drawing/2014/main" id="{00000000-0008-0000-0600-0000DC020000}"/>
            </a:ext>
          </a:extLst>
        </xdr:cNvPr>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38299</xdr:rowOff>
    </xdr:from>
    <xdr:ext cx="531299" cy="259045"/>
    <xdr:sp macro="" textlink="">
      <xdr:nvSpPr>
        <xdr:cNvPr id="733" name="テキスト ボックス 732">
          <a:extLst>
            <a:ext uri="{FF2B5EF4-FFF2-40B4-BE49-F238E27FC236}">
              <a16:creationId xmlns:a16="http://schemas.microsoft.com/office/drawing/2014/main" id="{00000000-0008-0000-0600-0000DD020000}"/>
            </a:ext>
          </a:extLst>
        </xdr:cNvPr>
        <xdr:cNvSpPr txBox="1"/>
      </xdr:nvSpPr>
      <xdr:spPr>
        <a:xfrm>
          <a:off x="17756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4" name="直線コネクタ 733">
          <a:extLst>
            <a:ext uri="{FF2B5EF4-FFF2-40B4-BE49-F238E27FC236}">
              <a16:creationId xmlns:a16="http://schemas.microsoft.com/office/drawing/2014/main" id="{00000000-0008-0000-0600-0000DE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5" name="テキスト ボックス 734">
          <a:extLst>
            <a:ext uri="{FF2B5EF4-FFF2-40B4-BE49-F238E27FC236}">
              <a16:creationId xmlns:a16="http://schemas.microsoft.com/office/drawing/2014/main" id="{00000000-0008-0000-0600-0000DF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6" name="投資及び出資金グラフ枠">
          <a:extLst>
            <a:ext uri="{FF2B5EF4-FFF2-40B4-BE49-F238E27FC236}">
              <a16:creationId xmlns:a16="http://schemas.microsoft.com/office/drawing/2014/main" id="{00000000-0008-0000-0600-0000E0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16583</xdr:rowOff>
    </xdr:from>
    <xdr:to>
      <xdr:col>116</xdr:col>
      <xdr:colOff>62864</xdr:colOff>
      <xdr:row>39</xdr:row>
      <xdr:rowOff>98878</xdr:rowOff>
    </xdr:to>
    <xdr:cxnSp macro="">
      <xdr:nvCxnSpPr>
        <xdr:cNvPr id="737" name="直線コネクタ 736">
          <a:extLst>
            <a:ext uri="{FF2B5EF4-FFF2-40B4-BE49-F238E27FC236}">
              <a16:creationId xmlns:a16="http://schemas.microsoft.com/office/drawing/2014/main" id="{00000000-0008-0000-0600-0000E1020000}"/>
            </a:ext>
          </a:extLst>
        </xdr:cNvPr>
        <xdr:cNvCxnSpPr/>
      </xdr:nvCxnSpPr>
      <xdr:spPr>
        <a:xfrm flipV="1">
          <a:off x="22159595" y="5331533"/>
          <a:ext cx="1269" cy="14538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102705</xdr:rowOff>
    </xdr:from>
    <xdr:ext cx="249299" cy="259045"/>
    <xdr:sp macro="" textlink="">
      <xdr:nvSpPr>
        <xdr:cNvPr id="738" name="投資及び出資金最小値テキスト">
          <a:extLst>
            <a:ext uri="{FF2B5EF4-FFF2-40B4-BE49-F238E27FC236}">
              <a16:creationId xmlns:a16="http://schemas.microsoft.com/office/drawing/2014/main" id="{00000000-0008-0000-0600-0000E2020000}"/>
            </a:ext>
          </a:extLst>
        </xdr:cNvPr>
        <xdr:cNvSpPr txBox="1"/>
      </xdr:nvSpPr>
      <xdr:spPr>
        <a:xfrm>
          <a:off x="22212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39" name="直線コネクタ 738">
          <a:extLst>
            <a:ext uri="{FF2B5EF4-FFF2-40B4-BE49-F238E27FC236}">
              <a16:creationId xmlns:a16="http://schemas.microsoft.com/office/drawing/2014/main" id="{00000000-0008-0000-0600-0000E3020000}"/>
            </a:ext>
          </a:extLst>
        </xdr:cNvPr>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134710</xdr:rowOff>
    </xdr:from>
    <xdr:ext cx="534377" cy="259045"/>
    <xdr:sp macro="" textlink="">
      <xdr:nvSpPr>
        <xdr:cNvPr id="740" name="投資及び出資金最大値テキスト">
          <a:extLst>
            <a:ext uri="{FF2B5EF4-FFF2-40B4-BE49-F238E27FC236}">
              <a16:creationId xmlns:a16="http://schemas.microsoft.com/office/drawing/2014/main" id="{00000000-0008-0000-0600-0000E4020000}"/>
            </a:ext>
          </a:extLst>
        </xdr:cNvPr>
        <xdr:cNvSpPr txBox="1"/>
      </xdr:nvSpPr>
      <xdr:spPr>
        <a:xfrm>
          <a:off x="22212300" y="51067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44,520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16583</xdr:rowOff>
    </xdr:from>
    <xdr:to>
      <xdr:col>116</xdr:col>
      <xdr:colOff>152400</xdr:colOff>
      <xdr:row>31</xdr:row>
      <xdr:rowOff>16583</xdr:rowOff>
    </xdr:to>
    <xdr:cxnSp macro="">
      <xdr:nvCxnSpPr>
        <xdr:cNvPr id="741" name="直線コネクタ 740">
          <a:extLst>
            <a:ext uri="{FF2B5EF4-FFF2-40B4-BE49-F238E27FC236}">
              <a16:creationId xmlns:a16="http://schemas.microsoft.com/office/drawing/2014/main" id="{00000000-0008-0000-0600-0000E5020000}"/>
            </a:ext>
          </a:extLst>
        </xdr:cNvPr>
        <xdr:cNvCxnSpPr/>
      </xdr:nvCxnSpPr>
      <xdr:spPr>
        <a:xfrm>
          <a:off x="22072600" y="53315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31</xdr:row>
      <xdr:rowOff>16583</xdr:rowOff>
    </xdr:from>
    <xdr:to>
      <xdr:col>116</xdr:col>
      <xdr:colOff>63500</xdr:colOff>
      <xdr:row>35</xdr:row>
      <xdr:rowOff>73537</xdr:rowOff>
    </xdr:to>
    <xdr:cxnSp macro="">
      <xdr:nvCxnSpPr>
        <xdr:cNvPr id="742" name="直線コネクタ 741">
          <a:extLst>
            <a:ext uri="{FF2B5EF4-FFF2-40B4-BE49-F238E27FC236}">
              <a16:creationId xmlns:a16="http://schemas.microsoft.com/office/drawing/2014/main" id="{00000000-0008-0000-0600-0000E6020000}"/>
            </a:ext>
          </a:extLst>
        </xdr:cNvPr>
        <xdr:cNvCxnSpPr/>
      </xdr:nvCxnSpPr>
      <xdr:spPr>
        <a:xfrm flipV="1">
          <a:off x="21323300" y="5331533"/>
          <a:ext cx="838200" cy="7427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13149</xdr:rowOff>
    </xdr:from>
    <xdr:ext cx="469744" cy="259045"/>
    <xdr:sp macro="" textlink="">
      <xdr:nvSpPr>
        <xdr:cNvPr id="743" name="投資及び出資金平均値テキスト">
          <a:extLst>
            <a:ext uri="{FF2B5EF4-FFF2-40B4-BE49-F238E27FC236}">
              <a16:creationId xmlns:a16="http://schemas.microsoft.com/office/drawing/2014/main" id="{00000000-0008-0000-0600-0000E7020000}"/>
            </a:ext>
          </a:extLst>
        </xdr:cNvPr>
        <xdr:cNvSpPr txBox="1"/>
      </xdr:nvSpPr>
      <xdr:spPr>
        <a:xfrm>
          <a:off x="22212300" y="652824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34722</xdr:rowOff>
    </xdr:from>
    <xdr:to>
      <xdr:col>116</xdr:col>
      <xdr:colOff>114300</xdr:colOff>
      <xdr:row>38</xdr:row>
      <xdr:rowOff>136322</xdr:rowOff>
    </xdr:to>
    <xdr:sp macro="" textlink="">
      <xdr:nvSpPr>
        <xdr:cNvPr id="744" name="フローチャート: 判断 743">
          <a:extLst>
            <a:ext uri="{FF2B5EF4-FFF2-40B4-BE49-F238E27FC236}">
              <a16:creationId xmlns:a16="http://schemas.microsoft.com/office/drawing/2014/main" id="{00000000-0008-0000-0600-0000E8020000}"/>
            </a:ext>
          </a:extLst>
        </xdr:cNvPr>
        <xdr:cNvSpPr/>
      </xdr:nvSpPr>
      <xdr:spPr>
        <a:xfrm>
          <a:off x="22110700" y="65498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34</xdr:row>
      <xdr:rowOff>88004</xdr:rowOff>
    </xdr:from>
    <xdr:to>
      <xdr:col>111</xdr:col>
      <xdr:colOff>177800</xdr:colOff>
      <xdr:row>35</xdr:row>
      <xdr:rowOff>73537</xdr:rowOff>
    </xdr:to>
    <xdr:cxnSp macro="">
      <xdr:nvCxnSpPr>
        <xdr:cNvPr id="745" name="直線コネクタ 744">
          <a:extLst>
            <a:ext uri="{FF2B5EF4-FFF2-40B4-BE49-F238E27FC236}">
              <a16:creationId xmlns:a16="http://schemas.microsoft.com/office/drawing/2014/main" id="{00000000-0008-0000-0600-0000E9020000}"/>
            </a:ext>
          </a:extLst>
        </xdr:cNvPr>
        <xdr:cNvCxnSpPr/>
      </xdr:nvCxnSpPr>
      <xdr:spPr>
        <a:xfrm>
          <a:off x="20434300" y="5917304"/>
          <a:ext cx="889000" cy="1569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36844</xdr:rowOff>
    </xdr:from>
    <xdr:to>
      <xdr:col>112</xdr:col>
      <xdr:colOff>38100</xdr:colOff>
      <xdr:row>38</xdr:row>
      <xdr:rowOff>138444</xdr:rowOff>
    </xdr:to>
    <xdr:sp macro="" textlink="">
      <xdr:nvSpPr>
        <xdr:cNvPr id="746" name="フローチャート: 判断 745">
          <a:extLst>
            <a:ext uri="{FF2B5EF4-FFF2-40B4-BE49-F238E27FC236}">
              <a16:creationId xmlns:a16="http://schemas.microsoft.com/office/drawing/2014/main" id="{00000000-0008-0000-0600-0000EA020000}"/>
            </a:ext>
          </a:extLst>
        </xdr:cNvPr>
        <xdr:cNvSpPr/>
      </xdr:nvSpPr>
      <xdr:spPr>
        <a:xfrm>
          <a:off x="21272500" y="6551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38</xdr:row>
      <xdr:rowOff>129571</xdr:rowOff>
    </xdr:from>
    <xdr:ext cx="469744" cy="259045"/>
    <xdr:sp macro="" textlink="">
      <xdr:nvSpPr>
        <xdr:cNvPr id="747" name="テキスト ボックス 746">
          <a:extLst>
            <a:ext uri="{FF2B5EF4-FFF2-40B4-BE49-F238E27FC236}">
              <a16:creationId xmlns:a16="http://schemas.microsoft.com/office/drawing/2014/main" id="{00000000-0008-0000-0600-0000EB020000}"/>
            </a:ext>
          </a:extLst>
        </xdr:cNvPr>
        <xdr:cNvSpPr txBox="1"/>
      </xdr:nvSpPr>
      <xdr:spPr>
        <a:xfrm>
          <a:off x="21088428" y="66446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34</xdr:row>
      <xdr:rowOff>88004</xdr:rowOff>
    </xdr:from>
    <xdr:to>
      <xdr:col>107</xdr:col>
      <xdr:colOff>50800</xdr:colOff>
      <xdr:row>36</xdr:row>
      <xdr:rowOff>167295</xdr:rowOff>
    </xdr:to>
    <xdr:cxnSp macro="">
      <xdr:nvCxnSpPr>
        <xdr:cNvPr id="748" name="直線コネクタ 747">
          <a:extLst>
            <a:ext uri="{FF2B5EF4-FFF2-40B4-BE49-F238E27FC236}">
              <a16:creationId xmlns:a16="http://schemas.microsoft.com/office/drawing/2014/main" id="{00000000-0008-0000-0600-0000EC020000}"/>
            </a:ext>
          </a:extLst>
        </xdr:cNvPr>
        <xdr:cNvCxnSpPr/>
      </xdr:nvCxnSpPr>
      <xdr:spPr>
        <a:xfrm flipV="1">
          <a:off x="19545300" y="5917304"/>
          <a:ext cx="889000" cy="4221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53239</xdr:rowOff>
    </xdr:from>
    <xdr:to>
      <xdr:col>107</xdr:col>
      <xdr:colOff>101600</xdr:colOff>
      <xdr:row>38</xdr:row>
      <xdr:rowOff>154839</xdr:rowOff>
    </xdr:to>
    <xdr:sp macro="" textlink="">
      <xdr:nvSpPr>
        <xdr:cNvPr id="749" name="フローチャート: 判断 748">
          <a:extLst>
            <a:ext uri="{FF2B5EF4-FFF2-40B4-BE49-F238E27FC236}">
              <a16:creationId xmlns:a16="http://schemas.microsoft.com/office/drawing/2014/main" id="{00000000-0008-0000-0600-0000ED020000}"/>
            </a:ext>
          </a:extLst>
        </xdr:cNvPr>
        <xdr:cNvSpPr/>
      </xdr:nvSpPr>
      <xdr:spPr>
        <a:xfrm>
          <a:off x="20383500" y="65683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38</xdr:row>
      <xdr:rowOff>145966</xdr:rowOff>
    </xdr:from>
    <xdr:ext cx="469744" cy="259045"/>
    <xdr:sp macro="" textlink="">
      <xdr:nvSpPr>
        <xdr:cNvPr id="750" name="テキスト ボックス 749">
          <a:extLst>
            <a:ext uri="{FF2B5EF4-FFF2-40B4-BE49-F238E27FC236}">
              <a16:creationId xmlns:a16="http://schemas.microsoft.com/office/drawing/2014/main" id="{00000000-0008-0000-0600-0000EE020000}"/>
            </a:ext>
          </a:extLst>
        </xdr:cNvPr>
        <xdr:cNvSpPr txBox="1"/>
      </xdr:nvSpPr>
      <xdr:spPr>
        <a:xfrm>
          <a:off x="20199428" y="66610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36</xdr:row>
      <xdr:rowOff>167295</xdr:rowOff>
    </xdr:from>
    <xdr:to>
      <xdr:col>102</xdr:col>
      <xdr:colOff>114300</xdr:colOff>
      <xdr:row>38</xdr:row>
      <xdr:rowOff>23506</xdr:rowOff>
    </xdr:to>
    <xdr:cxnSp macro="">
      <xdr:nvCxnSpPr>
        <xdr:cNvPr id="751" name="直線コネクタ 750">
          <a:extLst>
            <a:ext uri="{FF2B5EF4-FFF2-40B4-BE49-F238E27FC236}">
              <a16:creationId xmlns:a16="http://schemas.microsoft.com/office/drawing/2014/main" id="{00000000-0008-0000-0600-0000EF020000}"/>
            </a:ext>
          </a:extLst>
        </xdr:cNvPr>
        <xdr:cNvCxnSpPr/>
      </xdr:nvCxnSpPr>
      <xdr:spPr>
        <a:xfrm flipV="1">
          <a:off x="18656300" y="6339495"/>
          <a:ext cx="889000" cy="1991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69469</xdr:rowOff>
    </xdr:from>
    <xdr:to>
      <xdr:col>102</xdr:col>
      <xdr:colOff>165100</xdr:colOff>
      <xdr:row>38</xdr:row>
      <xdr:rowOff>171069</xdr:rowOff>
    </xdr:to>
    <xdr:sp macro="" textlink="">
      <xdr:nvSpPr>
        <xdr:cNvPr id="752" name="フローチャート: 判断 751">
          <a:extLst>
            <a:ext uri="{FF2B5EF4-FFF2-40B4-BE49-F238E27FC236}">
              <a16:creationId xmlns:a16="http://schemas.microsoft.com/office/drawing/2014/main" id="{00000000-0008-0000-0600-0000F0020000}"/>
            </a:ext>
          </a:extLst>
        </xdr:cNvPr>
        <xdr:cNvSpPr/>
      </xdr:nvSpPr>
      <xdr:spPr>
        <a:xfrm>
          <a:off x="19494500" y="65845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38</xdr:row>
      <xdr:rowOff>162196</xdr:rowOff>
    </xdr:from>
    <xdr:ext cx="469744" cy="259045"/>
    <xdr:sp macro="" textlink="">
      <xdr:nvSpPr>
        <xdr:cNvPr id="753" name="テキスト ボックス 752">
          <a:extLst>
            <a:ext uri="{FF2B5EF4-FFF2-40B4-BE49-F238E27FC236}">
              <a16:creationId xmlns:a16="http://schemas.microsoft.com/office/drawing/2014/main" id="{00000000-0008-0000-0600-0000F1020000}"/>
            </a:ext>
          </a:extLst>
        </xdr:cNvPr>
        <xdr:cNvSpPr txBox="1"/>
      </xdr:nvSpPr>
      <xdr:spPr>
        <a:xfrm>
          <a:off x="19310428" y="66772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76947</xdr:rowOff>
    </xdr:from>
    <xdr:to>
      <xdr:col>98</xdr:col>
      <xdr:colOff>38100</xdr:colOff>
      <xdr:row>39</xdr:row>
      <xdr:rowOff>7097</xdr:rowOff>
    </xdr:to>
    <xdr:sp macro="" textlink="">
      <xdr:nvSpPr>
        <xdr:cNvPr id="754" name="フローチャート: 判断 753">
          <a:extLst>
            <a:ext uri="{FF2B5EF4-FFF2-40B4-BE49-F238E27FC236}">
              <a16:creationId xmlns:a16="http://schemas.microsoft.com/office/drawing/2014/main" id="{00000000-0008-0000-0600-0000F2020000}"/>
            </a:ext>
          </a:extLst>
        </xdr:cNvPr>
        <xdr:cNvSpPr/>
      </xdr:nvSpPr>
      <xdr:spPr>
        <a:xfrm>
          <a:off x="18605500" y="65920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38</xdr:row>
      <xdr:rowOff>169674</xdr:rowOff>
    </xdr:from>
    <xdr:ext cx="469744" cy="259045"/>
    <xdr:sp macro="" textlink="">
      <xdr:nvSpPr>
        <xdr:cNvPr id="755" name="テキスト ボックス 754">
          <a:extLst>
            <a:ext uri="{FF2B5EF4-FFF2-40B4-BE49-F238E27FC236}">
              <a16:creationId xmlns:a16="http://schemas.microsoft.com/office/drawing/2014/main" id="{00000000-0008-0000-0600-0000F3020000}"/>
            </a:ext>
          </a:extLst>
        </xdr:cNvPr>
        <xdr:cNvSpPr txBox="1"/>
      </xdr:nvSpPr>
      <xdr:spPr>
        <a:xfrm>
          <a:off x="18421428" y="66847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7" name="テキスト ボックス 756">
          <a:extLst>
            <a:ext uri="{FF2B5EF4-FFF2-40B4-BE49-F238E27FC236}">
              <a16:creationId xmlns:a16="http://schemas.microsoft.com/office/drawing/2014/main" id="{00000000-0008-0000-0600-0000F5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8" name="テキスト ボックス 757">
          <a:extLst>
            <a:ext uri="{FF2B5EF4-FFF2-40B4-BE49-F238E27FC236}">
              <a16:creationId xmlns:a16="http://schemas.microsoft.com/office/drawing/2014/main" id="{00000000-0008-0000-0600-0000F6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9" name="テキスト ボックス 758">
          <a:extLst>
            <a:ext uri="{FF2B5EF4-FFF2-40B4-BE49-F238E27FC236}">
              <a16:creationId xmlns:a16="http://schemas.microsoft.com/office/drawing/2014/main" id="{00000000-0008-0000-0600-0000F7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0" name="テキスト ボックス 759">
          <a:extLst>
            <a:ext uri="{FF2B5EF4-FFF2-40B4-BE49-F238E27FC236}">
              <a16:creationId xmlns:a16="http://schemas.microsoft.com/office/drawing/2014/main" id="{00000000-0008-0000-0600-0000F8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30</xdr:row>
      <xdr:rowOff>137233</xdr:rowOff>
    </xdr:from>
    <xdr:to>
      <xdr:col>116</xdr:col>
      <xdr:colOff>114300</xdr:colOff>
      <xdr:row>31</xdr:row>
      <xdr:rowOff>67383</xdr:rowOff>
    </xdr:to>
    <xdr:sp macro="" textlink="">
      <xdr:nvSpPr>
        <xdr:cNvPr id="761" name="楕円 760">
          <a:extLst>
            <a:ext uri="{FF2B5EF4-FFF2-40B4-BE49-F238E27FC236}">
              <a16:creationId xmlns:a16="http://schemas.microsoft.com/office/drawing/2014/main" id="{00000000-0008-0000-0600-0000F9020000}"/>
            </a:ext>
          </a:extLst>
        </xdr:cNvPr>
        <xdr:cNvSpPr/>
      </xdr:nvSpPr>
      <xdr:spPr>
        <a:xfrm>
          <a:off x="22110700" y="52807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30</xdr:row>
      <xdr:rowOff>90260</xdr:rowOff>
    </xdr:from>
    <xdr:ext cx="534377" cy="259045"/>
    <xdr:sp macro="" textlink="">
      <xdr:nvSpPr>
        <xdr:cNvPr id="762" name="投資及び出資金該当値テキスト">
          <a:extLst>
            <a:ext uri="{FF2B5EF4-FFF2-40B4-BE49-F238E27FC236}">
              <a16:creationId xmlns:a16="http://schemas.microsoft.com/office/drawing/2014/main" id="{00000000-0008-0000-0600-0000FA020000}"/>
            </a:ext>
          </a:extLst>
        </xdr:cNvPr>
        <xdr:cNvSpPr txBox="1"/>
      </xdr:nvSpPr>
      <xdr:spPr>
        <a:xfrm>
          <a:off x="22212300" y="52337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44,520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35</xdr:row>
      <xdr:rowOff>22737</xdr:rowOff>
    </xdr:from>
    <xdr:to>
      <xdr:col>112</xdr:col>
      <xdr:colOff>38100</xdr:colOff>
      <xdr:row>35</xdr:row>
      <xdr:rowOff>124337</xdr:rowOff>
    </xdr:to>
    <xdr:sp macro="" textlink="">
      <xdr:nvSpPr>
        <xdr:cNvPr id="763" name="楕円 762">
          <a:extLst>
            <a:ext uri="{FF2B5EF4-FFF2-40B4-BE49-F238E27FC236}">
              <a16:creationId xmlns:a16="http://schemas.microsoft.com/office/drawing/2014/main" id="{00000000-0008-0000-0600-0000FB020000}"/>
            </a:ext>
          </a:extLst>
        </xdr:cNvPr>
        <xdr:cNvSpPr/>
      </xdr:nvSpPr>
      <xdr:spPr>
        <a:xfrm>
          <a:off x="21272500" y="60234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33</xdr:row>
      <xdr:rowOff>140864</xdr:rowOff>
    </xdr:from>
    <xdr:ext cx="534377" cy="259045"/>
    <xdr:sp macro="" textlink="">
      <xdr:nvSpPr>
        <xdr:cNvPr id="764" name="テキスト ボックス 763">
          <a:extLst>
            <a:ext uri="{FF2B5EF4-FFF2-40B4-BE49-F238E27FC236}">
              <a16:creationId xmlns:a16="http://schemas.microsoft.com/office/drawing/2014/main" id="{00000000-0008-0000-0600-0000FC020000}"/>
            </a:ext>
          </a:extLst>
        </xdr:cNvPr>
        <xdr:cNvSpPr txBox="1"/>
      </xdr:nvSpPr>
      <xdr:spPr>
        <a:xfrm>
          <a:off x="21056111" y="57987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21,776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34</xdr:row>
      <xdr:rowOff>37204</xdr:rowOff>
    </xdr:from>
    <xdr:to>
      <xdr:col>107</xdr:col>
      <xdr:colOff>101600</xdr:colOff>
      <xdr:row>34</xdr:row>
      <xdr:rowOff>138804</xdr:rowOff>
    </xdr:to>
    <xdr:sp macro="" textlink="">
      <xdr:nvSpPr>
        <xdr:cNvPr id="765" name="楕円 764">
          <a:extLst>
            <a:ext uri="{FF2B5EF4-FFF2-40B4-BE49-F238E27FC236}">
              <a16:creationId xmlns:a16="http://schemas.microsoft.com/office/drawing/2014/main" id="{00000000-0008-0000-0600-0000FD020000}"/>
            </a:ext>
          </a:extLst>
        </xdr:cNvPr>
        <xdr:cNvSpPr/>
      </xdr:nvSpPr>
      <xdr:spPr>
        <a:xfrm>
          <a:off x="20383500" y="58665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32</xdr:row>
      <xdr:rowOff>155331</xdr:rowOff>
    </xdr:from>
    <xdr:ext cx="534377" cy="259045"/>
    <xdr:sp macro="" textlink="">
      <xdr:nvSpPr>
        <xdr:cNvPr id="766" name="テキスト ボックス 765">
          <a:extLst>
            <a:ext uri="{FF2B5EF4-FFF2-40B4-BE49-F238E27FC236}">
              <a16:creationId xmlns:a16="http://schemas.microsoft.com/office/drawing/2014/main" id="{00000000-0008-0000-0600-0000FE020000}"/>
            </a:ext>
          </a:extLst>
        </xdr:cNvPr>
        <xdr:cNvSpPr txBox="1"/>
      </xdr:nvSpPr>
      <xdr:spPr>
        <a:xfrm>
          <a:off x="20167111" y="56417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26,583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36</xdr:row>
      <xdr:rowOff>116495</xdr:rowOff>
    </xdr:from>
    <xdr:to>
      <xdr:col>102</xdr:col>
      <xdr:colOff>165100</xdr:colOff>
      <xdr:row>37</xdr:row>
      <xdr:rowOff>46645</xdr:rowOff>
    </xdr:to>
    <xdr:sp macro="" textlink="">
      <xdr:nvSpPr>
        <xdr:cNvPr id="767" name="楕円 766">
          <a:extLst>
            <a:ext uri="{FF2B5EF4-FFF2-40B4-BE49-F238E27FC236}">
              <a16:creationId xmlns:a16="http://schemas.microsoft.com/office/drawing/2014/main" id="{00000000-0008-0000-0600-0000FF020000}"/>
            </a:ext>
          </a:extLst>
        </xdr:cNvPr>
        <xdr:cNvSpPr/>
      </xdr:nvSpPr>
      <xdr:spPr>
        <a:xfrm>
          <a:off x="19494500" y="62886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35</xdr:row>
      <xdr:rowOff>63172</xdr:rowOff>
    </xdr:from>
    <xdr:ext cx="534377" cy="259045"/>
    <xdr:sp macro="" textlink="">
      <xdr:nvSpPr>
        <xdr:cNvPr id="768" name="テキスト ボックス 767">
          <a:extLst>
            <a:ext uri="{FF2B5EF4-FFF2-40B4-BE49-F238E27FC236}">
              <a16:creationId xmlns:a16="http://schemas.microsoft.com/office/drawing/2014/main" id="{00000000-0008-0000-0600-000000030000}"/>
            </a:ext>
          </a:extLst>
        </xdr:cNvPr>
        <xdr:cNvSpPr txBox="1"/>
      </xdr:nvSpPr>
      <xdr:spPr>
        <a:xfrm>
          <a:off x="19278111" y="60639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144156</xdr:rowOff>
    </xdr:from>
    <xdr:to>
      <xdr:col>98</xdr:col>
      <xdr:colOff>38100</xdr:colOff>
      <xdr:row>38</xdr:row>
      <xdr:rowOff>74306</xdr:rowOff>
    </xdr:to>
    <xdr:sp macro="" textlink="">
      <xdr:nvSpPr>
        <xdr:cNvPr id="769" name="楕円 768">
          <a:extLst>
            <a:ext uri="{FF2B5EF4-FFF2-40B4-BE49-F238E27FC236}">
              <a16:creationId xmlns:a16="http://schemas.microsoft.com/office/drawing/2014/main" id="{00000000-0008-0000-0600-000001030000}"/>
            </a:ext>
          </a:extLst>
        </xdr:cNvPr>
        <xdr:cNvSpPr/>
      </xdr:nvSpPr>
      <xdr:spPr>
        <a:xfrm>
          <a:off x="18605500" y="64878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90833</xdr:rowOff>
    </xdr:from>
    <xdr:ext cx="469744" cy="259045"/>
    <xdr:sp macro="" textlink="">
      <xdr:nvSpPr>
        <xdr:cNvPr id="770" name="テキスト ボックス 769">
          <a:extLst>
            <a:ext uri="{FF2B5EF4-FFF2-40B4-BE49-F238E27FC236}">
              <a16:creationId xmlns:a16="http://schemas.microsoft.com/office/drawing/2014/main" id="{00000000-0008-0000-0600-000002030000}"/>
            </a:ext>
          </a:extLst>
        </xdr:cNvPr>
        <xdr:cNvSpPr txBox="1"/>
      </xdr:nvSpPr>
      <xdr:spPr>
        <a:xfrm>
          <a:off x="18421428" y="62630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1" name="正方形/長方形 770">
          <a:extLst>
            <a:ext uri="{FF2B5EF4-FFF2-40B4-BE49-F238E27FC236}">
              <a16:creationId xmlns:a16="http://schemas.microsoft.com/office/drawing/2014/main" id="{00000000-0008-0000-0600-000003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2" name="正方形/長方形 771">
          <a:extLst>
            <a:ext uri="{FF2B5EF4-FFF2-40B4-BE49-F238E27FC236}">
              <a16:creationId xmlns:a16="http://schemas.microsoft.com/office/drawing/2014/main" id="{00000000-0008-0000-0600-000004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3" name="正方形/長方形 772">
          <a:extLst>
            <a:ext uri="{FF2B5EF4-FFF2-40B4-BE49-F238E27FC236}">
              <a16:creationId xmlns:a16="http://schemas.microsoft.com/office/drawing/2014/main" id="{00000000-0008-0000-0600-000005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4" name="正方形/長方形 773">
          <a:extLst>
            <a:ext uri="{FF2B5EF4-FFF2-40B4-BE49-F238E27FC236}">
              <a16:creationId xmlns:a16="http://schemas.microsoft.com/office/drawing/2014/main" id="{00000000-0008-0000-0600-000006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5" name="正方形/長方形 774">
          <a:extLst>
            <a:ext uri="{FF2B5EF4-FFF2-40B4-BE49-F238E27FC236}">
              <a16:creationId xmlns:a16="http://schemas.microsoft.com/office/drawing/2014/main" id="{00000000-0008-0000-0600-000007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6" name="正方形/長方形 775">
          <a:extLst>
            <a:ext uri="{FF2B5EF4-FFF2-40B4-BE49-F238E27FC236}">
              <a16:creationId xmlns:a16="http://schemas.microsoft.com/office/drawing/2014/main" id="{00000000-0008-0000-0600-000008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7" name="正方形/長方形 776">
          <a:extLst>
            <a:ext uri="{FF2B5EF4-FFF2-40B4-BE49-F238E27FC236}">
              <a16:creationId xmlns:a16="http://schemas.microsoft.com/office/drawing/2014/main" id="{00000000-0008-0000-0600-000009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8" name="正方形/長方形 777">
          <a:extLst>
            <a:ext uri="{FF2B5EF4-FFF2-40B4-BE49-F238E27FC236}">
              <a16:creationId xmlns:a16="http://schemas.microsoft.com/office/drawing/2014/main" id="{00000000-0008-0000-0600-00000A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9" name="テキスト ボックス 778">
          <a:extLst>
            <a:ext uri="{FF2B5EF4-FFF2-40B4-BE49-F238E27FC236}">
              <a16:creationId xmlns:a16="http://schemas.microsoft.com/office/drawing/2014/main" id="{00000000-0008-0000-0600-00000B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0" name="直線コネクタ 779">
          <a:extLst>
            <a:ext uri="{FF2B5EF4-FFF2-40B4-BE49-F238E27FC236}">
              <a16:creationId xmlns:a16="http://schemas.microsoft.com/office/drawing/2014/main" id="{00000000-0008-0000-0600-00000C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81" name="直線コネクタ 780">
          <a:extLst>
            <a:ext uri="{FF2B5EF4-FFF2-40B4-BE49-F238E27FC236}">
              <a16:creationId xmlns:a16="http://schemas.microsoft.com/office/drawing/2014/main" id="{00000000-0008-0000-0600-00000D030000}"/>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82" name="テキスト ボックス 781">
          <a:extLst>
            <a:ext uri="{FF2B5EF4-FFF2-40B4-BE49-F238E27FC236}">
              <a16:creationId xmlns:a16="http://schemas.microsoft.com/office/drawing/2014/main" id="{00000000-0008-0000-0600-00000E030000}"/>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83" name="直線コネクタ 782">
          <a:extLst>
            <a:ext uri="{FF2B5EF4-FFF2-40B4-BE49-F238E27FC236}">
              <a16:creationId xmlns:a16="http://schemas.microsoft.com/office/drawing/2014/main" id="{00000000-0008-0000-0600-00000F030000}"/>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84" name="テキスト ボックス 783">
          <a:extLst>
            <a:ext uri="{FF2B5EF4-FFF2-40B4-BE49-F238E27FC236}">
              <a16:creationId xmlns:a16="http://schemas.microsoft.com/office/drawing/2014/main" id="{00000000-0008-0000-0600-000010030000}"/>
            </a:ext>
          </a:extLst>
        </xdr:cNvPr>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85" name="直線コネクタ 784">
          <a:extLst>
            <a:ext uri="{FF2B5EF4-FFF2-40B4-BE49-F238E27FC236}">
              <a16:creationId xmlns:a16="http://schemas.microsoft.com/office/drawing/2014/main" id="{00000000-0008-0000-0600-000011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86" name="テキスト ボックス 785">
          <a:extLst>
            <a:ext uri="{FF2B5EF4-FFF2-40B4-BE49-F238E27FC236}">
              <a16:creationId xmlns:a16="http://schemas.microsoft.com/office/drawing/2014/main" id="{00000000-0008-0000-0600-000012030000}"/>
            </a:ext>
          </a:extLst>
        </xdr:cNvPr>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87" name="直線コネクタ 786">
          <a:extLst>
            <a:ext uri="{FF2B5EF4-FFF2-40B4-BE49-F238E27FC236}">
              <a16:creationId xmlns:a16="http://schemas.microsoft.com/office/drawing/2014/main" id="{00000000-0008-0000-0600-000013030000}"/>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88" name="テキスト ボックス 787">
          <a:extLst>
            <a:ext uri="{FF2B5EF4-FFF2-40B4-BE49-F238E27FC236}">
              <a16:creationId xmlns:a16="http://schemas.microsoft.com/office/drawing/2014/main" id="{00000000-0008-0000-0600-000014030000}"/>
            </a:ext>
          </a:extLst>
        </xdr:cNvPr>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89" name="直線コネクタ 788">
          <a:extLst>
            <a:ext uri="{FF2B5EF4-FFF2-40B4-BE49-F238E27FC236}">
              <a16:creationId xmlns:a16="http://schemas.microsoft.com/office/drawing/2014/main" id="{00000000-0008-0000-0600-000015030000}"/>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90" name="テキスト ボックス 789">
          <a:extLst>
            <a:ext uri="{FF2B5EF4-FFF2-40B4-BE49-F238E27FC236}">
              <a16:creationId xmlns:a16="http://schemas.microsoft.com/office/drawing/2014/main" id="{00000000-0008-0000-0600-000016030000}"/>
            </a:ext>
          </a:extLst>
        </xdr:cNvPr>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1" name="直線コネクタ 790">
          <a:extLst>
            <a:ext uri="{FF2B5EF4-FFF2-40B4-BE49-F238E27FC236}">
              <a16:creationId xmlns:a16="http://schemas.microsoft.com/office/drawing/2014/main" id="{00000000-0008-0000-0600-000017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92" name="テキスト ボックス 791">
          <a:extLst>
            <a:ext uri="{FF2B5EF4-FFF2-40B4-BE49-F238E27FC236}">
              <a16:creationId xmlns:a16="http://schemas.microsoft.com/office/drawing/2014/main" id="{00000000-0008-0000-0600-000018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3" name="貸付金グラフ枠">
          <a:extLst>
            <a:ext uri="{FF2B5EF4-FFF2-40B4-BE49-F238E27FC236}">
              <a16:creationId xmlns:a16="http://schemas.microsoft.com/office/drawing/2014/main" id="{00000000-0008-0000-0600-000019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110516</xdr:rowOff>
    </xdr:from>
    <xdr:to>
      <xdr:col>116</xdr:col>
      <xdr:colOff>62864</xdr:colOff>
      <xdr:row>59</xdr:row>
      <xdr:rowOff>44450</xdr:rowOff>
    </xdr:to>
    <xdr:cxnSp macro="">
      <xdr:nvCxnSpPr>
        <xdr:cNvPr id="794" name="直線コネクタ 793">
          <a:extLst>
            <a:ext uri="{FF2B5EF4-FFF2-40B4-BE49-F238E27FC236}">
              <a16:creationId xmlns:a16="http://schemas.microsoft.com/office/drawing/2014/main" id="{00000000-0008-0000-0600-00001A030000}"/>
            </a:ext>
          </a:extLst>
        </xdr:cNvPr>
        <xdr:cNvCxnSpPr/>
      </xdr:nvCxnSpPr>
      <xdr:spPr>
        <a:xfrm flipV="1">
          <a:off x="22159595" y="8854466"/>
          <a:ext cx="1269" cy="13055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795" name="貸付金最小値テキスト">
          <a:extLst>
            <a:ext uri="{FF2B5EF4-FFF2-40B4-BE49-F238E27FC236}">
              <a16:creationId xmlns:a16="http://schemas.microsoft.com/office/drawing/2014/main" id="{00000000-0008-0000-0600-00001B030000}"/>
            </a:ext>
          </a:extLst>
        </xdr:cNvPr>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96" name="直線コネクタ 795">
          <a:extLst>
            <a:ext uri="{FF2B5EF4-FFF2-40B4-BE49-F238E27FC236}">
              <a16:creationId xmlns:a16="http://schemas.microsoft.com/office/drawing/2014/main" id="{00000000-0008-0000-0600-00001C030000}"/>
            </a:ext>
          </a:extLst>
        </xdr:cNvPr>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50</xdr:row>
      <xdr:rowOff>57193</xdr:rowOff>
    </xdr:from>
    <xdr:ext cx="534377" cy="259045"/>
    <xdr:sp macro="" textlink="">
      <xdr:nvSpPr>
        <xdr:cNvPr id="797" name="貸付金最大値テキスト">
          <a:extLst>
            <a:ext uri="{FF2B5EF4-FFF2-40B4-BE49-F238E27FC236}">
              <a16:creationId xmlns:a16="http://schemas.microsoft.com/office/drawing/2014/main" id="{00000000-0008-0000-0600-00001D030000}"/>
            </a:ext>
          </a:extLst>
        </xdr:cNvPr>
        <xdr:cNvSpPr txBox="1"/>
      </xdr:nvSpPr>
      <xdr:spPr>
        <a:xfrm>
          <a:off x="22212300" y="86296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34,266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110516</xdr:rowOff>
    </xdr:from>
    <xdr:to>
      <xdr:col>116</xdr:col>
      <xdr:colOff>152400</xdr:colOff>
      <xdr:row>51</xdr:row>
      <xdr:rowOff>110516</xdr:rowOff>
    </xdr:to>
    <xdr:cxnSp macro="">
      <xdr:nvCxnSpPr>
        <xdr:cNvPr id="798" name="直線コネクタ 797">
          <a:extLst>
            <a:ext uri="{FF2B5EF4-FFF2-40B4-BE49-F238E27FC236}">
              <a16:creationId xmlns:a16="http://schemas.microsoft.com/office/drawing/2014/main" id="{00000000-0008-0000-0600-00001E030000}"/>
            </a:ext>
          </a:extLst>
        </xdr:cNvPr>
        <xdr:cNvCxnSpPr/>
      </xdr:nvCxnSpPr>
      <xdr:spPr>
        <a:xfrm>
          <a:off x="22072600" y="88544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55</xdr:row>
      <xdr:rowOff>156845</xdr:rowOff>
    </xdr:from>
    <xdr:to>
      <xdr:col>116</xdr:col>
      <xdr:colOff>63500</xdr:colOff>
      <xdr:row>57</xdr:row>
      <xdr:rowOff>73901</xdr:rowOff>
    </xdr:to>
    <xdr:cxnSp macro="">
      <xdr:nvCxnSpPr>
        <xdr:cNvPr id="799" name="直線コネクタ 798">
          <a:extLst>
            <a:ext uri="{FF2B5EF4-FFF2-40B4-BE49-F238E27FC236}">
              <a16:creationId xmlns:a16="http://schemas.microsoft.com/office/drawing/2014/main" id="{00000000-0008-0000-0600-00001F030000}"/>
            </a:ext>
          </a:extLst>
        </xdr:cNvPr>
        <xdr:cNvCxnSpPr/>
      </xdr:nvCxnSpPr>
      <xdr:spPr>
        <a:xfrm flipV="1">
          <a:off x="21323300" y="9586595"/>
          <a:ext cx="838200" cy="2599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102036</xdr:rowOff>
    </xdr:from>
    <xdr:ext cx="469744" cy="259045"/>
    <xdr:sp macro="" textlink="">
      <xdr:nvSpPr>
        <xdr:cNvPr id="800" name="貸付金平均値テキスト">
          <a:extLst>
            <a:ext uri="{FF2B5EF4-FFF2-40B4-BE49-F238E27FC236}">
              <a16:creationId xmlns:a16="http://schemas.microsoft.com/office/drawing/2014/main" id="{00000000-0008-0000-0600-000020030000}"/>
            </a:ext>
          </a:extLst>
        </xdr:cNvPr>
        <xdr:cNvSpPr txBox="1"/>
      </xdr:nvSpPr>
      <xdr:spPr>
        <a:xfrm>
          <a:off x="22212300" y="987468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123609</xdr:rowOff>
    </xdr:from>
    <xdr:to>
      <xdr:col>116</xdr:col>
      <xdr:colOff>114300</xdr:colOff>
      <xdr:row>58</xdr:row>
      <xdr:rowOff>53759</xdr:rowOff>
    </xdr:to>
    <xdr:sp macro="" textlink="">
      <xdr:nvSpPr>
        <xdr:cNvPr id="801" name="フローチャート: 判断 800">
          <a:extLst>
            <a:ext uri="{FF2B5EF4-FFF2-40B4-BE49-F238E27FC236}">
              <a16:creationId xmlns:a16="http://schemas.microsoft.com/office/drawing/2014/main" id="{00000000-0008-0000-0600-000021030000}"/>
            </a:ext>
          </a:extLst>
        </xdr:cNvPr>
        <xdr:cNvSpPr/>
      </xdr:nvSpPr>
      <xdr:spPr>
        <a:xfrm>
          <a:off x="22110700" y="98962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57</xdr:row>
      <xdr:rowOff>73901</xdr:rowOff>
    </xdr:from>
    <xdr:to>
      <xdr:col>111</xdr:col>
      <xdr:colOff>177800</xdr:colOff>
      <xdr:row>57</xdr:row>
      <xdr:rowOff>76950</xdr:rowOff>
    </xdr:to>
    <xdr:cxnSp macro="">
      <xdr:nvCxnSpPr>
        <xdr:cNvPr id="802" name="直線コネクタ 801">
          <a:extLst>
            <a:ext uri="{FF2B5EF4-FFF2-40B4-BE49-F238E27FC236}">
              <a16:creationId xmlns:a16="http://schemas.microsoft.com/office/drawing/2014/main" id="{00000000-0008-0000-0600-000022030000}"/>
            </a:ext>
          </a:extLst>
        </xdr:cNvPr>
        <xdr:cNvCxnSpPr/>
      </xdr:nvCxnSpPr>
      <xdr:spPr>
        <a:xfrm flipV="1">
          <a:off x="20434300" y="9846551"/>
          <a:ext cx="889000" cy="30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138240</xdr:rowOff>
    </xdr:from>
    <xdr:to>
      <xdr:col>112</xdr:col>
      <xdr:colOff>38100</xdr:colOff>
      <xdr:row>58</xdr:row>
      <xdr:rowOff>68390</xdr:rowOff>
    </xdr:to>
    <xdr:sp macro="" textlink="">
      <xdr:nvSpPr>
        <xdr:cNvPr id="803" name="フローチャート: 判断 802">
          <a:extLst>
            <a:ext uri="{FF2B5EF4-FFF2-40B4-BE49-F238E27FC236}">
              <a16:creationId xmlns:a16="http://schemas.microsoft.com/office/drawing/2014/main" id="{00000000-0008-0000-0600-000023030000}"/>
            </a:ext>
          </a:extLst>
        </xdr:cNvPr>
        <xdr:cNvSpPr/>
      </xdr:nvSpPr>
      <xdr:spPr>
        <a:xfrm>
          <a:off x="21272500" y="9910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58</xdr:row>
      <xdr:rowOff>59517</xdr:rowOff>
    </xdr:from>
    <xdr:ext cx="469744" cy="259045"/>
    <xdr:sp macro="" textlink="">
      <xdr:nvSpPr>
        <xdr:cNvPr id="804" name="テキスト ボックス 803">
          <a:extLst>
            <a:ext uri="{FF2B5EF4-FFF2-40B4-BE49-F238E27FC236}">
              <a16:creationId xmlns:a16="http://schemas.microsoft.com/office/drawing/2014/main" id="{00000000-0008-0000-0600-000024030000}"/>
            </a:ext>
          </a:extLst>
        </xdr:cNvPr>
        <xdr:cNvSpPr txBox="1"/>
      </xdr:nvSpPr>
      <xdr:spPr>
        <a:xfrm>
          <a:off x="21088428" y="100036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57</xdr:row>
      <xdr:rowOff>76950</xdr:rowOff>
    </xdr:from>
    <xdr:to>
      <xdr:col>107</xdr:col>
      <xdr:colOff>50800</xdr:colOff>
      <xdr:row>57</xdr:row>
      <xdr:rowOff>77559</xdr:rowOff>
    </xdr:to>
    <xdr:cxnSp macro="">
      <xdr:nvCxnSpPr>
        <xdr:cNvPr id="805" name="直線コネクタ 804">
          <a:extLst>
            <a:ext uri="{FF2B5EF4-FFF2-40B4-BE49-F238E27FC236}">
              <a16:creationId xmlns:a16="http://schemas.microsoft.com/office/drawing/2014/main" id="{00000000-0008-0000-0600-000025030000}"/>
            </a:ext>
          </a:extLst>
        </xdr:cNvPr>
        <xdr:cNvCxnSpPr/>
      </xdr:nvCxnSpPr>
      <xdr:spPr>
        <a:xfrm flipV="1">
          <a:off x="19545300" y="9849600"/>
          <a:ext cx="889000" cy="6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106311</xdr:rowOff>
    </xdr:from>
    <xdr:to>
      <xdr:col>107</xdr:col>
      <xdr:colOff>101600</xdr:colOff>
      <xdr:row>58</xdr:row>
      <xdr:rowOff>36461</xdr:rowOff>
    </xdr:to>
    <xdr:sp macro="" textlink="">
      <xdr:nvSpPr>
        <xdr:cNvPr id="806" name="フローチャート: 判断 805">
          <a:extLst>
            <a:ext uri="{FF2B5EF4-FFF2-40B4-BE49-F238E27FC236}">
              <a16:creationId xmlns:a16="http://schemas.microsoft.com/office/drawing/2014/main" id="{00000000-0008-0000-0600-000026030000}"/>
            </a:ext>
          </a:extLst>
        </xdr:cNvPr>
        <xdr:cNvSpPr/>
      </xdr:nvSpPr>
      <xdr:spPr>
        <a:xfrm>
          <a:off x="20383500" y="9878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58</xdr:row>
      <xdr:rowOff>27588</xdr:rowOff>
    </xdr:from>
    <xdr:ext cx="469744" cy="259045"/>
    <xdr:sp macro="" textlink="">
      <xdr:nvSpPr>
        <xdr:cNvPr id="807" name="テキスト ボックス 806">
          <a:extLst>
            <a:ext uri="{FF2B5EF4-FFF2-40B4-BE49-F238E27FC236}">
              <a16:creationId xmlns:a16="http://schemas.microsoft.com/office/drawing/2014/main" id="{00000000-0008-0000-0600-000027030000}"/>
            </a:ext>
          </a:extLst>
        </xdr:cNvPr>
        <xdr:cNvSpPr txBox="1"/>
      </xdr:nvSpPr>
      <xdr:spPr>
        <a:xfrm>
          <a:off x="20199428" y="99716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171056</xdr:rowOff>
    </xdr:from>
    <xdr:to>
      <xdr:col>102</xdr:col>
      <xdr:colOff>114300</xdr:colOff>
      <xdr:row>57</xdr:row>
      <xdr:rowOff>77559</xdr:rowOff>
    </xdr:to>
    <xdr:cxnSp macro="">
      <xdr:nvCxnSpPr>
        <xdr:cNvPr id="808" name="直線コネクタ 807">
          <a:extLst>
            <a:ext uri="{FF2B5EF4-FFF2-40B4-BE49-F238E27FC236}">
              <a16:creationId xmlns:a16="http://schemas.microsoft.com/office/drawing/2014/main" id="{00000000-0008-0000-0600-000028030000}"/>
            </a:ext>
          </a:extLst>
        </xdr:cNvPr>
        <xdr:cNvCxnSpPr/>
      </xdr:nvCxnSpPr>
      <xdr:spPr>
        <a:xfrm>
          <a:off x="18656300" y="9429356"/>
          <a:ext cx="889000" cy="4208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110084</xdr:rowOff>
    </xdr:from>
    <xdr:to>
      <xdr:col>102</xdr:col>
      <xdr:colOff>165100</xdr:colOff>
      <xdr:row>58</xdr:row>
      <xdr:rowOff>40234</xdr:rowOff>
    </xdr:to>
    <xdr:sp macro="" textlink="">
      <xdr:nvSpPr>
        <xdr:cNvPr id="809" name="フローチャート: 判断 808">
          <a:extLst>
            <a:ext uri="{FF2B5EF4-FFF2-40B4-BE49-F238E27FC236}">
              <a16:creationId xmlns:a16="http://schemas.microsoft.com/office/drawing/2014/main" id="{00000000-0008-0000-0600-000029030000}"/>
            </a:ext>
          </a:extLst>
        </xdr:cNvPr>
        <xdr:cNvSpPr/>
      </xdr:nvSpPr>
      <xdr:spPr>
        <a:xfrm>
          <a:off x="19494500" y="98827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58</xdr:row>
      <xdr:rowOff>31361</xdr:rowOff>
    </xdr:from>
    <xdr:ext cx="469744" cy="259045"/>
    <xdr:sp macro="" textlink="">
      <xdr:nvSpPr>
        <xdr:cNvPr id="810" name="テキスト ボックス 809">
          <a:extLst>
            <a:ext uri="{FF2B5EF4-FFF2-40B4-BE49-F238E27FC236}">
              <a16:creationId xmlns:a16="http://schemas.microsoft.com/office/drawing/2014/main" id="{00000000-0008-0000-0600-00002A030000}"/>
            </a:ext>
          </a:extLst>
        </xdr:cNvPr>
        <xdr:cNvSpPr txBox="1"/>
      </xdr:nvSpPr>
      <xdr:spPr>
        <a:xfrm>
          <a:off x="19310428" y="99754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147841</xdr:rowOff>
    </xdr:from>
    <xdr:to>
      <xdr:col>98</xdr:col>
      <xdr:colOff>38100</xdr:colOff>
      <xdr:row>58</xdr:row>
      <xdr:rowOff>77991</xdr:rowOff>
    </xdr:to>
    <xdr:sp macro="" textlink="">
      <xdr:nvSpPr>
        <xdr:cNvPr id="811" name="フローチャート: 判断 810">
          <a:extLst>
            <a:ext uri="{FF2B5EF4-FFF2-40B4-BE49-F238E27FC236}">
              <a16:creationId xmlns:a16="http://schemas.microsoft.com/office/drawing/2014/main" id="{00000000-0008-0000-0600-00002B030000}"/>
            </a:ext>
          </a:extLst>
        </xdr:cNvPr>
        <xdr:cNvSpPr/>
      </xdr:nvSpPr>
      <xdr:spPr>
        <a:xfrm>
          <a:off x="18605500" y="99204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58</xdr:row>
      <xdr:rowOff>69118</xdr:rowOff>
    </xdr:from>
    <xdr:ext cx="469744" cy="259045"/>
    <xdr:sp macro="" textlink="">
      <xdr:nvSpPr>
        <xdr:cNvPr id="812" name="テキスト ボックス 811">
          <a:extLst>
            <a:ext uri="{FF2B5EF4-FFF2-40B4-BE49-F238E27FC236}">
              <a16:creationId xmlns:a16="http://schemas.microsoft.com/office/drawing/2014/main" id="{00000000-0008-0000-0600-00002C030000}"/>
            </a:ext>
          </a:extLst>
        </xdr:cNvPr>
        <xdr:cNvSpPr txBox="1"/>
      </xdr:nvSpPr>
      <xdr:spPr>
        <a:xfrm>
          <a:off x="18421428" y="100132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4" name="テキスト ボックス 813">
          <a:extLst>
            <a:ext uri="{FF2B5EF4-FFF2-40B4-BE49-F238E27FC236}">
              <a16:creationId xmlns:a16="http://schemas.microsoft.com/office/drawing/2014/main" id="{00000000-0008-0000-0600-00002E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5" name="テキスト ボックス 814">
          <a:extLst>
            <a:ext uri="{FF2B5EF4-FFF2-40B4-BE49-F238E27FC236}">
              <a16:creationId xmlns:a16="http://schemas.microsoft.com/office/drawing/2014/main" id="{00000000-0008-0000-0600-00002F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6" name="テキスト ボックス 815">
          <a:extLst>
            <a:ext uri="{FF2B5EF4-FFF2-40B4-BE49-F238E27FC236}">
              <a16:creationId xmlns:a16="http://schemas.microsoft.com/office/drawing/2014/main" id="{00000000-0008-0000-0600-000030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7" name="テキスト ボックス 816">
          <a:extLst>
            <a:ext uri="{FF2B5EF4-FFF2-40B4-BE49-F238E27FC236}">
              <a16:creationId xmlns:a16="http://schemas.microsoft.com/office/drawing/2014/main" id="{00000000-0008-0000-0600-000031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55</xdr:row>
      <xdr:rowOff>106045</xdr:rowOff>
    </xdr:from>
    <xdr:to>
      <xdr:col>116</xdr:col>
      <xdr:colOff>114300</xdr:colOff>
      <xdr:row>56</xdr:row>
      <xdr:rowOff>36195</xdr:rowOff>
    </xdr:to>
    <xdr:sp macro="" textlink="">
      <xdr:nvSpPr>
        <xdr:cNvPr id="818" name="楕円 817">
          <a:extLst>
            <a:ext uri="{FF2B5EF4-FFF2-40B4-BE49-F238E27FC236}">
              <a16:creationId xmlns:a16="http://schemas.microsoft.com/office/drawing/2014/main" id="{00000000-0008-0000-0600-000032030000}"/>
            </a:ext>
          </a:extLst>
        </xdr:cNvPr>
        <xdr:cNvSpPr/>
      </xdr:nvSpPr>
      <xdr:spPr>
        <a:xfrm>
          <a:off x="22110700" y="9535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54</xdr:row>
      <xdr:rowOff>128922</xdr:rowOff>
    </xdr:from>
    <xdr:ext cx="534377" cy="259045"/>
    <xdr:sp macro="" textlink="">
      <xdr:nvSpPr>
        <xdr:cNvPr id="819" name="貸付金該当値テキスト">
          <a:extLst>
            <a:ext uri="{FF2B5EF4-FFF2-40B4-BE49-F238E27FC236}">
              <a16:creationId xmlns:a16="http://schemas.microsoft.com/office/drawing/2014/main" id="{00000000-0008-0000-0600-000033030000}"/>
            </a:ext>
          </a:extLst>
        </xdr:cNvPr>
        <xdr:cNvSpPr txBox="1"/>
      </xdr:nvSpPr>
      <xdr:spPr>
        <a:xfrm>
          <a:off x="22212300" y="93872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15,050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57</xdr:row>
      <xdr:rowOff>23101</xdr:rowOff>
    </xdr:from>
    <xdr:to>
      <xdr:col>112</xdr:col>
      <xdr:colOff>38100</xdr:colOff>
      <xdr:row>57</xdr:row>
      <xdr:rowOff>124701</xdr:rowOff>
    </xdr:to>
    <xdr:sp macro="" textlink="">
      <xdr:nvSpPr>
        <xdr:cNvPr id="820" name="楕円 819">
          <a:extLst>
            <a:ext uri="{FF2B5EF4-FFF2-40B4-BE49-F238E27FC236}">
              <a16:creationId xmlns:a16="http://schemas.microsoft.com/office/drawing/2014/main" id="{00000000-0008-0000-0600-000034030000}"/>
            </a:ext>
          </a:extLst>
        </xdr:cNvPr>
        <xdr:cNvSpPr/>
      </xdr:nvSpPr>
      <xdr:spPr>
        <a:xfrm>
          <a:off x="21272500" y="97957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55</xdr:row>
      <xdr:rowOff>141228</xdr:rowOff>
    </xdr:from>
    <xdr:ext cx="469744" cy="259045"/>
    <xdr:sp macro="" textlink="">
      <xdr:nvSpPr>
        <xdr:cNvPr id="821" name="テキスト ボックス 820">
          <a:extLst>
            <a:ext uri="{FF2B5EF4-FFF2-40B4-BE49-F238E27FC236}">
              <a16:creationId xmlns:a16="http://schemas.microsoft.com/office/drawing/2014/main" id="{00000000-0008-0000-0600-000035030000}"/>
            </a:ext>
          </a:extLst>
        </xdr:cNvPr>
        <xdr:cNvSpPr txBox="1"/>
      </xdr:nvSpPr>
      <xdr:spPr>
        <a:xfrm>
          <a:off x="21088428" y="95709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57</xdr:row>
      <xdr:rowOff>26150</xdr:rowOff>
    </xdr:from>
    <xdr:to>
      <xdr:col>107</xdr:col>
      <xdr:colOff>101600</xdr:colOff>
      <xdr:row>57</xdr:row>
      <xdr:rowOff>127750</xdr:rowOff>
    </xdr:to>
    <xdr:sp macro="" textlink="">
      <xdr:nvSpPr>
        <xdr:cNvPr id="822" name="楕円 821">
          <a:extLst>
            <a:ext uri="{FF2B5EF4-FFF2-40B4-BE49-F238E27FC236}">
              <a16:creationId xmlns:a16="http://schemas.microsoft.com/office/drawing/2014/main" id="{00000000-0008-0000-0600-000036030000}"/>
            </a:ext>
          </a:extLst>
        </xdr:cNvPr>
        <xdr:cNvSpPr/>
      </xdr:nvSpPr>
      <xdr:spPr>
        <a:xfrm>
          <a:off x="20383500" y="9798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55</xdr:row>
      <xdr:rowOff>144277</xdr:rowOff>
    </xdr:from>
    <xdr:ext cx="469744" cy="259045"/>
    <xdr:sp macro="" textlink="">
      <xdr:nvSpPr>
        <xdr:cNvPr id="823" name="テキスト ボックス 822">
          <a:extLst>
            <a:ext uri="{FF2B5EF4-FFF2-40B4-BE49-F238E27FC236}">
              <a16:creationId xmlns:a16="http://schemas.microsoft.com/office/drawing/2014/main" id="{00000000-0008-0000-0600-000037030000}"/>
            </a:ext>
          </a:extLst>
        </xdr:cNvPr>
        <xdr:cNvSpPr txBox="1"/>
      </xdr:nvSpPr>
      <xdr:spPr>
        <a:xfrm>
          <a:off x="20199428" y="9574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57</xdr:row>
      <xdr:rowOff>26759</xdr:rowOff>
    </xdr:from>
    <xdr:to>
      <xdr:col>102</xdr:col>
      <xdr:colOff>165100</xdr:colOff>
      <xdr:row>57</xdr:row>
      <xdr:rowOff>128359</xdr:rowOff>
    </xdr:to>
    <xdr:sp macro="" textlink="">
      <xdr:nvSpPr>
        <xdr:cNvPr id="824" name="楕円 823">
          <a:extLst>
            <a:ext uri="{FF2B5EF4-FFF2-40B4-BE49-F238E27FC236}">
              <a16:creationId xmlns:a16="http://schemas.microsoft.com/office/drawing/2014/main" id="{00000000-0008-0000-0600-000038030000}"/>
            </a:ext>
          </a:extLst>
        </xdr:cNvPr>
        <xdr:cNvSpPr/>
      </xdr:nvSpPr>
      <xdr:spPr>
        <a:xfrm>
          <a:off x="19494500" y="97994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55</xdr:row>
      <xdr:rowOff>144886</xdr:rowOff>
    </xdr:from>
    <xdr:ext cx="469744" cy="259045"/>
    <xdr:sp macro="" textlink="">
      <xdr:nvSpPr>
        <xdr:cNvPr id="825" name="テキスト ボックス 824">
          <a:extLst>
            <a:ext uri="{FF2B5EF4-FFF2-40B4-BE49-F238E27FC236}">
              <a16:creationId xmlns:a16="http://schemas.microsoft.com/office/drawing/2014/main" id="{00000000-0008-0000-0600-000039030000}"/>
            </a:ext>
          </a:extLst>
        </xdr:cNvPr>
        <xdr:cNvSpPr txBox="1"/>
      </xdr:nvSpPr>
      <xdr:spPr>
        <a:xfrm>
          <a:off x="19310428" y="95746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120256</xdr:rowOff>
    </xdr:from>
    <xdr:to>
      <xdr:col>98</xdr:col>
      <xdr:colOff>38100</xdr:colOff>
      <xdr:row>55</xdr:row>
      <xdr:rowOff>50406</xdr:rowOff>
    </xdr:to>
    <xdr:sp macro="" textlink="">
      <xdr:nvSpPr>
        <xdr:cNvPr id="826" name="楕円 825">
          <a:extLst>
            <a:ext uri="{FF2B5EF4-FFF2-40B4-BE49-F238E27FC236}">
              <a16:creationId xmlns:a16="http://schemas.microsoft.com/office/drawing/2014/main" id="{00000000-0008-0000-0600-00003A030000}"/>
            </a:ext>
          </a:extLst>
        </xdr:cNvPr>
        <xdr:cNvSpPr/>
      </xdr:nvSpPr>
      <xdr:spPr>
        <a:xfrm>
          <a:off x="18605500" y="93785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53</xdr:row>
      <xdr:rowOff>66933</xdr:rowOff>
    </xdr:from>
    <xdr:ext cx="534377" cy="259045"/>
    <xdr:sp macro="" textlink="">
      <xdr:nvSpPr>
        <xdr:cNvPr id="827" name="テキスト ボックス 826">
          <a:extLst>
            <a:ext uri="{FF2B5EF4-FFF2-40B4-BE49-F238E27FC236}">
              <a16:creationId xmlns:a16="http://schemas.microsoft.com/office/drawing/2014/main" id="{00000000-0008-0000-0600-00003B030000}"/>
            </a:ext>
          </a:extLst>
        </xdr:cNvPr>
        <xdr:cNvSpPr txBox="1"/>
      </xdr:nvSpPr>
      <xdr:spPr>
        <a:xfrm>
          <a:off x="18389111" y="91537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19,177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8" name="正方形/長方形 827">
          <a:extLst>
            <a:ext uri="{FF2B5EF4-FFF2-40B4-BE49-F238E27FC236}">
              <a16:creationId xmlns:a16="http://schemas.microsoft.com/office/drawing/2014/main" id="{00000000-0008-0000-0600-00003C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9" name="正方形/長方形 828">
          <a:extLst>
            <a:ext uri="{FF2B5EF4-FFF2-40B4-BE49-F238E27FC236}">
              <a16:creationId xmlns:a16="http://schemas.microsoft.com/office/drawing/2014/main" id="{00000000-0008-0000-0600-00003D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30" name="正方形/長方形 829">
          <a:extLst>
            <a:ext uri="{FF2B5EF4-FFF2-40B4-BE49-F238E27FC236}">
              <a16:creationId xmlns:a16="http://schemas.microsoft.com/office/drawing/2014/main" id="{00000000-0008-0000-0600-00003E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31" name="正方形/長方形 830">
          <a:extLst>
            <a:ext uri="{FF2B5EF4-FFF2-40B4-BE49-F238E27FC236}">
              <a16:creationId xmlns:a16="http://schemas.microsoft.com/office/drawing/2014/main" id="{00000000-0008-0000-0600-00003F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32" name="正方形/長方形 831">
          <a:extLst>
            <a:ext uri="{FF2B5EF4-FFF2-40B4-BE49-F238E27FC236}">
              <a16:creationId xmlns:a16="http://schemas.microsoft.com/office/drawing/2014/main" id="{00000000-0008-0000-0600-000040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3" name="正方形/長方形 832">
          <a:extLst>
            <a:ext uri="{FF2B5EF4-FFF2-40B4-BE49-F238E27FC236}">
              <a16:creationId xmlns:a16="http://schemas.microsoft.com/office/drawing/2014/main" id="{00000000-0008-0000-0600-000041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4" name="正方形/長方形 833">
          <a:extLst>
            <a:ext uri="{FF2B5EF4-FFF2-40B4-BE49-F238E27FC236}">
              <a16:creationId xmlns:a16="http://schemas.microsoft.com/office/drawing/2014/main" id="{00000000-0008-0000-0600-000042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38,760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5" name="正方形/長方形 834">
          <a:extLst>
            <a:ext uri="{FF2B5EF4-FFF2-40B4-BE49-F238E27FC236}">
              <a16:creationId xmlns:a16="http://schemas.microsoft.com/office/drawing/2014/main" id="{00000000-0008-0000-0600-000043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6" name="テキスト ボックス 835">
          <a:extLst>
            <a:ext uri="{FF2B5EF4-FFF2-40B4-BE49-F238E27FC236}">
              <a16:creationId xmlns:a16="http://schemas.microsoft.com/office/drawing/2014/main" id="{00000000-0008-0000-0600-000044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7" name="直線コネクタ 836">
          <a:extLst>
            <a:ext uri="{FF2B5EF4-FFF2-40B4-BE49-F238E27FC236}">
              <a16:creationId xmlns:a16="http://schemas.microsoft.com/office/drawing/2014/main" id="{00000000-0008-0000-0600-000045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38" name="テキスト ボックス 837">
          <a:extLst>
            <a:ext uri="{FF2B5EF4-FFF2-40B4-BE49-F238E27FC236}">
              <a16:creationId xmlns:a16="http://schemas.microsoft.com/office/drawing/2014/main" id="{00000000-0008-0000-0600-000046030000}"/>
            </a:ext>
          </a:extLst>
        </xdr:cNvPr>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39" name="直線コネクタ 838">
          <a:extLst>
            <a:ext uri="{FF2B5EF4-FFF2-40B4-BE49-F238E27FC236}">
              <a16:creationId xmlns:a16="http://schemas.microsoft.com/office/drawing/2014/main" id="{00000000-0008-0000-0600-000047030000}"/>
            </a:ext>
          </a:extLst>
        </xdr:cNvPr>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73677</xdr:rowOff>
    </xdr:from>
    <xdr:ext cx="531299" cy="259045"/>
    <xdr:sp macro="" textlink="">
      <xdr:nvSpPr>
        <xdr:cNvPr id="840" name="テキスト ボックス 839">
          <a:extLst>
            <a:ext uri="{FF2B5EF4-FFF2-40B4-BE49-F238E27FC236}">
              <a16:creationId xmlns:a16="http://schemas.microsoft.com/office/drawing/2014/main" id="{00000000-0008-0000-0600-000048030000}"/>
            </a:ext>
          </a:extLst>
        </xdr:cNvPr>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41" name="直線コネクタ 840">
          <a:extLst>
            <a:ext uri="{FF2B5EF4-FFF2-40B4-BE49-F238E27FC236}">
              <a16:creationId xmlns:a16="http://schemas.microsoft.com/office/drawing/2014/main" id="{00000000-0008-0000-0600-000049030000}"/>
            </a:ext>
          </a:extLst>
        </xdr:cNvPr>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42" name="テキスト ボックス 841">
          <a:extLst>
            <a:ext uri="{FF2B5EF4-FFF2-40B4-BE49-F238E27FC236}">
              <a16:creationId xmlns:a16="http://schemas.microsoft.com/office/drawing/2014/main" id="{00000000-0008-0000-0600-00004A030000}"/>
            </a:ext>
          </a:extLst>
        </xdr:cNvPr>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43" name="直線コネクタ 842">
          <a:extLst>
            <a:ext uri="{FF2B5EF4-FFF2-40B4-BE49-F238E27FC236}">
              <a16:creationId xmlns:a16="http://schemas.microsoft.com/office/drawing/2014/main" id="{00000000-0008-0000-0600-00004B030000}"/>
            </a:ext>
          </a:extLst>
        </xdr:cNvPr>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44" name="テキスト ボックス 843">
          <a:extLst>
            <a:ext uri="{FF2B5EF4-FFF2-40B4-BE49-F238E27FC236}">
              <a16:creationId xmlns:a16="http://schemas.microsoft.com/office/drawing/2014/main" id="{00000000-0008-0000-0600-00004C030000}"/>
            </a:ext>
          </a:extLst>
        </xdr:cNvPr>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45" name="直線コネクタ 844">
          <a:extLst>
            <a:ext uri="{FF2B5EF4-FFF2-40B4-BE49-F238E27FC236}">
              <a16:creationId xmlns:a16="http://schemas.microsoft.com/office/drawing/2014/main" id="{00000000-0008-0000-0600-00004D030000}"/>
            </a:ext>
          </a:extLst>
        </xdr:cNvPr>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130827</xdr:rowOff>
    </xdr:from>
    <xdr:ext cx="531299" cy="259045"/>
    <xdr:sp macro="" textlink="">
      <xdr:nvSpPr>
        <xdr:cNvPr id="846" name="テキスト ボックス 845">
          <a:extLst>
            <a:ext uri="{FF2B5EF4-FFF2-40B4-BE49-F238E27FC236}">
              <a16:creationId xmlns:a16="http://schemas.microsoft.com/office/drawing/2014/main" id="{00000000-0008-0000-0600-00004E030000}"/>
            </a:ext>
          </a:extLst>
        </xdr:cNvPr>
        <xdr:cNvSpPr txBox="1"/>
      </xdr:nvSpPr>
      <xdr:spPr>
        <a:xfrm>
          <a:off x="17756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47" name="直線コネクタ 846">
          <a:extLst>
            <a:ext uri="{FF2B5EF4-FFF2-40B4-BE49-F238E27FC236}">
              <a16:creationId xmlns:a16="http://schemas.microsoft.com/office/drawing/2014/main" id="{00000000-0008-0000-0600-00004F030000}"/>
            </a:ext>
          </a:extLst>
        </xdr:cNvPr>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92727</xdr:rowOff>
    </xdr:from>
    <xdr:ext cx="595419" cy="259045"/>
    <xdr:sp macro="" textlink="">
      <xdr:nvSpPr>
        <xdr:cNvPr id="848" name="テキスト ボックス 847">
          <a:extLst>
            <a:ext uri="{FF2B5EF4-FFF2-40B4-BE49-F238E27FC236}">
              <a16:creationId xmlns:a16="http://schemas.microsoft.com/office/drawing/2014/main" id="{00000000-0008-0000-0600-000050030000}"/>
            </a:ext>
          </a:extLst>
        </xdr:cNvPr>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9" name="直線コネクタ 848">
          <a:extLst>
            <a:ext uri="{FF2B5EF4-FFF2-40B4-BE49-F238E27FC236}">
              <a16:creationId xmlns:a16="http://schemas.microsoft.com/office/drawing/2014/main" id="{00000000-0008-0000-0600-000051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50" name="テキスト ボックス 849">
          <a:extLst>
            <a:ext uri="{FF2B5EF4-FFF2-40B4-BE49-F238E27FC236}">
              <a16:creationId xmlns:a16="http://schemas.microsoft.com/office/drawing/2014/main" id="{00000000-0008-0000-0600-000052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51" name="繰出金グラフ枠">
          <a:extLst>
            <a:ext uri="{FF2B5EF4-FFF2-40B4-BE49-F238E27FC236}">
              <a16:creationId xmlns:a16="http://schemas.microsoft.com/office/drawing/2014/main" id="{00000000-0008-0000-0600-000053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60681</xdr:rowOff>
    </xdr:from>
    <xdr:to>
      <xdr:col>116</xdr:col>
      <xdr:colOff>62864</xdr:colOff>
      <xdr:row>79</xdr:row>
      <xdr:rowOff>1588</xdr:rowOff>
    </xdr:to>
    <xdr:cxnSp macro="">
      <xdr:nvCxnSpPr>
        <xdr:cNvPr id="852" name="直線コネクタ 851">
          <a:extLst>
            <a:ext uri="{FF2B5EF4-FFF2-40B4-BE49-F238E27FC236}">
              <a16:creationId xmlns:a16="http://schemas.microsoft.com/office/drawing/2014/main" id="{00000000-0008-0000-0600-000054030000}"/>
            </a:ext>
          </a:extLst>
        </xdr:cNvPr>
        <xdr:cNvCxnSpPr/>
      </xdr:nvCxnSpPr>
      <xdr:spPr>
        <a:xfrm flipV="1">
          <a:off x="22159595" y="12062181"/>
          <a:ext cx="1269" cy="14839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5415</xdr:rowOff>
    </xdr:from>
    <xdr:ext cx="534377" cy="259045"/>
    <xdr:sp macro="" textlink="">
      <xdr:nvSpPr>
        <xdr:cNvPr id="853" name="繰出金最小値テキスト">
          <a:extLst>
            <a:ext uri="{FF2B5EF4-FFF2-40B4-BE49-F238E27FC236}">
              <a16:creationId xmlns:a16="http://schemas.microsoft.com/office/drawing/2014/main" id="{00000000-0008-0000-0600-000055030000}"/>
            </a:ext>
          </a:extLst>
        </xdr:cNvPr>
        <xdr:cNvSpPr txBox="1"/>
      </xdr:nvSpPr>
      <xdr:spPr>
        <a:xfrm>
          <a:off x="22212300" y="135499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22,250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1588</xdr:rowOff>
    </xdr:from>
    <xdr:to>
      <xdr:col>116</xdr:col>
      <xdr:colOff>152400</xdr:colOff>
      <xdr:row>79</xdr:row>
      <xdr:rowOff>1588</xdr:rowOff>
    </xdr:to>
    <xdr:cxnSp macro="">
      <xdr:nvCxnSpPr>
        <xdr:cNvPr id="854" name="直線コネクタ 853">
          <a:extLst>
            <a:ext uri="{FF2B5EF4-FFF2-40B4-BE49-F238E27FC236}">
              <a16:creationId xmlns:a16="http://schemas.microsoft.com/office/drawing/2014/main" id="{00000000-0008-0000-0600-000056030000}"/>
            </a:ext>
          </a:extLst>
        </xdr:cNvPr>
        <xdr:cNvCxnSpPr/>
      </xdr:nvCxnSpPr>
      <xdr:spPr>
        <a:xfrm>
          <a:off x="22072600" y="135461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7358</xdr:rowOff>
    </xdr:from>
    <xdr:ext cx="599010" cy="259045"/>
    <xdr:sp macro="" textlink="">
      <xdr:nvSpPr>
        <xdr:cNvPr id="855" name="繰出金最大値テキスト">
          <a:extLst>
            <a:ext uri="{FF2B5EF4-FFF2-40B4-BE49-F238E27FC236}">
              <a16:creationId xmlns:a16="http://schemas.microsoft.com/office/drawing/2014/main" id="{00000000-0008-0000-0600-000057030000}"/>
            </a:ext>
          </a:extLst>
        </xdr:cNvPr>
        <xdr:cNvSpPr txBox="1"/>
      </xdr:nvSpPr>
      <xdr:spPr>
        <a:xfrm>
          <a:off x="22212300" y="118374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100,148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60681</xdr:rowOff>
    </xdr:from>
    <xdr:to>
      <xdr:col>116</xdr:col>
      <xdr:colOff>152400</xdr:colOff>
      <xdr:row>70</xdr:row>
      <xdr:rowOff>60681</xdr:rowOff>
    </xdr:to>
    <xdr:cxnSp macro="">
      <xdr:nvCxnSpPr>
        <xdr:cNvPr id="856" name="直線コネクタ 855">
          <a:extLst>
            <a:ext uri="{FF2B5EF4-FFF2-40B4-BE49-F238E27FC236}">
              <a16:creationId xmlns:a16="http://schemas.microsoft.com/office/drawing/2014/main" id="{00000000-0008-0000-0600-000058030000}"/>
            </a:ext>
          </a:extLst>
        </xdr:cNvPr>
        <xdr:cNvCxnSpPr/>
      </xdr:nvCxnSpPr>
      <xdr:spPr>
        <a:xfrm>
          <a:off x="22072600" y="120621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75</xdr:row>
      <xdr:rowOff>167932</xdr:rowOff>
    </xdr:from>
    <xdr:to>
      <xdr:col>116</xdr:col>
      <xdr:colOff>63500</xdr:colOff>
      <xdr:row>76</xdr:row>
      <xdr:rowOff>38125</xdr:rowOff>
    </xdr:to>
    <xdr:cxnSp macro="">
      <xdr:nvCxnSpPr>
        <xdr:cNvPr id="857" name="直線コネクタ 856">
          <a:extLst>
            <a:ext uri="{FF2B5EF4-FFF2-40B4-BE49-F238E27FC236}">
              <a16:creationId xmlns:a16="http://schemas.microsoft.com/office/drawing/2014/main" id="{00000000-0008-0000-0600-000059030000}"/>
            </a:ext>
          </a:extLst>
        </xdr:cNvPr>
        <xdr:cNvCxnSpPr/>
      </xdr:nvCxnSpPr>
      <xdr:spPr>
        <a:xfrm flipV="1">
          <a:off x="21323300" y="13026682"/>
          <a:ext cx="838200" cy="416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76</xdr:row>
      <xdr:rowOff>6311</xdr:rowOff>
    </xdr:from>
    <xdr:ext cx="534377" cy="259045"/>
    <xdr:sp macro="" textlink="">
      <xdr:nvSpPr>
        <xdr:cNvPr id="858" name="繰出金平均値テキスト">
          <a:extLst>
            <a:ext uri="{FF2B5EF4-FFF2-40B4-BE49-F238E27FC236}">
              <a16:creationId xmlns:a16="http://schemas.microsoft.com/office/drawing/2014/main" id="{00000000-0008-0000-0600-00005A030000}"/>
            </a:ext>
          </a:extLst>
        </xdr:cNvPr>
        <xdr:cNvSpPr txBox="1"/>
      </xdr:nvSpPr>
      <xdr:spPr>
        <a:xfrm>
          <a:off x="22212300" y="1303651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45,203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27884</xdr:rowOff>
    </xdr:from>
    <xdr:to>
      <xdr:col>116</xdr:col>
      <xdr:colOff>114300</xdr:colOff>
      <xdr:row>76</xdr:row>
      <xdr:rowOff>129484</xdr:rowOff>
    </xdr:to>
    <xdr:sp macro="" textlink="">
      <xdr:nvSpPr>
        <xdr:cNvPr id="859" name="フローチャート: 判断 858">
          <a:extLst>
            <a:ext uri="{FF2B5EF4-FFF2-40B4-BE49-F238E27FC236}">
              <a16:creationId xmlns:a16="http://schemas.microsoft.com/office/drawing/2014/main" id="{00000000-0008-0000-0600-00005B030000}"/>
            </a:ext>
          </a:extLst>
        </xdr:cNvPr>
        <xdr:cNvSpPr/>
      </xdr:nvSpPr>
      <xdr:spPr>
        <a:xfrm>
          <a:off x="22110700" y="130580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76</xdr:row>
      <xdr:rowOff>38125</xdr:rowOff>
    </xdr:from>
    <xdr:to>
      <xdr:col>111</xdr:col>
      <xdr:colOff>177800</xdr:colOff>
      <xdr:row>76</xdr:row>
      <xdr:rowOff>51633</xdr:rowOff>
    </xdr:to>
    <xdr:cxnSp macro="">
      <xdr:nvCxnSpPr>
        <xdr:cNvPr id="860" name="直線コネクタ 859">
          <a:extLst>
            <a:ext uri="{FF2B5EF4-FFF2-40B4-BE49-F238E27FC236}">
              <a16:creationId xmlns:a16="http://schemas.microsoft.com/office/drawing/2014/main" id="{00000000-0008-0000-0600-00005C030000}"/>
            </a:ext>
          </a:extLst>
        </xdr:cNvPr>
        <xdr:cNvCxnSpPr/>
      </xdr:nvCxnSpPr>
      <xdr:spPr>
        <a:xfrm flipV="1">
          <a:off x="20434300" y="13068325"/>
          <a:ext cx="889000" cy="135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76</xdr:row>
      <xdr:rowOff>34341</xdr:rowOff>
    </xdr:from>
    <xdr:to>
      <xdr:col>112</xdr:col>
      <xdr:colOff>38100</xdr:colOff>
      <xdr:row>76</xdr:row>
      <xdr:rowOff>135941</xdr:rowOff>
    </xdr:to>
    <xdr:sp macro="" textlink="">
      <xdr:nvSpPr>
        <xdr:cNvPr id="861" name="フローチャート: 判断 860">
          <a:extLst>
            <a:ext uri="{FF2B5EF4-FFF2-40B4-BE49-F238E27FC236}">
              <a16:creationId xmlns:a16="http://schemas.microsoft.com/office/drawing/2014/main" id="{00000000-0008-0000-0600-00005D030000}"/>
            </a:ext>
          </a:extLst>
        </xdr:cNvPr>
        <xdr:cNvSpPr/>
      </xdr:nvSpPr>
      <xdr:spPr>
        <a:xfrm>
          <a:off x="21272500" y="130645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76</xdr:row>
      <xdr:rowOff>127068</xdr:rowOff>
    </xdr:from>
    <xdr:ext cx="534377" cy="259045"/>
    <xdr:sp macro="" textlink="">
      <xdr:nvSpPr>
        <xdr:cNvPr id="862" name="テキスト ボックス 861">
          <a:extLst>
            <a:ext uri="{FF2B5EF4-FFF2-40B4-BE49-F238E27FC236}">
              <a16:creationId xmlns:a16="http://schemas.microsoft.com/office/drawing/2014/main" id="{00000000-0008-0000-0600-00005E030000}"/>
            </a:ext>
          </a:extLst>
        </xdr:cNvPr>
        <xdr:cNvSpPr txBox="1"/>
      </xdr:nvSpPr>
      <xdr:spPr>
        <a:xfrm>
          <a:off x="21056111" y="131572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44,864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76</xdr:row>
      <xdr:rowOff>51633</xdr:rowOff>
    </xdr:from>
    <xdr:to>
      <xdr:col>107</xdr:col>
      <xdr:colOff>50800</xdr:colOff>
      <xdr:row>76</xdr:row>
      <xdr:rowOff>75825</xdr:rowOff>
    </xdr:to>
    <xdr:cxnSp macro="">
      <xdr:nvCxnSpPr>
        <xdr:cNvPr id="863" name="直線コネクタ 862">
          <a:extLst>
            <a:ext uri="{FF2B5EF4-FFF2-40B4-BE49-F238E27FC236}">
              <a16:creationId xmlns:a16="http://schemas.microsoft.com/office/drawing/2014/main" id="{00000000-0008-0000-0600-00005F030000}"/>
            </a:ext>
          </a:extLst>
        </xdr:cNvPr>
        <xdr:cNvCxnSpPr/>
      </xdr:nvCxnSpPr>
      <xdr:spPr>
        <a:xfrm flipV="1">
          <a:off x="19545300" y="13081833"/>
          <a:ext cx="889000" cy="241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76</xdr:row>
      <xdr:rowOff>44208</xdr:rowOff>
    </xdr:from>
    <xdr:to>
      <xdr:col>107</xdr:col>
      <xdr:colOff>101600</xdr:colOff>
      <xdr:row>76</xdr:row>
      <xdr:rowOff>145808</xdr:rowOff>
    </xdr:to>
    <xdr:sp macro="" textlink="">
      <xdr:nvSpPr>
        <xdr:cNvPr id="864" name="フローチャート: 判断 863">
          <a:extLst>
            <a:ext uri="{FF2B5EF4-FFF2-40B4-BE49-F238E27FC236}">
              <a16:creationId xmlns:a16="http://schemas.microsoft.com/office/drawing/2014/main" id="{00000000-0008-0000-0600-000060030000}"/>
            </a:ext>
          </a:extLst>
        </xdr:cNvPr>
        <xdr:cNvSpPr/>
      </xdr:nvSpPr>
      <xdr:spPr>
        <a:xfrm>
          <a:off x="20383500" y="13074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76</xdr:row>
      <xdr:rowOff>136935</xdr:rowOff>
    </xdr:from>
    <xdr:ext cx="534377" cy="259045"/>
    <xdr:sp macro="" textlink="">
      <xdr:nvSpPr>
        <xdr:cNvPr id="865" name="テキスト ボックス 864">
          <a:extLst>
            <a:ext uri="{FF2B5EF4-FFF2-40B4-BE49-F238E27FC236}">
              <a16:creationId xmlns:a16="http://schemas.microsoft.com/office/drawing/2014/main" id="{00000000-0008-0000-0600-000061030000}"/>
            </a:ext>
          </a:extLst>
        </xdr:cNvPr>
        <xdr:cNvSpPr txBox="1"/>
      </xdr:nvSpPr>
      <xdr:spPr>
        <a:xfrm>
          <a:off x="20167111" y="131671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44,346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76</xdr:row>
      <xdr:rowOff>75825</xdr:rowOff>
    </xdr:from>
    <xdr:to>
      <xdr:col>102</xdr:col>
      <xdr:colOff>114300</xdr:colOff>
      <xdr:row>76</xdr:row>
      <xdr:rowOff>128099</xdr:rowOff>
    </xdr:to>
    <xdr:cxnSp macro="">
      <xdr:nvCxnSpPr>
        <xdr:cNvPr id="866" name="直線コネクタ 865">
          <a:extLst>
            <a:ext uri="{FF2B5EF4-FFF2-40B4-BE49-F238E27FC236}">
              <a16:creationId xmlns:a16="http://schemas.microsoft.com/office/drawing/2014/main" id="{00000000-0008-0000-0600-000062030000}"/>
            </a:ext>
          </a:extLst>
        </xdr:cNvPr>
        <xdr:cNvCxnSpPr/>
      </xdr:nvCxnSpPr>
      <xdr:spPr>
        <a:xfrm flipV="1">
          <a:off x="18656300" y="13106025"/>
          <a:ext cx="889000" cy="522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76</xdr:row>
      <xdr:rowOff>60458</xdr:rowOff>
    </xdr:from>
    <xdr:to>
      <xdr:col>102</xdr:col>
      <xdr:colOff>165100</xdr:colOff>
      <xdr:row>76</xdr:row>
      <xdr:rowOff>162058</xdr:rowOff>
    </xdr:to>
    <xdr:sp macro="" textlink="">
      <xdr:nvSpPr>
        <xdr:cNvPr id="867" name="フローチャート: 判断 866">
          <a:extLst>
            <a:ext uri="{FF2B5EF4-FFF2-40B4-BE49-F238E27FC236}">
              <a16:creationId xmlns:a16="http://schemas.microsoft.com/office/drawing/2014/main" id="{00000000-0008-0000-0600-000063030000}"/>
            </a:ext>
          </a:extLst>
        </xdr:cNvPr>
        <xdr:cNvSpPr/>
      </xdr:nvSpPr>
      <xdr:spPr>
        <a:xfrm>
          <a:off x="19494500" y="130906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76</xdr:row>
      <xdr:rowOff>153185</xdr:rowOff>
    </xdr:from>
    <xdr:ext cx="534377" cy="259045"/>
    <xdr:sp macro="" textlink="">
      <xdr:nvSpPr>
        <xdr:cNvPr id="868" name="テキスト ボックス 867">
          <a:extLst>
            <a:ext uri="{FF2B5EF4-FFF2-40B4-BE49-F238E27FC236}">
              <a16:creationId xmlns:a16="http://schemas.microsoft.com/office/drawing/2014/main" id="{00000000-0008-0000-0600-000064030000}"/>
            </a:ext>
          </a:extLst>
        </xdr:cNvPr>
        <xdr:cNvSpPr txBox="1"/>
      </xdr:nvSpPr>
      <xdr:spPr>
        <a:xfrm>
          <a:off x="19278111" y="131833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43,493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134086</xdr:rowOff>
    </xdr:from>
    <xdr:to>
      <xdr:col>98</xdr:col>
      <xdr:colOff>38100</xdr:colOff>
      <xdr:row>76</xdr:row>
      <xdr:rowOff>64236</xdr:rowOff>
    </xdr:to>
    <xdr:sp macro="" textlink="">
      <xdr:nvSpPr>
        <xdr:cNvPr id="869" name="フローチャート: 判断 868">
          <a:extLst>
            <a:ext uri="{FF2B5EF4-FFF2-40B4-BE49-F238E27FC236}">
              <a16:creationId xmlns:a16="http://schemas.microsoft.com/office/drawing/2014/main" id="{00000000-0008-0000-0600-000065030000}"/>
            </a:ext>
          </a:extLst>
        </xdr:cNvPr>
        <xdr:cNvSpPr/>
      </xdr:nvSpPr>
      <xdr:spPr>
        <a:xfrm>
          <a:off x="18605500" y="12992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74</xdr:row>
      <xdr:rowOff>80763</xdr:rowOff>
    </xdr:from>
    <xdr:ext cx="534377" cy="259045"/>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18389111" y="127680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2" name="テキスト ボックス 871">
          <a:extLst>
            <a:ext uri="{FF2B5EF4-FFF2-40B4-BE49-F238E27FC236}">
              <a16:creationId xmlns:a16="http://schemas.microsoft.com/office/drawing/2014/main" id="{00000000-0008-0000-0600-000068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3" name="テキスト ボックス 872">
          <a:extLst>
            <a:ext uri="{FF2B5EF4-FFF2-40B4-BE49-F238E27FC236}">
              <a16:creationId xmlns:a16="http://schemas.microsoft.com/office/drawing/2014/main" id="{00000000-0008-0000-0600-000069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4" name="テキスト ボックス 873">
          <a:extLst>
            <a:ext uri="{FF2B5EF4-FFF2-40B4-BE49-F238E27FC236}">
              <a16:creationId xmlns:a16="http://schemas.microsoft.com/office/drawing/2014/main" id="{00000000-0008-0000-0600-00006A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5" name="テキスト ボックス 874">
          <a:extLst>
            <a:ext uri="{FF2B5EF4-FFF2-40B4-BE49-F238E27FC236}">
              <a16:creationId xmlns:a16="http://schemas.microsoft.com/office/drawing/2014/main" id="{00000000-0008-0000-0600-00006B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117132</xdr:rowOff>
    </xdr:from>
    <xdr:to>
      <xdr:col>116</xdr:col>
      <xdr:colOff>114300</xdr:colOff>
      <xdr:row>76</xdr:row>
      <xdr:rowOff>47282</xdr:rowOff>
    </xdr:to>
    <xdr:sp macro="" textlink="">
      <xdr:nvSpPr>
        <xdr:cNvPr id="876" name="楕円 875">
          <a:extLst>
            <a:ext uri="{FF2B5EF4-FFF2-40B4-BE49-F238E27FC236}">
              <a16:creationId xmlns:a16="http://schemas.microsoft.com/office/drawing/2014/main" id="{00000000-0008-0000-0600-00006C030000}"/>
            </a:ext>
          </a:extLst>
        </xdr:cNvPr>
        <xdr:cNvSpPr/>
      </xdr:nvSpPr>
      <xdr:spPr>
        <a:xfrm>
          <a:off x="22110700" y="129758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74</xdr:row>
      <xdr:rowOff>140009</xdr:rowOff>
    </xdr:from>
    <xdr:ext cx="534377" cy="259045"/>
    <xdr:sp macro="" textlink="">
      <xdr:nvSpPr>
        <xdr:cNvPr id="877" name="繰出金該当値テキスト">
          <a:extLst>
            <a:ext uri="{FF2B5EF4-FFF2-40B4-BE49-F238E27FC236}">
              <a16:creationId xmlns:a16="http://schemas.microsoft.com/office/drawing/2014/main" id="{00000000-0008-0000-0600-00006D030000}"/>
            </a:ext>
          </a:extLst>
        </xdr:cNvPr>
        <xdr:cNvSpPr txBox="1"/>
      </xdr:nvSpPr>
      <xdr:spPr>
        <a:xfrm>
          <a:off x="22212300" y="128273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49,518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75</xdr:row>
      <xdr:rowOff>158775</xdr:rowOff>
    </xdr:from>
    <xdr:to>
      <xdr:col>112</xdr:col>
      <xdr:colOff>38100</xdr:colOff>
      <xdr:row>76</xdr:row>
      <xdr:rowOff>88925</xdr:rowOff>
    </xdr:to>
    <xdr:sp macro="" textlink="">
      <xdr:nvSpPr>
        <xdr:cNvPr id="878" name="楕円 877">
          <a:extLst>
            <a:ext uri="{FF2B5EF4-FFF2-40B4-BE49-F238E27FC236}">
              <a16:creationId xmlns:a16="http://schemas.microsoft.com/office/drawing/2014/main" id="{00000000-0008-0000-0600-00006E030000}"/>
            </a:ext>
          </a:extLst>
        </xdr:cNvPr>
        <xdr:cNvSpPr/>
      </xdr:nvSpPr>
      <xdr:spPr>
        <a:xfrm>
          <a:off x="21272500" y="13017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74</xdr:row>
      <xdr:rowOff>105453</xdr:rowOff>
    </xdr:from>
    <xdr:ext cx="534377" cy="259045"/>
    <xdr:sp macro="" textlink="">
      <xdr:nvSpPr>
        <xdr:cNvPr id="879" name="テキスト ボックス 878">
          <a:extLst>
            <a:ext uri="{FF2B5EF4-FFF2-40B4-BE49-F238E27FC236}">
              <a16:creationId xmlns:a16="http://schemas.microsoft.com/office/drawing/2014/main" id="{00000000-0008-0000-0600-00006F030000}"/>
            </a:ext>
          </a:extLst>
        </xdr:cNvPr>
        <xdr:cNvSpPr txBox="1"/>
      </xdr:nvSpPr>
      <xdr:spPr>
        <a:xfrm>
          <a:off x="21056111" y="127927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47,332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76</xdr:row>
      <xdr:rowOff>833</xdr:rowOff>
    </xdr:from>
    <xdr:to>
      <xdr:col>107</xdr:col>
      <xdr:colOff>101600</xdr:colOff>
      <xdr:row>76</xdr:row>
      <xdr:rowOff>102433</xdr:rowOff>
    </xdr:to>
    <xdr:sp macro="" textlink="">
      <xdr:nvSpPr>
        <xdr:cNvPr id="880" name="楕円 879">
          <a:extLst>
            <a:ext uri="{FF2B5EF4-FFF2-40B4-BE49-F238E27FC236}">
              <a16:creationId xmlns:a16="http://schemas.microsoft.com/office/drawing/2014/main" id="{00000000-0008-0000-0600-000070030000}"/>
            </a:ext>
          </a:extLst>
        </xdr:cNvPr>
        <xdr:cNvSpPr/>
      </xdr:nvSpPr>
      <xdr:spPr>
        <a:xfrm>
          <a:off x="20383500" y="130310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74</xdr:row>
      <xdr:rowOff>118959</xdr:rowOff>
    </xdr:from>
    <xdr:ext cx="534377" cy="259045"/>
    <xdr:sp macro="" textlink="">
      <xdr:nvSpPr>
        <xdr:cNvPr id="881" name="テキスト ボックス 880">
          <a:extLst>
            <a:ext uri="{FF2B5EF4-FFF2-40B4-BE49-F238E27FC236}">
              <a16:creationId xmlns:a16="http://schemas.microsoft.com/office/drawing/2014/main" id="{00000000-0008-0000-0600-000071030000}"/>
            </a:ext>
          </a:extLst>
        </xdr:cNvPr>
        <xdr:cNvSpPr txBox="1"/>
      </xdr:nvSpPr>
      <xdr:spPr>
        <a:xfrm>
          <a:off x="20167111" y="128062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46,623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76</xdr:row>
      <xdr:rowOff>25025</xdr:rowOff>
    </xdr:from>
    <xdr:to>
      <xdr:col>102</xdr:col>
      <xdr:colOff>165100</xdr:colOff>
      <xdr:row>76</xdr:row>
      <xdr:rowOff>126625</xdr:rowOff>
    </xdr:to>
    <xdr:sp macro="" textlink="">
      <xdr:nvSpPr>
        <xdr:cNvPr id="882" name="楕円 881">
          <a:extLst>
            <a:ext uri="{FF2B5EF4-FFF2-40B4-BE49-F238E27FC236}">
              <a16:creationId xmlns:a16="http://schemas.microsoft.com/office/drawing/2014/main" id="{00000000-0008-0000-0600-000072030000}"/>
            </a:ext>
          </a:extLst>
        </xdr:cNvPr>
        <xdr:cNvSpPr/>
      </xdr:nvSpPr>
      <xdr:spPr>
        <a:xfrm>
          <a:off x="19494500" y="130552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74</xdr:row>
      <xdr:rowOff>143153</xdr:rowOff>
    </xdr:from>
    <xdr:ext cx="534377" cy="259045"/>
    <xdr:sp macro="" textlink="">
      <xdr:nvSpPr>
        <xdr:cNvPr id="883" name="テキスト ボックス 882">
          <a:extLst>
            <a:ext uri="{FF2B5EF4-FFF2-40B4-BE49-F238E27FC236}">
              <a16:creationId xmlns:a16="http://schemas.microsoft.com/office/drawing/2014/main" id="{00000000-0008-0000-0600-000073030000}"/>
            </a:ext>
          </a:extLst>
        </xdr:cNvPr>
        <xdr:cNvSpPr txBox="1"/>
      </xdr:nvSpPr>
      <xdr:spPr>
        <a:xfrm>
          <a:off x="19278111" y="128304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45,353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77299</xdr:rowOff>
    </xdr:from>
    <xdr:to>
      <xdr:col>98</xdr:col>
      <xdr:colOff>38100</xdr:colOff>
      <xdr:row>77</xdr:row>
      <xdr:rowOff>7449</xdr:rowOff>
    </xdr:to>
    <xdr:sp macro="" textlink="">
      <xdr:nvSpPr>
        <xdr:cNvPr id="884" name="楕円 883">
          <a:extLst>
            <a:ext uri="{FF2B5EF4-FFF2-40B4-BE49-F238E27FC236}">
              <a16:creationId xmlns:a16="http://schemas.microsoft.com/office/drawing/2014/main" id="{00000000-0008-0000-0600-000074030000}"/>
            </a:ext>
          </a:extLst>
        </xdr:cNvPr>
        <xdr:cNvSpPr/>
      </xdr:nvSpPr>
      <xdr:spPr>
        <a:xfrm>
          <a:off x="18605500" y="131074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76</xdr:row>
      <xdr:rowOff>170026</xdr:rowOff>
    </xdr:from>
    <xdr:ext cx="534377" cy="259045"/>
    <xdr:sp macro="" textlink="">
      <xdr:nvSpPr>
        <xdr:cNvPr id="885" name="テキスト ボックス 884">
          <a:extLst>
            <a:ext uri="{FF2B5EF4-FFF2-40B4-BE49-F238E27FC236}">
              <a16:creationId xmlns:a16="http://schemas.microsoft.com/office/drawing/2014/main" id="{00000000-0008-0000-0600-000075030000}"/>
            </a:ext>
          </a:extLst>
        </xdr:cNvPr>
        <xdr:cNvSpPr txBox="1"/>
      </xdr:nvSpPr>
      <xdr:spPr>
        <a:xfrm>
          <a:off x="18389111" y="132002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42,609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6" name="正方形/長方形 885">
          <a:extLst>
            <a:ext uri="{FF2B5EF4-FFF2-40B4-BE49-F238E27FC236}">
              <a16:creationId xmlns:a16="http://schemas.microsoft.com/office/drawing/2014/main" id="{00000000-0008-0000-0600-000076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7" name="正方形/長方形 886">
          <a:extLst>
            <a:ext uri="{FF2B5EF4-FFF2-40B4-BE49-F238E27FC236}">
              <a16:creationId xmlns:a16="http://schemas.microsoft.com/office/drawing/2014/main" id="{00000000-0008-0000-0600-000077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8" name="正方形/長方形 887">
          <a:extLst>
            <a:ext uri="{FF2B5EF4-FFF2-40B4-BE49-F238E27FC236}">
              <a16:creationId xmlns:a16="http://schemas.microsoft.com/office/drawing/2014/main" id="{00000000-0008-0000-0600-000078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9" name="正方形/長方形 888">
          <a:extLst>
            <a:ext uri="{FF2B5EF4-FFF2-40B4-BE49-F238E27FC236}">
              <a16:creationId xmlns:a16="http://schemas.microsoft.com/office/drawing/2014/main" id="{00000000-0008-0000-0600-000079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90" name="正方形/長方形 889">
          <a:extLst>
            <a:ext uri="{FF2B5EF4-FFF2-40B4-BE49-F238E27FC236}">
              <a16:creationId xmlns:a16="http://schemas.microsoft.com/office/drawing/2014/main" id="{00000000-0008-0000-0600-00007A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91" name="正方形/長方形 890">
          <a:extLst>
            <a:ext uri="{FF2B5EF4-FFF2-40B4-BE49-F238E27FC236}">
              <a16:creationId xmlns:a16="http://schemas.microsoft.com/office/drawing/2014/main" id="{00000000-0008-0000-0600-00007B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2" name="正方形/長方形 891">
          <a:extLst>
            <a:ext uri="{FF2B5EF4-FFF2-40B4-BE49-F238E27FC236}">
              <a16:creationId xmlns:a16="http://schemas.microsoft.com/office/drawing/2014/main" id="{00000000-0008-0000-0600-00007C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3" name="正方形/長方形 892">
          <a:extLst>
            <a:ext uri="{FF2B5EF4-FFF2-40B4-BE49-F238E27FC236}">
              <a16:creationId xmlns:a16="http://schemas.microsoft.com/office/drawing/2014/main" id="{00000000-0008-0000-0600-00007D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4" name="テキスト ボックス 893">
          <a:extLst>
            <a:ext uri="{FF2B5EF4-FFF2-40B4-BE49-F238E27FC236}">
              <a16:creationId xmlns:a16="http://schemas.microsoft.com/office/drawing/2014/main" id="{00000000-0008-0000-0600-00007E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5" name="直線コネクタ 894">
          <a:extLst>
            <a:ext uri="{FF2B5EF4-FFF2-40B4-BE49-F238E27FC236}">
              <a16:creationId xmlns:a16="http://schemas.microsoft.com/office/drawing/2014/main" id="{00000000-0008-0000-0600-00007F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6" name="直線コネクタ 895">
          <a:extLst>
            <a:ext uri="{FF2B5EF4-FFF2-40B4-BE49-F238E27FC236}">
              <a16:creationId xmlns:a16="http://schemas.microsoft.com/office/drawing/2014/main" id="{00000000-0008-0000-0600-000080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7" name="テキスト ボックス 896">
          <a:extLst>
            <a:ext uri="{FF2B5EF4-FFF2-40B4-BE49-F238E27FC236}">
              <a16:creationId xmlns:a16="http://schemas.microsoft.com/office/drawing/2014/main" id="{00000000-0008-0000-0600-000081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8" name="直線コネクタ 897">
          <a:extLst>
            <a:ext uri="{FF2B5EF4-FFF2-40B4-BE49-F238E27FC236}">
              <a16:creationId xmlns:a16="http://schemas.microsoft.com/office/drawing/2014/main" id="{00000000-0008-0000-0600-000082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9" name="テキスト ボックス 898">
          <a:extLst>
            <a:ext uri="{FF2B5EF4-FFF2-40B4-BE49-F238E27FC236}">
              <a16:creationId xmlns:a16="http://schemas.microsoft.com/office/drawing/2014/main" id="{00000000-0008-0000-0600-000083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00" name="前年度繰上充用金グラフ枠">
          <a:extLst>
            <a:ext uri="{FF2B5EF4-FFF2-40B4-BE49-F238E27FC236}">
              <a16:creationId xmlns:a16="http://schemas.microsoft.com/office/drawing/2014/main" id="{00000000-0008-0000-0600-000084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901" name="直線コネクタ 900">
          <a:extLst>
            <a:ext uri="{FF2B5EF4-FFF2-40B4-BE49-F238E27FC236}">
              <a16:creationId xmlns:a16="http://schemas.microsoft.com/office/drawing/2014/main" id="{00000000-0008-0000-0600-000085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02" name="前年度繰上充用金最小値テキスト">
          <a:extLst>
            <a:ext uri="{FF2B5EF4-FFF2-40B4-BE49-F238E27FC236}">
              <a16:creationId xmlns:a16="http://schemas.microsoft.com/office/drawing/2014/main" id="{00000000-0008-0000-0600-000086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3" name="直線コネクタ 902">
          <a:extLst>
            <a:ext uri="{FF2B5EF4-FFF2-40B4-BE49-F238E27FC236}">
              <a16:creationId xmlns:a16="http://schemas.microsoft.com/office/drawing/2014/main" id="{00000000-0008-0000-0600-000087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4" name="前年度繰上充用金最大値テキスト">
          <a:extLst>
            <a:ext uri="{FF2B5EF4-FFF2-40B4-BE49-F238E27FC236}">
              <a16:creationId xmlns:a16="http://schemas.microsoft.com/office/drawing/2014/main" id="{00000000-0008-0000-0600-000088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5" name="直線コネクタ 904">
          <a:extLst>
            <a:ext uri="{FF2B5EF4-FFF2-40B4-BE49-F238E27FC236}">
              <a16:creationId xmlns:a16="http://schemas.microsoft.com/office/drawing/2014/main" id="{00000000-0008-0000-0600-000089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6" name="直線コネクタ 905">
          <a:extLst>
            <a:ext uri="{FF2B5EF4-FFF2-40B4-BE49-F238E27FC236}">
              <a16:creationId xmlns:a16="http://schemas.microsoft.com/office/drawing/2014/main" id="{00000000-0008-0000-0600-00008A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7" name="前年度繰上充用金平均値テキスト">
          <a:extLst>
            <a:ext uri="{FF2B5EF4-FFF2-40B4-BE49-F238E27FC236}">
              <a16:creationId xmlns:a16="http://schemas.microsoft.com/office/drawing/2014/main" id="{00000000-0008-0000-0600-00008B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8" name="フローチャート: 判断 907">
          <a:extLst>
            <a:ext uri="{FF2B5EF4-FFF2-40B4-BE49-F238E27FC236}">
              <a16:creationId xmlns:a16="http://schemas.microsoft.com/office/drawing/2014/main" id="{00000000-0008-0000-0600-00008C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9" name="直線コネクタ 908">
          <a:extLst>
            <a:ext uri="{FF2B5EF4-FFF2-40B4-BE49-F238E27FC236}">
              <a16:creationId xmlns:a16="http://schemas.microsoft.com/office/drawing/2014/main" id="{00000000-0008-0000-0600-00008D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10" name="フローチャート: 判断 909">
          <a:extLst>
            <a:ext uri="{FF2B5EF4-FFF2-40B4-BE49-F238E27FC236}">
              <a16:creationId xmlns:a16="http://schemas.microsoft.com/office/drawing/2014/main" id="{00000000-0008-0000-0600-00008E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11" name="テキスト ボックス 910">
          <a:extLst>
            <a:ext uri="{FF2B5EF4-FFF2-40B4-BE49-F238E27FC236}">
              <a16:creationId xmlns:a16="http://schemas.microsoft.com/office/drawing/2014/main" id="{00000000-0008-0000-0600-00008F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12" name="直線コネクタ 911">
          <a:extLst>
            <a:ext uri="{FF2B5EF4-FFF2-40B4-BE49-F238E27FC236}">
              <a16:creationId xmlns:a16="http://schemas.microsoft.com/office/drawing/2014/main" id="{00000000-0008-0000-0600-000090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3" name="フローチャート: 判断 912">
          <a:extLst>
            <a:ext uri="{FF2B5EF4-FFF2-40B4-BE49-F238E27FC236}">
              <a16:creationId xmlns:a16="http://schemas.microsoft.com/office/drawing/2014/main" id="{00000000-0008-0000-0600-000091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4" name="テキスト ボックス 913">
          <a:extLst>
            <a:ext uri="{FF2B5EF4-FFF2-40B4-BE49-F238E27FC236}">
              <a16:creationId xmlns:a16="http://schemas.microsoft.com/office/drawing/2014/main" id="{00000000-0008-0000-0600-000092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5" name="直線コネクタ 914">
          <a:extLst>
            <a:ext uri="{FF2B5EF4-FFF2-40B4-BE49-F238E27FC236}">
              <a16:creationId xmlns:a16="http://schemas.microsoft.com/office/drawing/2014/main" id="{00000000-0008-0000-0600-000093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6" name="フローチャート: 判断 915">
          <a:extLst>
            <a:ext uri="{FF2B5EF4-FFF2-40B4-BE49-F238E27FC236}">
              <a16:creationId xmlns:a16="http://schemas.microsoft.com/office/drawing/2014/main" id="{00000000-0008-0000-0600-000094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7" name="テキスト ボックス 916">
          <a:extLst>
            <a:ext uri="{FF2B5EF4-FFF2-40B4-BE49-F238E27FC236}">
              <a16:creationId xmlns:a16="http://schemas.microsoft.com/office/drawing/2014/main" id="{00000000-0008-0000-0600-000095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8" name="フローチャート: 判断 917">
          <a:extLst>
            <a:ext uri="{FF2B5EF4-FFF2-40B4-BE49-F238E27FC236}">
              <a16:creationId xmlns:a16="http://schemas.microsoft.com/office/drawing/2014/main" id="{00000000-0008-0000-0600-000096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2" name="テキスト ボックス 921">
          <a:extLst>
            <a:ext uri="{FF2B5EF4-FFF2-40B4-BE49-F238E27FC236}">
              <a16:creationId xmlns:a16="http://schemas.microsoft.com/office/drawing/2014/main" id="{00000000-0008-0000-0600-00009A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3" name="テキスト ボックス 922">
          <a:extLst>
            <a:ext uri="{FF2B5EF4-FFF2-40B4-BE49-F238E27FC236}">
              <a16:creationId xmlns:a16="http://schemas.microsoft.com/office/drawing/2014/main" id="{00000000-0008-0000-0600-00009B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4" name="テキスト ボックス 923">
          <a:extLst>
            <a:ext uri="{FF2B5EF4-FFF2-40B4-BE49-F238E27FC236}">
              <a16:creationId xmlns:a16="http://schemas.microsoft.com/office/drawing/2014/main" id="{00000000-0008-0000-0600-00009C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5" name="楕円 924">
          <a:extLst>
            <a:ext uri="{FF2B5EF4-FFF2-40B4-BE49-F238E27FC236}">
              <a16:creationId xmlns:a16="http://schemas.microsoft.com/office/drawing/2014/main" id="{00000000-0008-0000-0600-00009D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6" name="前年度繰上充用金該当値テキスト">
          <a:extLst>
            <a:ext uri="{FF2B5EF4-FFF2-40B4-BE49-F238E27FC236}">
              <a16:creationId xmlns:a16="http://schemas.microsoft.com/office/drawing/2014/main" id="{00000000-0008-0000-0600-00009E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7" name="楕円 926">
          <a:extLst>
            <a:ext uri="{FF2B5EF4-FFF2-40B4-BE49-F238E27FC236}">
              <a16:creationId xmlns:a16="http://schemas.microsoft.com/office/drawing/2014/main" id="{00000000-0008-0000-0600-00009F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8" name="テキスト ボックス 927">
          <a:extLst>
            <a:ext uri="{FF2B5EF4-FFF2-40B4-BE49-F238E27FC236}">
              <a16:creationId xmlns:a16="http://schemas.microsoft.com/office/drawing/2014/main" id="{00000000-0008-0000-0600-0000A0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9" name="楕円 928">
          <a:extLst>
            <a:ext uri="{FF2B5EF4-FFF2-40B4-BE49-F238E27FC236}">
              <a16:creationId xmlns:a16="http://schemas.microsoft.com/office/drawing/2014/main" id="{00000000-0008-0000-0600-0000A1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30" name="テキスト ボックス 929">
          <a:extLst>
            <a:ext uri="{FF2B5EF4-FFF2-40B4-BE49-F238E27FC236}">
              <a16:creationId xmlns:a16="http://schemas.microsoft.com/office/drawing/2014/main" id="{00000000-0008-0000-0600-0000A2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31" name="楕円 930">
          <a:extLst>
            <a:ext uri="{FF2B5EF4-FFF2-40B4-BE49-F238E27FC236}">
              <a16:creationId xmlns:a16="http://schemas.microsoft.com/office/drawing/2014/main" id="{00000000-0008-0000-0600-0000A3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32" name="テキスト ボックス 931">
          <a:extLst>
            <a:ext uri="{FF2B5EF4-FFF2-40B4-BE49-F238E27FC236}">
              <a16:creationId xmlns:a16="http://schemas.microsoft.com/office/drawing/2014/main" id="{00000000-0008-0000-0600-0000A4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3" name="楕円 932">
          <a:extLst>
            <a:ext uri="{FF2B5EF4-FFF2-40B4-BE49-F238E27FC236}">
              <a16:creationId xmlns:a16="http://schemas.microsoft.com/office/drawing/2014/main" id="{00000000-0008-0000-0600-0000A5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4" name="テキスト ボックス 933">
          <a:extLst>
            <a:ext uri="{FF2B5EF4-FFF2-40B4-BE49-F238E27FC236}">
              <a16:creationId xmlns:a16="http://schemas.microsoft.com/office/drawing/2014/main" id="{00000000-0008-0000-0600-0000A6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5" name="正方形/長方形 934">
          <a:extLst>
            <a:ext uri="{FF2B5EF4-FFF2-40B4-BE49-F238E27FC236}">
              <a16:creationId xmlns:a16="http://schemas.microsoft.com/office/drawing/2014/main" id="{00000000-0008-0000-0600-0000A7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6" name="正方形/長方形 935">
          <a:extLst>
            <a:ext uri="{FF2B5EF4-FFF2-40B4-BE49-F238E27FC236}">
              <a16:creationId xmlns:a16="http://schemas.microsoft.com/office/drawing/2014/main" id="{00000000-0008-0000-0600-0000A8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7" name="テキスト ボックス 936">
          <a:extLst>
            <a:ext uri="{FF2B5EF4-FFF2-40B4-BE49-F238E27FC236}">
              <a16:creationId xmlns:a16="http://schemas.microsoft.com/office/drawing/2014/main" id="{00000000-0008-0000-0600-0000A9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歳出決算総額は、住民一人あたり</a:t>
          </a:r>
          <a:r>
            <a:rPr kumimoji="1" lang="en-US" altLang="ja-JP" sz="1300">
              <a:latin typeface="ＭＳ Ｐゴシック" panose="020B0600070205080204" pitchFamily="50" charset="-128"/>
              <a:ea typeface="ＭＳ Ｐゴシック" panose="020B0600070205080204" pitchFamily="50" charset="-128"/>
            </a:rPr>
            <a:t>611,238</a:t>
          </a:r>
          <a:r>
            <a:rPr kumimoji="1" lang="ja-JP" altLang="en-US" sz="1300">
              <a:latin typeface="ＭＳ Ｐゴシック" panose="020B0600070205080204" pitchFamily="50" charset="-128"/>
              <a:ea typeface="ＭＳ Ｐゴシック" panose="020B0600070205080204" pitchFamily="50" charset="-128"/>
            </a:rPr>
            <a:t>円となっており、類似団体を上回っている。人件費・扶助費・公債費の合計である義務的経費は、</a:t>
          </a:r>
          <a:r>
            <a:rPr kumimoji="1" lang="en-US" altLang="ja-JP" sz="1300">
              <a:latin typeface="ＭＳ Ｐゴシック" panose="020B0600070205080204" pitchFamily="50" charset="-128"/>
              <a:ea typeface="ＭＳ Ｐゴシック" panose="020B0600070205080204" pitchFamily="50" charset="-128"/>
            </a:rPr>
            <a:t>237,082</a:t>
          </a:r>
          <a:r>
            <a:rPr kumimoji="1" lang="ja-JP" altLang="en-US" sz="1300">
              <a:latin typeface="ＭＳ Ｐゴシック" panose="020B0600070205080204" pitchFamily="50" charset="-128"/>
              <a:ea typeface="ＭＳ Ｐゴシック" panose="020B0600070205080204" pitchFamily="50" charset="-128"/>
            </a:rPr>
            <a:t>円であり、類似団体の平均である</a:t>
          </a:r>
          <a:r>
            <a:rPr kumimoji="1" lang="en-US" altLang="ja-JP" sz="1300">
              <a:latin typeface="ＭＳ Ｐゴシック" panose="020B0600070205080204" pitchFamily="50" charset="-128"/>
              <a:ea typeface="ＭＳ Ｐゴシック" panose="020B0600070205080204" pitchFamily="50" charset="-128"/>
            </a:rPr>
            <a:t>248,985</a:t>
          </a:r>
          <a:r>
            <a:rPr kumimoji="1" lang="ja-JP" altLang="en-US" sz="1300">
              <a:latin typeface="ＭＳ Ｐゴシック" panose="020B0600070205080204" pitchFamily="50" charset="-128"/>
              <a:ea typeface="ＭＳ Ｐゴシック" panose="020B0600070205080204" pitchFamily="50" charset="-128"/>
            </a:rPr>
            <a:t>円を下回っている。</a:t>
          </a:r>
        </a:p>
        <a:p>
          <a:r>
            <a:rPr kumimoji="1" lang="ja-JP" altLang="en-US" sz="1300">
              <a:latin typeface="ＭＳ Ｐゴシック" panose="020B0600070205080204" pitchFamily="50" charset="-128"/>
              <a:ea typeface="ＭＳ Ｐゴシック" panose="020B0600070205080204" pitchFamily="50" charset="-128"/>
            </a:rPr>
            <a:t>　類似団体との比較では、人件費、災害復旧費、投資及び出資金が大きく上回っている。人件費については、白石市外二町組合解散に伴う退職手当組合負担金の支出があったため一時的に増加した。</a:t>
          </a:r>
        </a:p>
        <a:p>
          <a:r>
            <a:rPr kumimoji="1" lang="ja-JP" altLang="en-US" sz="1300">
              <a:latin typeface="ＭＳ Ｐゴシック" panose="020B0600070205080204" pitchFamily="50" charset="-128"/>
              <a:ea typeface="ＭＳ Ｐゴシック" panose="020B0600070205080204" pitchFamily="50" charset="-128"/>
            </a:rPr>
            <a:t>　投資及び出資金については、令和</a:t>
          </a:r>
          <a:r>
            <a:rPr kumimoji="1" lang="en-US" altLang="ja-JP" sz="1300">
              <a:latin typeface="ＭＳ Ｐゴシック" panose="020B0600070205080204" pitchFamily="50" charset="-128"/>
              <a:ea typeface="ＭＳ Ｐゴシック" panose="020B0600070205080204" pitchFamily="50" charset="-128"/>
            </a:rPr>
            <a:t>5</a:t>
          </a:r>
          <a:r>
            <a:rPr kumimoji="1" lang="ja-JP" altLang="en-US" sz="1300">
              <a:latin typeface="ＭＳ Ｐゴシック" panose="020B0600070205080204" pitchFamily="50" charset="-128"/>
              <a:ea typeface="ＭＳ Ｐゴシック" panose="020B0600070205080204" pitchFamily="50" charset="-128"/>
            </a:rPr>
            <a:t>年度より病院事業会計を新たに設置し、その公債費に充てるための出資金が新たに発生することとなり大きく増加したため、類似団体を上回っている。</a:t>
          </a:r>
        </a:p>
        <a:p>
          <a:r>
            <a:rPr kumimoji="1" lang="ja-JP" altLang="en-US" sz="1300">
              <a:latin typeface="ＭＳ Ｐゴシック" panose="020B0600070205080204" pitchFamily="50" charset="-128"/>
              <a:ea typeface="ＭＳ Ｐゴシック" panose="020B0600070205080204" pitchFamily="50" charset="-128"/>
            </a:rPr>
            <a:t>　災害復旧費については、令和</a:t>
          </a:r>
          <a:r>
            <a:rPr kumimoji="1" lang="en-US" altLang="ja-JP" sz="1300">
              <a:latin typeface="ＭＳ Ｐゴシック" panose="020B0600070205080204" pitchFamily="50" charset="-128"/>
              <a:ea typeface="ＭＳ Ｐゴシック" panose="020B0600070205080204" pitchFamily="50" charset="-128"/>
            </a:rPr>
            <a:t>4</a:t>
          </a:r>
          <a:r>
            <a:rPr kumimoji="1" lang="ja-JP" altLang="en-US" sz="1300">
              <a:latin typeface="ＭＳ Ｐゴシック" panose="020B0600070205080204" pitchFamily="50" charset="-128"/>
              <a:ea typeface="ＭＳ Ｐゴシック" panose="020B0600070205080204" pitchFamily="50" charset="-128"/>
            </a:rPr>
            <a:t>年</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月に発生した福島県沖地震による災害復旧事業を実施し、大きく増加した。</a:t>
          </a:r>
        </a:p>
        <a:p>
          <a:r>
            <a:rPr kumimoji="1" lang="ja-JP" altLang="en-US" sz="1300">
              <a:latin typeface="ＭＳ Ｐゴシック" panose="020B0600070205080204" pitchFamily="50" charset="-128"/>
              <a:ea typeface="ＭＳ Ｐゴシック" panose="020B0600070205080204" pitchFamily="50" charset="-128"/>
            </a:rPr>
            <a:t>　今後は、スマートインターチェンジや道の駅整備事業、認定こども園・子育て拠点施設整備事業、公共施設の長寿命化事業など普通建設事業費の増加が見込まれており、それらに伴いその財源となる地方債の発行が増加するため、公債費の増加が見込まれるところである。公共施設の長寿命化事業については、公共施設等総合管理計画に基づき、計画的なマネジメントを図る。</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宮城県白石市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31,229
30,959
286.48
20,021,468
19,088,323
536,302
9,811,674
10,858,996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3.7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130827</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92727</xdr:rowOff>
    </xdr:from>
    <xdr:ext cx="46717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94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a:extLst>
            <a:ext uri="{FF2B5EF4-FFF2-40B4-BE49-F238E27FC236}">
              <a16:creationId xmlns:a16="http://schemas.microsoft.com/office/drawing/2014/main" id="{00000000-0008-0000-07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52070</xdr:rowOff>
    </xdr:from>
    <xdr:to>
      <xdr:col>24</xdr:col>
      <xdr:colOff>62865</xdr:colOff>
      <xdr:row>38</xdr:row>
      <xdr:rowOff>145034</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flipV="1">
          <a:off x="4633595" y="5195570"/>
          <a:ext cx="1270" cy="14645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148861</xdr:rowOff>
    </xdr:from>
    <xdr:ext cx="469744" cy="259045"/>
    <xdr:sp macro="" textlink="">
      <xdr:nvSpPr>
        <xdr:cNvPr id="57" name="議会費最小値テキスト">
          <a:extLst>
            <a:ext uri="{FF2B5EF4-FFF2-40B4-BE49-F238E27FC236}">
              <a16:creationId xmlns:a16="http://schemas.microsoft.com/office/drawing/2014/main" id="{00000000-0008-0000-0700-000039000000}"/>
            </a:ext>
          </a:extLst>
        </xdr:cNvPr>
        <xdr:cNvSpPr txBox="1"/>
      </xdr:nvSpPr>
      <xdr:spPr>
        <a:xfrm>
          <a:off x="4686300" y="66639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145034</xdr:rowOff>
    </xdr:from>
    <xdr:to>
      <xdr:col>24</xdr:col>
      <xdr:colOff>152400</xdr:colOff>
      <xdr:row>38</xdr:row>
      <xdr:rowOff>145034</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66601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170197</xdr:rowOff>
    </xdr:from>
    <xdr:ext cx="469744" cy="259045"/>
    <xdr:sp macro="" textlink="">
      <xdr:nvSpPr>
        <xdr:cNvPr id="59" name="議会費最大値テキスト">
          <a:extLst>
            <a:ext uri="{FF2B5EF4-FFF2-40B4-BE49-F238E27FC236}">
              <a16:creationId xmlns:a16="http://schemas.microsoft.com/office/drawing/2014/main" id="{00000000-0008-0000-0700-00003B000000}"/>
            </a:ext>
          </a:extLst>
        </xdr:cNvPr>
        <xdr:cNvSpPr txBox="1"/>
      </xdr:nvSpPr>
      <xdr:spPr>
        <a:xfrm>
          <a:off x="4686300" y="49707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7,030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52070</xdr:rowOff>
    </xdr:from>
    <xdr:to>
      <xdr:col>24</xdr:col>
      <xdr:colOff>152400</xdr:colOff>
      <xdr:row>30</xdr:row>
      <xdr:rowOff>52070</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51955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34</xdr:row>
      <xdr:rowOff>149987</xdr:rowOff>
    </xdr:from>
    <xdr:to>
      <xdr:col>24</xdr:col>
      <xdr:colOff>63500</xdr:colOff>
      <xdr:row>34</xdr:row>
      <xdr:rowOff>157226</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flipV="1">
          <a:off x="3797300" y="5979287"/>
          <a:ext cx="838200" cy="72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32275</xdr:rowOff>
    </xdr:from>
    <xdr:ext cx="469744" cy="259045"/>
    <xdr:sp macro="" textlink="">
      <xdr:nvSpPr>
        <xdr:cNvPr id="62" name="議会費平均値テキスト">
          <a:extLst>
            <a:ext uri="{FF2B5EF4-FFF2-40B4-BE49-F238E27FC236}">
              <a16:creationId xmlns:a16="http://schemas.microsoft.com/office/drawing/2014/main" id="{00000000-0008-0000-0700-00003E000000}"/>
            </a:ext>
          </a:extLst>
        </xdr:cNvPr>
        <xdr:cNvSpPr txBox="1"/>
      </xdr:nvSpPr>
      <xdr:spPr>
        <a:xfrm>
          <a:off x="4686300" y="603302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53848</xdr:rowOff>
    </xdr:from>
    <xdr:to>
      <xdr:col>24</xdr:col>
      <xdr:colOff>114300</xdr:colOff>
      <xdr:row>35</xdr:row>
      <xdr:rowOff>155448</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4584700" y="60545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34</xdr:row>
      <xdr:rowOff>155321</xdr:rowOff>
    </xdr:from>
    <xdr:to>
      <xdr:col>19</xdr:col>
      <xdr:colOff>177800</xdr:colOff>
      <xdr:row>34</xdr:row>
      <xdr:rowOff>157226</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a:off x="2908300" y="5984621"/>
          <a:ext cx="88900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74422</xdr:rowOff>
    </xdr:from>
    <xdr:to>
      <xdr:col>20</xdr:col>
      <xdr:colOff>38100</xdr:colOff>
      <xdr:row>36</xdr:row>
      <xdr:rowOff>4572</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3746500" y="60751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35</xdr:row>
      <xdr:rowOff>167149</xdr:rowOff>
    </xdr:from>
    <xdr:ext cx="469744" cy="259045"/>
    <xdr:sp macro="" textlink="">
      <xdr:nvSpPr>
        <xdr:cNvPr id="66" name="テキスト ボックス 65">
          <a:extLst>
            <a:ext uri="{FF2B5EF4-FFF2-40B4-BE49-F238E27FC236}">
              <a16:creationId xmlns:a16="http://schemas.microsoft.com/office/drawing/2014/main" id="{00000000-0008-0000-0700-000042000000}"/>
            </a:ext>
          </a:extLst>
        </xdr:cNvPr>
        <xdr:cNvSpPr txBox="1"/>
      </xdr:nvSpPr>
      <xdr:spPr>
        <a:xfrm>
          <a:off x="3562428" y="61678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34</xdr:row>
      <xdr:rowOff>130937</xdr:rowOff>
    </xdr:from>
    <xdr:to>
      <xdr:col>15</xdr:col>
      <xdr:colOff>50800</xdr:colOff>
      <xdr:row>34</xdr:row>
      <xdr:rowOff>155321</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a:off x="2019300" y="5960237"/>
          <a:ext cx="889000" cy="243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62230</xdr:rowOff>
    </xdr:from>
    <xdr:to>
      <xdr:col>15</xdr:col>
      <xdr:colOff>101600</xdr:colOff>
      <xdr:row>35</xdr:row>
      <xdr:rowOff>163830</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2857500" y="6062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35</xdr:row>
      <xdr:rowOff>154957</xdr:rowOff>
    </xdr:from>
    <xdr:ext cx="469744" cy="259045"/>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2673428" y="6155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34</xdr:row>
      <xdr:rowOff>92075</xdr:rowOff>
    </xdr:from>
    <xdr:to>
      <xdr:col>10</xdr:col>
      <xdr:colOff>114300</xdr:colOff>
      <xdr:row>34</xdr:row>
      <xdr:rowOff>130937</xdr:rowOff>
    </xdr:to>
    <xdr:cxnSp macro="">
      <xdr:nvCxnSpPr>
        <xdr:cNvPr id="70" name="直線コネクタ 69">
          <a:extLst>
            <a:ext uri="{FF2B5EF4-FFF2-40B4-BE49-F238E27FC236}">
              <a16:creationId xmlns:a16="http://schemas.microsoft.com/office/drawing/2014/main" id="{00000000-0008-0000-0700-000046000000}"/>
            </a:ext>
          </a:extLst>
        </xdr:cNvPr>
        <xdr:cNvCxnSpPr/>
      </xdr:nvCxnSpPr>
      <xdr:spPr>
        <a:xfrm>
          <a:off x="1130300" y="5921375"/>
          <a:ext cx="889000" cy="388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95758</xdr:rowOff>
    </xdr:from>
    <xdr:to>
      <xdr:col>10</xdr:col>
      <xdr:colOff>165100</xdr:colOff>
      <xdr:row>36</xdr:row>
      <xdr:rowOff>25908</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968500" y="60965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36</xdr:row>
      <xdr:rowOff>17035</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1784428" y="61892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37084</xdr:rowOff>
    </xdr:from>
    <xdr:to>
      <xdr:col>6</xdr:col>
      <xdr:colOff>38100</xdr:colOff>
      <xdr:row>35</xdr:row>
      <xdr:rowOff>138684</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079500" y="60378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35</xdr:row>
      <xdr:rowOff>129811</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895428" y="61305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99187</xdr:rowOff>
    </xdr:from>
    <xdr:to>
      <xdr:col>24</xdr:col>
      <xdr:colOff>114300</xdr:colOff>
      <xdr:row>35</xdr:row>
      <xdr:rowOff>29337</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4584700" y="59284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122064</xdr:rowOff>
    </xdr:from>
    <xdr:ext cx="469744" cy="259045"/>
    <xdr:sp macro="" textlink="">
      <xdr:nvSpPr>
        <xdr:cNvPr id="81" name="議会費該当値テキスト">
          <a:extLst>
            <a:ext uri="{FF2B5EF4-FFF2-40B4-BE49-F238E27FC236}">
              <a16:creationId xmlns:a16="http://schemas.microsoft.com/office/drawing/2014/main" id="{00000000-0008-0000-0700-000051000000}"/>
            </a:ext>
          </a:extLst>
        </xdr:cNvPr>
        <xdr:cNvSpPr txBox="1"/>
      </xdr:nvSpPr>
      <xdr:spPr>
        <a:xfrm>
          <a:off x="4686300" y="57799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34</xdr:row>
      <xdr:rowOff>106426</xdr:rowOff>
    </xdr:from>
    <xdr:to>
      <xdr:col>20</xdr:col>
      <xdr:colOff>38100</xdr:colOff>
      <xdr:row>35</xdr:row>
      <xdr:rowOff>36576</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3746500" y="59357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33</xdr:row>
      <xdr:rowOff>53103</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3562428" y="57109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104521</xdr:rowOff>
    </xdr:from>
    <xdr:to>
      <xdr:col>15</xdr:col>
      <xdr:colOff>101600</xdr:colOff>
      <xdr:row>35</xdr:row>
      <xdr:rowOff>34671</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2857500" y="59338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33</xdr:row>
      <xdr:rowOff>51198</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2673428" y="57090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34</xdr:row>
      <xdr:rowOff>80137</xdr:rowOff>
    </xdr:from>
    <xdr:to>
      <xdr:col>10</xdr:col>
      <xdr:colOff>165100</xdr:colOff>
      <xdr:row>35</xdr:row>
      <xdr:rowOff>10287</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968500" y="59094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33</xdr:row>
      <xdr:rowOff>26814</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1784428" y="56846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41275</xdr:rowOff>
    </xdr:from>
    <xdr:to>
      <xdr:col>6</xdr:col>
      <xdr:colOff>38100</xdr:colOff>
      <xdr:row>34</xdr:row>
      <xdr:rowOff>142875</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079500" y="58705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32</xdr:row>
      <xdr:rowOff>159402</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895428" y="56458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72,154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1" name="テキスト ボックス 110">
          <a:extLst>
            <a:ext uri="{FF2B5EF4-FFF2-40B4-BE49-F238E27FC236}">
              <a16:creationId xmlns:a16="http://schemas.microsoft.com/office/drawing/2014/main" id="{00000000-0008-0000-0700-00006F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総務費グラフ枠">
          <a:extLst>
            <a:ext uri="{FF2B5EF4-FFF2-40B4-BE49-F238E27FC236}">
              <a16:creationId xmlns:a16="http://schemas.microsoft.com/office/drawing/2014/main" id="{00000000-0008-0000-0700-000070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128354</xdr:rowOff>
    </xdr:from>
    <xdr:to>
      <xdr:col>24</xdr:col>
      <xdr:colOff>62865</xdr:colOff>
      <xdr:row>58</xdr:row>
      <xdr:rowOff>72713</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flipV="1">
          <a:off x="4633595" y="8700854"/>
          <a:ext cx="1270" cy="13159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76540</xdr:rowOff>
    </xdr:from>
    <xdr:ext cx="534377" cy="259045"/>
    <xdr:sp macro="" textlink="">
      <xdr:nvSpPr>
        <xdr:cNvPr id="114" name="総務費最小値テキスト">
          <a:extLst>
            <a:ext uri="{FF2B5EF4-FFF2-40B4-BE49-F238E27FC236}">
              <a16:creationId xmlns:a16="http://schemas.microsoft.com/office/drawing/2014/main" id="{00000000-0008-0000-0700-000072000000}"/>
            </a:ext>
          </a:extLst>
        </xdr:cNvPr>
        <xdr:cNvSpPr txBox="1"/>
      </xdr:nvSpPr>
      <xdr:spPr>
        <a:xfrm>
          <a:off x="4686300" y="100206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37,582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72713</xdr:rowOff>
    </xdr:from>
    <xdr:to>
      <xdr:col>24</xdr:col>
      <xdr:colOff>152400</xdr:colOff>
      <xdr:row>58</xdr:row>
      <xdr:rowOff>72713</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a:off x="4546600" y="100168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75031</xdr:rowOff>
    </xdr:from>
    <xdr:ext cx="599010" cy="259045"/>
    <xdr:sp macro="" textlink="">
      <xdr:nvSpPr>
        <xdr:cNvPr id="116" name="総務費最大値テキスト">
          <a:extLst>
            <a:ext uri="{FF2B5EF4-FFF2-40B4-BE49-F238E27FC236}">
              <a16:creationId xmlns:a16="http://schemas.microsoft.com/office/drawing/2014/main" id="{00000000-0008-0000-0700-000074000000}"/>
            </a:ext>
          </a:extLst>
        </xdr:cNvPr>
        <xdr:cNvSpPr txBox="1"/>
      </xdr:nvSpPr>
      <xdr:spPr>
        <a:xfrm>
          <a:off x="4686300" y="84760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382,978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128354</xdr:rowOff>
    </xdr:from>
    <xdr:to>
      <xdr:col>24</xdr:col>
      <xdr:colOff>152400</xdr:colOff>
      <xdr:row>50</xdr:row>
      <xdr:rowOff>128354</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a:off x="4546600" y="87008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133993</xdr:rowOff>
    </xdr:from>
    <xdr:to>
      <xdr:col>24</xdr:col>
      <xdr:colOff>63500</xdr:colOff>
      <xdr:row>57</xdr:row>
      <xdr:rowOff>56245</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a:off x="3797300" y="9735193"/>
          <a:ext cx="838200" cy="937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3363</xdr:rowOff>
    </xdr:from>
    <xdr:ext cx="534377" cy="259045"/>
    <xdr:sp macro="" textlink="">
      <xdr:nvSpPr>
        <xdr:cNvPr id="119" name="総務費平均値テキスト">
          <a:extLst>
            <a:ext uri="{FF2B5EF4-FFF2-40B4-BE49-F238E27FC236}">
              <a16:creationId xmlns:a16="http://schemas.microsoft.com/office/drawing/2014/main" id="{00000000-0008-0000-0700-000077000000}"/>
            </a:ext>
          </a:extLst>
        </xdr:cNvPr>
        <xdr:cNvSpPr txBox="1"/>
      </xdr:nvSpPr>
      <xdr:spPr>
        <a:xfrm>
          <a:off x="4686300" y="960456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93,455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151936</xdr:rowOff>
    </xdr:from>
    <xdr:to>
      <xdr:col>24</xdr:col>
      <xdr:colOff>114300</xdr:colOff>
      <xdr:row>57</xdr:row>
      <xdr:rowOff>82086</xdr:rowOff>
    </xdr:to>
    <xdr:sp macro="" textlink="">
      <xdr:nvSpPr>
        <xdr:cNvPr id="120" name="フローチャート: 判断 119">
          <a:extLst>
            <a:ext uri="{FF2B5EF4-FFF2-40B4-BE49-F238E27FC236}">
              <a16:creationId xmlns:a16="http://schemas.microsoft.com/office/drawing/2014/main" id="{00000000-0008-0000-0700-000078000000}"/>
            </a:ext>
          </a:extLst>
        </xdr:cNvPr>
        <xdr:cNvSpPr/>
      </xdr:nvSpPr>
      <xdr:spPr>
        <a:xfrm>
          <a:off x="4584700" y="97531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133993</xdr:rowOff>
    </xdr:from>
    <xdr:to>
      <xdr:col>19</xdr:col>
      <xdr:colOff>177800</xdr:colOff>
      <xdr:row>56</xdr:row>
      <xdr:rowOff>140016</xdr:rowOff>
    </xdr:to>
    <xdr:cxnSp macro="">
      <xdr:nvCxnSpPr>
        <xdr:cNvPr id="121" name="直線コネクタ 120">
          <a:extLst>
            <a:ext uri="{FF2B5EF4-FFF2-40B4-BE49-F238E27FC236}">
              <a16:creationId xmlns:a16="http://schemas.microsoft.com/office/drawing/2014/main" id="{00000000-0008-0000-0700-000079000000}"/>
            </a:ext>
          </a:extLst>
        </xdr:cNvPr>
        <xdr:cNvCxnSpPr/>
      </xdr:nvCxnSpPr>
      <xdr:spPr>
        <a:xfrm flipV="1">
          <a:off x="2908300" y="9735193"/>
          <a:ext cx="889000" cy="60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151769</xdr:rowOff>
    </xdr:from>
    <xdr:to>
      <xdr:col>20</xdr:col>
      <xdr:colOff>38100</xdr:colOff>
      <xdr:row>57</xdr:row>
      <xdr:rowOff>81919</xdr:rowOff>
    </xdr:to>
    <xdr:sp macro="" textlink="">
      <xdr:nvSpPr>
        <xdr:cNvPr id="122" name="フローチャート: 判断 121">
          <a:extLst>
            <a:ext uri="{FF2B5EF4-FFF2-40B4-BE49-F238E27FC236}">
              <a16:creationId xmlns:a16="http://schemas.microsoft.com/office/drawing/2014/main" id="{00000000-0008-0000-0700-00007A000000}"/>
            </a:ext>
          </a:extLst>
        </xdr:cNvPr>
        <xdr:cNvSpPr/>
      </xdr:nvSpPr>
      <xdr:spPr>
        <a:xfrm>
          <a:off x="3746500" y="97529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73046</xdr:rowOff>
    </xdr:from>
    <xdr:ext cx="534377" cy="259045"/>
    <xdr:sp macro="" textlink="">
      <xdr:nvSpPr>
        <xdr:cNvPr id="123" name="テキスト ボックス 122">
          <a:extLst>
            <a:ext uri="{FF2B5EF4-FFF2-40B4-BE49-F238E27FC236}">
              <a16:creationId xmlns:a16="http://schemas.microsoft.com/office/drawing/2014/main" id="{00000000-0008-0000-0700-00007B000000}"/>
            </a:ext>
          </a:extLst>
        </xdr:cNvPr>
        <xdr:cNvSpPr txBox="1"/>
      </xdr:nvSpPr>
      <xdr:spPr>
        <a:xfrm>
          <a:off x="3530111" y="98456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93,499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55</xdr:row>
      <xdr:rowOff>38552</xdr:rowOff>
    </xdr:from>
    <xdr:to>
      <xdr:col>15</xdr:col>
      <xdr:colOff>50800</xdr:colOff>
      <xdr:row>56</xdr:row>
      <xdr:rowOff>140016</xdr:rowOff>
    </xdr:to>
    <xdr:cxnSp macro="">
      <xdr:nvCxnSpPr>
        <xdr:cNvPr id="124" name="直線コネクタ 123">
          <a:extLst>
            <a:ext uri="{FF2B5EF4-FFF2-40B4-BE49-F238E27FC236}">
              <a16:creationId xmlns:a16="http://schemas.microsoft.com/office/drawing/2014/main" id="{00000000-0008-0000-0700-00007C000000}"/>
            </a:ext>
          </a:extLst>
        </xdr:cNvPr>
        <xdr:cNvCxnSpPr/>
      </xdr:nvCxnSpPr>
      <xdr:spPr>
        <a:xfrm>
          <a:off x="2019300" y="9468302"/>
          <a:ext cx="889000" cy="2729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166258</xdr:rowOff>
    </xdr:from>
    <xdr:to>
      <xdr:col>15</xdr:col>
      <xdr:colOff>101600</xdr:colOff>
      <xdr:row>57</xdr:row>
      <xdr:rowOff>96408</xdr:rowOff>
    </xdr:to>
    <xdr:sp macro="" textlink="">
      <xdr:nvSpPr>
        <xdr:cNvPr id="125" name="フローチャート: 判断 124">
          <a:extLst>
            <a:ext uri="{FF2B5EF4-FFF2-40B4-BE49-F238E27FC236}">
              <a16:creationId xmlns:a16="http://schemas.microsoft.com/office/drawing/2014/main" id="{00000000-0008-0000-0700-00007D000000}"/>
            </a:ext>
          </a:extLst>
        </xdr:cNvPr>
        <xdr:cNvSpPr/>
      </xdr:nvSpPr>
      <xdr:spPr>
        <a:xfrm>
          <a:off x="2857500" y="97674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87535</xdr:rowOff>
    </xdr:from>
    <xdr:ext cx="534377" cy="259045"/>
    <xdr:sp macro="" textlink="">
      <xdr:nvSpPr>
        <xdr:cNvPr id="126" name="テキスト ボックス 125">
          <a:extLst>
            <a:ext uri="{FF2B5EF4-FFF2-40B4-BE49-F238E27FC236}">
              <a16:creationId xmlns:a16="http://schemas.microsoft.com/office/drawing/2014/main" id="{00000000-0008-0000-0700-00007E000000}"/>
            </a:ext>
          </a:extLst>
        </xdr:cNvPr>
        <xdr:cNvSpPr txBox="1"/>
      </xdr:nvSpPr>
      <xdr:spPr>
        <a:xfrm>
          <a:off x="2641111" y="98601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89,696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55</xdr:row>
      <xdr:rowOff>38552</xdr:rowOff>
    </xdr:from>
    <xdr:to>
      <xdr:col>10</xdr:col>
      <xdr:colOff>114300</xdr:colOff>
      <xdr:row>57</xdr:row>
      <xdr:rowOff>101932</xdr:rowOff>
    </xdr:to>
    <xdr:cxnSp macro="">
      <xdr:nvCxnSpPr>
        <xdr:cNvPr id="127" name="直線コネクタ 126">
          <a:extLst>
            <a:ext uri="{FF2B5EF4-FFF2-40B4-BE49-F238E27FC236}">
              <a16:creationId xmlns:a16="http://schemas.microsoft.com/office/drawing/2014/main" id="{00000000-0008-0000-0700-00007F000000}"/>
            </a:ext>
          </a:extLst>
        </xdr:cNvPr>
        <xdr:cNvCxnSpPr/>
      </xdr:nvCxnSpPr>
      <xdr:spPr>
        <a:xfrm flipV="1">
          <a:off x="1130300" y="9468302"/>
          <a:ext cx="889000" cy="4062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54</xdr:row>
      <xdr:rowOff>139962</xdr:rowOff>
    </xdr:from>
    <xdr:to>
      <xdr:col>10</xdr:col>
      <xdr:colOff>165100</xdr:colOff>
      <xdr:row>55</xdr:row>
      <xdr:rowOff>70112</xdr:rowOff>
    </xdr:to>
    <xdr:sp macro="" textlink="">
      <xdr:nvSpPr>
        <xdr:cNvPr id="128" name="フローチャート: 判断 127">
          <a:extLst>
            <a:ext uri="{FF2B5EF4-FFF2-40B4-BE49-F238E27FC236}">
              <a16:creationId xmlns:a16="http://schemas.microsoft.com/office/drawing/2014/main" id="{00000000-0008-0000-0700-000080000000}"/>
            </a:ext>
          </a:extLst>
        </xdr:cNvPr>
        <xdr:cNvSpPr/>
      </xdr:nvSpPr>
      <xdr:spPr>
        <a:xfrm>
          <a:off x="1968500" y="93982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53</xdr:row>
      <xdr:rowOff>86639</xdr:rowOff>
    </xdr:from>
    <xdr:ext cx="599010"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1719795" y="91734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186,598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47142</xdr:rowOff>
    </xdr:from>
    <xdr:to>
      <xdr:col>6</xdr:col>
      <xdr:colOff>38100</xdr:colOff>
      <xdr:row>57</xdr:row>
      <xdr:rowOff>148742</xdr:rowOff>
    </xdr:to>
    <xdr:sp macro="" textlink="">
      <xdr:nvSpPr>
        <xdr:cNvPr id="130" name="フローチャート: 判断 129">
          <a:extLst>
            <a:ext uri="{FF2B5EF4-FFF2-40B4-BE49-F238E27FC236}">
              <a16:creationId xmlns:a16="http://schemas.microsoft.com/office/drawing/2014/main" id="{00000000-0008-0000-0700-000082000000}"/>
            </a:ext>
          </a:extLst>
        </xdr:cNvPr>
        <xdr:cNvSpPr/>
      </xdr:nvSpPr>
      <xdr:spPr>
        <a:xfrm>
          <a:off x="1079500" y="98197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165269</xdr:rowOff>
    </xdr:from>
    <xdr:ext cx="534377"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863111" y="95950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75,960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5445</xdr:rowOff>
    </xdr:from>
    <xdr:to>
      <xdr:col>24</xdr:col>
      <xdr:colOff>114300</xdr:colOff>
      <xdr:row>57</xdr:row>
      <xdr:rowOff>107045</xdr:rowOff>
    </xdr:to>
    <xdr:sp macro="" textlink="">
      <xdr:nvSpPr>
        <xdr:cNvPr id="137" name="楕円 136">
          <a:extLst>
            <a:ext uri="{FF2B5EF4-FFF2-40B4-BE49-F238E27FC236}">
              <a16:creationId xmlns:a16="http://schemas.microsoft.com/office/drawing/2014/main" id="{00000000-0008-0000-0700-000089000000}"/>
            </a:ext>
          </a:extLst>
        </xdr:cNvPr>
        <xdr:cNvSpPr/>
      </xdr:nvSpPr>
      <xdr:spPr>
        <a:xfrm>
          <a:off x="4584700" y="9778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155322</xdr:rowOff>
    </xdr:from>
    <xdr:ext cx="534377" cy="259045"/>
    <xdr:sp macro="" textlink="">
      <xdr:nvSpPr>
        <xdr:cNvPr id="138" name="総務費該当値テキスト">
          <a:extLst>
            <a:ext uri="{FF2B5EF4-FFF2-40B4-BE49-F238E27FC236}">
              <a16:creationId xmlns:a16="http://schemas.microsoft.com/office/drawing/2014/main" id="{00000000-0008-0000-0700-00008A000000}"/>
            </a:ext>
          </a:extLst>
        </xdr:cNvPr>
        <xdr:cNvSpPr txBox="1"/>
      </xdr:nvSpPr>
      <xdr:spPr>
        <a:xfrm>
          <a:off x="4686300" y="97565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86,904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83193</xdr:rowOff>
    </xdr:from>
    <xdr:to>
      <xdr:col>20</xdr:col>
      <xdr:colOff>38100</xdr:colOff>
      <xdr:row>57</xdr:row>
      <xdr:rowOff>13343</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3746500" y="96843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55</xdr:row>
      <xdr:rowOff>29870</xdr:rowOff>
    </xdr:from>
    <xdr:ext cx="599010" cy="259045"/>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3497795" y="94596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111,498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89216</xdr:rowOff>
    </xdr:from>
    <xdr:to>
      <xdr:col>15</xdr:col>
      <xdr:colOff>101600</xdr:colOff>
      <xdr:row>57</xdr:row>
      <xdr:rowOff>19366</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2857500" y="96904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55</xdr:row>
      <xdr:rowOff>35893</xdr:rowOff>
    </xdr:from>
    <xdr:ext cx="599010"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2608795" y="94656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109,917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54</xdr:row>
      <xdr:rowOff>159202</xdr:rowOff>
    </xdr:from>
    <xdr:to>
      <xdr:col>10</xdr:col>
      <xdr:colOff>165100</xdr:colOff>
      <xdr:row>55</xdr:row>
      <xdr:rowOff>89352</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1968500" y="94175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55</xdr:row>
      <xdr:rowOff>80479</xdr:rowOff>
    </xdr:from>
    <xdr:ext cx="599010"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1719795" y="95102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181,548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51132</xdr:rowOff>
    </xdr:from>
    <xdr:to>
      <xdr:col>6</xdr:col>
      <xdr:colOff>38100</xdr:colOff>
      <xdr:row>57</xdr:row>
      <xdr:rowOff>152732</xdr:rowOff>
    </xdr:to>
    <xdr:sp macro="" textlink="">
      <xdr:nvSpPr>
        <xdr:cNvPr id="145" name="楕円 144">
          <a:extLst>
            <a:ext uri="{FF2B5EF4-FFF2-40B4-BE49-F238E27FC236}">
              <a16:creationId xmlns:a16="http://schemas.microsoft.com/office/drawing/2014/main" id="{00000000-0008-0000-0700-000091000000}"/>
            </a:ext>
          </a:extLst>
        </xdr:cNvPr>
        <xdr:cNvSpPr/>
      </xdr:nvSpPr>
      <xdr:spPr>
        <a:xfrm>
          <a:off x="1079500" y="98237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143859</xdr:rowOff>
    </xdr:from>
    <xdr:ext cx="534377" cy="259045"/>
    <xdr:sp macro="" textlink="">
      <xdr:nvSpPr>
        <xdr:cNvPr id="146" name="テキスト ボックス 145">
          <a:extLst>
            <a:ext uri="{FF2B5EF4-FFF2-40B4-BE49-F238E27FC236}">
              <a16:creationId xmlns:a16="http://schemas.microsoft.com/office/drawing/2014/main" id="{00000000-0008-0000-0700-000092000000}"/>
            </a:ext>
          </a:extLst>
        </xdr:cNvPr>
        <xdr:cNvSpPr txBox="1"/>
      </xdr:nvSpPr>
      <xdr:spPr>
        <a:xfrm>
          <a:off x="863111" y="99165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74,913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207,189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189,427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a:extLst>
            <a:ext uri="{FF2B5EF4-FFF2-40B4-BE49-F238E27FC236}">
              <a16:creationId xmlns:a16="http://schemas.microsoft.com/office/drawing/2014/main" id="{00000000-0008-0000-0700-00009B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a:extLst>
            <a:ext uri="{FF2B5EF4-FFF2-40B4-BE49-F238E27FC236}">
              <a16:creationId xmlns:a16="http://schemas.microsoft.com/office/drawing/2014/main" id="{00000000-0008-0000-0700-00009C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98879</xdr:rowOff>
    </xdr:from>
    <xdr:to>
      <xdr:col>28</xdr:col>
      <xdr:colOff>114300</xdr:colOff>
      <xdr:row>79</xdr:row>
      <xdr:rowOff>98879</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128106</xdr:rowOff>
    </xdr:from>
    <xdr:ext cx="59541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581" y="13501206"/>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144434</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74</xdr:row>
      <xdr:rowOff>160762</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5642</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21970</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68" name="直線コネクタ 167">
          <a:extLst>
            <a:ext uri="{FF2B5EF4-FFF2-40B4-BE49-F238E27FC236}">
              <a16:creationId xmlns:a16="http://schemas.microsoft.com/office/drawing/2014/main" id="{00000000-0008-0000-0700-0000A8000000}"/>
            </a:ext>
          </a:extLst>
        </xdr:cNvPr>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69" name="テキスト ボックス 168">
          <a:extLst>
            <a:ext uri="{FF2B5EF4-FFF2-40B4-BE49-F238E27FC236}">
              <a16:creationId xmlns:a16="http://schemas.microsoft.com/office/drawing/2014/main" id="{00000000-0008-0000-0700-0000A9000000}"/>
            </a:ext>
          </a:extLst>
        </xdr:cNvPr>
        <xdr:cNvSpPr txBox="1"/>
      </xdr:nvSpPr>
      <xdr:spPr>
        <a:xfrm>
          <a:off x="166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0" name="直線コネクタ 169">
          <a:extLst>
            <a:ext uri="{FF2B5EF4-FFF2-40B4-BE49-F238E27FC236}">
              <a16:creationId xmlns:a16="http://schemas.microsoft.com/office/drawing/2014/main" id="{00000000-0008-0000-0700-0000AA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1" name="テキスト ボックス 170">
          <a:extLst>
            <a:ext uri="{FF2B5EF4-FFF2-40B4-BE49-F238E27FC236}">
              <a16:creationId xmlns:a16="http://schemas.microsoft.com/office/drawing/2014/main" id="{00000000-0008-0000-0700-0000AB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2" name="民生費グラフ枠">
          <a:extLst>
            <a:ext uri="{FF2B5EF4-FFF2-40B4-BE49-F238E27FC236}">
              <a16:creationId xmlns:a16="http://schemas.microsoft.com/office/drawing/2014/main" id="{00000000-0008-0000-0700-0000AC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43252</xdr:rowOff>
    </xdr:from>
    <xdr:to>
      <xdr:col>24</xdr:col>
      <xdr:colOff>62865</xdr:colOff>
      <xdr:row>78</xdr:row>
      <xdr:rowOff>81700</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flipV="1">
          <a:off x="4633595" y="12044752"/>
          <a:ext cx="1270" cy="14100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85527</xdr:rowOff>
    </xdr:from>
    <xdr:ext cx="599010" cy="259045"/>
    <xdr:sp macro="" textlink="">
      <xdr:nvSpPr>
        <xdr:cNvPr id="174" name="民生費最小値テキスト">
          <a:extLst>
            <a:ext uri="{FF2B5EF4-FFF2-40B4-BE49-F238E27FC236}">
              <a16:creationId xmlns:a16="http://schemas.microsoft.com/office/drawing/2014/main" id="{00000000-0008-0000-0700-0000AE000000}"/>
            </a:ext>
          </a:extLst>
        </xdr:cNvPr>
        <xdr:cNvSpPr txBox="1"/>
      </xdr:nvSpPr>
      <xdr:spPr>
        <a:xfrm>
          <a:off x="4686300" y="134586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137,328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81700</xdr:rowOff>
    </xdr:from>
    <xdr:to>
      <xdr:col>24</xdr:col>
      <xdr:colOff>152400</xdr:colOff>
      <xdr:row>78</xdr:row>
      <xdr:rowOff>81700</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a:off x="4546600" y="134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161379</xdr:rowOff>
    </xdr:from>
    <xdr:ext cx="599010" cy="259045"/>
    <xdr:sp macro="" textlink="">
      <xdr:nvSpPr>
        <xdr:cNvPr id="176" name="民生費最大値テキスト">
          <a:extLst>
            <a:ext uri="{FF2B5EF4-FFF2-40B4-BE49-F238E27FC236}">
              <a16:creationId xmlns:a16="http://schemas.microsoft.com/office/drawing/2014/main" id="{00000000-0008-0000-0700-0000B0000000}"/>
            </a:ext>
          </a:extLst>
        </xdr:cNvPr>
        <xdr:cNvSpPr txBox="1"/>
      </xdr:nvSpPr>
      <xdr:spPr>
        <a:xfrm>
          <a:off x="4686300" y="118199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266,860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43252</xdr:rowOff>
    </xdr:from>
    <xdr:to>
      <xdr:col>24</xdr:col>
      <xdr:colOff>152400</xdr:colOff>
      <xdr:row>70</xdr:row>
      <xdr:rowOff>43252</xdr:rowOff>
    </xdr:to>
    <xdr:cxnSp macro="">
      <xdr:nvCxnSpPr>
        <xdr:cNvPr id="177" name="直線コネクタ 176">
          <a:extLst>
            <a:ext uri="{FF2B5EF4-FFF2-40B4-BE49-F238E27FC236}">
              <a16:creationId xmlns:a16="http://schemas.microsoft.com/office/drawing/2014/main" id="{00000000-0008-0000-0700-0000B1000000}"/>
            </a:ext>
          </a:extLst>
        </xdr:cNvPr>
        <xdr:cNvCxnSpPr/>
      </xdr:nvCxnSpPr>
      <xdr:spPr>
        <a:xfrm>
          <a:off x="4546600" y="120447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75</xdr:row>
      <xdr:rowOff>148724</xdr:rowOff>
    </xdr:from>
    <xdr:to>
      <xdr:col>24</xdr:col>
      <xdr:colOff>63500</xdr:colOff>
      <xdr:row>76</xdr:row>
      <xdr:rowOff>74124</xdr:rowOff>
    </xdr:to>
    <xdr:cxnSp macro="">
      <xdr:nvCxnSpPr>
        <xdr:cNvPr id="178" name="直線コネクタ 177">
          <a:extLst>
            <a:ext uri="{FF2B5EF4-FFF2-40B4-BE49-F238E27FC236}">
              <a16:creationId xmlns:a16="http://schemas.microsoft.com/office/drawing/2014/main" id="{00000000-0008-0000-0700-0000B2000000}"/>
            </a:ext>
          </a:extLst>
        </xdr:cNvPr>
        <xdr:cNvCxnSpPr/>
      </xdr:nvCxnSpPr>
      <xdr:spPr>
        <a:xfrm flipV="1">
          <a:off x="3797300" y="13007474"/>
          <a:ext cx="838200" cy="968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66079</xdr:rowOff>
    </xdr:from>
    <xdr:ext cx="599010" cy="259045"/>
    <xdr:sp macro="" textlink="">
      <xdr:nvSpPr>
        <xdr:cNvPr id="179" name="民生費平均値テキスト">
          <a:extLst>
            <a:ext uri="{FF2B5EF4-FFF2-40B4-BE49-F238E27FC236}">
              <a16:creationId xmlns:a16="http://schemas.microsoft.com/office/drawing/2014/main" id="{00000000-0008-0000-0700-0000B3000000}"/>
            </a:ext>
          </a:extLst>
        </xdr:cNvPr>
        <xdr:cNvSpPr txBox="1"/>
      </xdr:nvSpPr>
      <xdr:spPr>
        <a:xfrm>
          <a:off x="4686300" y="1275337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183,448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43202</xdr:rowOff>
    </xdr:from>
    <xdr:to>
      <xdr:col>24</xdr:col>
      <xdr:colOff>114300</xdr:colOff>
      <xdr:row>75</xdr:row>
      <xdr:rowOff>144802</xdr:rowOff>
    </xdr:to>
    <xdr:sp macro="" textlink="">
      <xdr:nvSpPr>
        <xdr:cNvPr id="180" name="フローチャート: 判断 179">
          <a:extLst>
            <a:ext uri="{FF2B5EF4-FFF2-40B4-BE49-F238E27FC236}">
              <a16:creationId xmlns:a16="http://schemas.microsoft.com/office/drawing/2014/main" id="{00000000-0008-0000-0700-0000B4000000}"/>
            </a:ext>
          </a:extLst>
        </xdr:cNvPr>
        <xdr:cNvSpPr/>
      </xdr:nvSpPr>
      <xdr:spPr>
        <a:xfrm>
          <a:off x="4584700" y="12901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20393</xdr:rowOff>
    </xdr:from>
    <xdr:to>
      <xdr:col>19</xdr:col>
      <xdr:colOff>177800</xdr:colOff>
      <xdr:row>76</xdr:row>
      <xdr:rowOff>74124</xdr:rowOff>
    </xdr:to>
    <xdr:cxnSp macro="">
      <xdr:nvCxnSpPr>
        <xdr:cNvPr id="181" name="直線コネクタ 180">
          <a:extLst>
            <a:ext uri="{FF2B5EF4-FFF2-40B4-BE49-F238E27FC236}">
              <a16:creationId xmlns:a16="http://schemas.microsoft.com/office/drawing/2014/main" id="{00000000-0008-0000-0700-0000B5000000}"/>
            </a:ext>
          </a:extLst>
        </xdr:cNvPr>
        <xdr:cNvCxnSpPr/>
      </xdr:nvCxnSpPr>
      <xdr:spPr>
        <a:xfrm>
          <a:off x="2908300" y="13050593"/>
          <a:ext cx="889000" cy="537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163108</xdr:rowOff>
    </xdr:from>
    <xdr:to>
      <xdr:col>20</xdr:col>
      <xdr:colOff>38100</xdr:colOff>
      <xdr:row>76</xdr:row>
      <xdr:rowOff>93258</xdr:rowOff>
    </xdr:to>
    <xdr:sp macro="" textlink="">
      <xdr:nvSpPr>
        <xdr:cNvPr id="182" name="フローチャート: 判断 181">
          <a:extLst>
            <a:ext uri="{FF2B5EF4-FFF2-40B4-BE49-F238E27FC236}">
              <a16:creationId xmlns:a16="http://schemas.microsoft.com/office/drawing/2014/main" id="{00000000-0008-0000-0700-0000B6000000}"/>
            </a:ext>
          </a:extLst>
        </xdr:cNvPr>
        <xdr:cNvSpPr/>
      </xdr:nvSpPr>
      <xdr:spPr>
        <a:xfrm>
          <a:off x="3746500" y="130218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109785</xdr:rowOff>
    </xdr:from>
    <xdr:ext cx="599010" cy="259045"/>
    <xdr:sp macro="" textlink="">
      <xdr:nvSpPr>
        <xdr:cNvPr id="183" name="テキスト ボックス 182">
          <a:extLst>
            <a:ext uri="{FF2B5EF4-FFF2-40B4-BE49-F238E27FC236}">
              <a16:creationId xmlns:a16="http://schemas.microsoft.com/office/drawing/2014/main" id="{00000000-0008-0000-0700-0000B7000000}"/>
            </a:ext>
          </a:extLst>
        </xdr:cNvPr>
        <xdr:cNvSpPr txBox="1"/>
      </xdr:nvSpPr>
      <xdr:spPr>
        <a:xfrm>
          <a:off x="3497795" y="127970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172,433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20393</xdr:rowOff>
    </xdr:from>
    <xdr:to>
      <xdr:col>15</xdr:col>
      <xdr:colOff>50800</xdr:colOff>
      <xdr:row>77</xdr:row>
      <xdr:rowOff>42839</xdr:rowOff>
    </xdr:to>
    <xdr:cxnSp macro="">
      <xdr:nvCxnSpPr>
        <xdr:cNvPr id="184" name="直線コネクタ 183">
          <a:extLst>
            <a:ext uri="{FF2B5EF4-FFF2-40B4-BE49-F238E27FC236}">
              <a16:creationId xmlns:a16="http://schemas.microsoft.com/office/drawing/2014/main" id="{00000000-0008-0000-0700-0000B8000000}"/>
            </a:ext>
          </a:extLst>
        </xdr:cNvPr>
        <xdr:cNvCxnSpPr/>
      </xdr:nvCxnSpPr>
      <xdr:spPr>
        <a:xfrm flipV="1">
          <a:off x="2019300" y="13050593"/>
          <a:ext cx="889000" cy="1938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75</xdr:row>
      <xdr:rowOff>61044</xdr:rowOff>
    </xdr:from>
    <xdr:to>
      <xdr:col>15</xdr:col>
      <xdr:colOff>101600</xdr:colOff>
      <xdr:row>75</xdr:row>
      <xdr:rowOff>162644</xdr:rowOff>
    </xdr:to>
    <xdr:sp macro="" textlink="">
      <xdr:nvSpPr>
        <xdr:cNvPr id="185" name="フローチャート: 判断 184">
          <a:extLst>
            <a:ext uri="{FF2B5EF4-FFF2-40B4-BE49-F238E27FC236}">
              <a16:creationId xmlns:a16="http://schemas.microsoft.com/office/drawing/2014/main" id="{00000000-0008-0000-0700-0000B9000000}"/>
            </a:ext>
          </a:extLst>
        </xdr:cNvPr>
        <xdr:cNvSpPr/>
      </xdr:nvSpPr>
      <xdr:spPr>
        <a:xfrm>
          <a:off x="2857500" y="129197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74</xdr:row>
      <xdr:rowOff>7721</xdr:rowOff>
    </xdr:from>
    <xdr:ext cx="599010" cy="259045"/>
    <xdr:sp macro="" textlink="">
      <xdr:nvSpPr>
        <xdr:cNvPr id="186" name="テキスト ボックス 185">
          <a:extLst>
            <a:ext uri="{FF2B5EF4-FFF2-40B4-BE49-F238E27FC236}">
              <a16:creationId xmlns:a16="http://schemas.microsoft.com/office/drawing/2014/main" id="{00000000-0008-0000-0700-0000BA000000}"/>
            </a:ext>
          </a:extLst>
        </xdr:cNvPr>
        <xdr:cNvSpPr txBox="1"/>
      </xdr:nvSpPr>
      <xdr:spPr>
        <a:xfrm>
          <a:off x="2608795" y="126950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181,809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42839</xdr:rowOff>
    </xdr:from>
    <xdr:to>
      <xdr:col>10</xdr:col>
      <xdr:colOff>114300</xdr:colOff>
      <xdr:row>78</xdr:row>
      <xdr:rowOff>17442</xdr:rowOff>
    </xdr:to>
    <xdr:cxnSp macro="">
      <xdr:nvCxnSpPr>
        <xdr:cNvPr id="187" name="直線コネクタ 186">
          <a:extLst>
            <a:ext uri="{FF2B5EF4-FFF2-40B4-BE49-F238E27FC236}">
              <a16:creationId xmlns:a16="http://schemas.microsoft.com/office/drawing/2014/main" id="{00000000-0008-0000-0700-0000BB000000}"/>
            </a:ext>
          </a:extLst>
        </xdr:cNvPr>
        <xdr:cNvCxnSpPr/>
      </xdr:nvCxnSpPr>
      <xdr:spPr>
        <a:xfrm flipV="1">
          <a:off x="1130300" y="13244489"/>
          <a:ext cx="889000" cy="1460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160745</xdr:rowOff>
    </xdr:from>
    <xdr:to>
      <xdr:col>10</xdr:col>
      <xdr:colOff>165100</xdr:colOff>
      <xdr:row>77</xdr:row>
      <xdr:rowOff>90895</xdr:rowOff>
    </xdr:to>
    <xdr:sp macro="" textlink="">
      <xdr:nvSpPr>
        <xdr:cNvPr id="188" name="フローチャート: 判断 187">
          <a:extLst>
            <a:ext uri="{FF2B5EF4-FFF2-40B4-BE49-F238E27FC236}">
              <a16:creationId xmlns:a16="http://schemas.microsoft.com/office/drawing/2014/main" id="{00000000-0008-0000-0700-0000BC000000}"/>
            </a:ext>
          </a:extLst>
        </xdr:cNvPr>
        <xdr:cNvSpPr/>
      </xdr:nvSpPr>
      <xdr:spPr>
        <a:xfrm>
          <a:off x="1968500" y="13190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75</xdr:row>
      <xdr:rowOff>107423</xdr:rowOff>
    </xdr:from>
    <xdr:ext cx="59901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1719795" y="129661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156,900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48177</xdr:rowOff>
    </xdr:from>
    <xdr:to>
      <xdr:col>6</xdr:col>
      <xdr:colOff>38100</xdr:colOff>
      <xdr:row>77</xdr:row>
      <xdr:rowOff>149777</xdr:rowOff>
    </xdr:to>
    <xdr:sp macro="" textlink="">
      <xdr:nvSpPr>
        <xdr:cNvPr id="190" name="フローチャート: 判断 189">
          <a:extLst>
            <a:ext uri="{FF2B5EF4-FFF2-40B4-BE49-F238E27FC236}">
              <a16:creationId xmlns:a16="http://schemas.microsoft.com/office/drawing/2014/main" id="{00000000-0008-0000-0700-0000BE000000}"/>
            </a:ext>
          </a:extLst>
        </xdr:cNvPr>
        <xdr:cNvSpPr/>
      </xdr:nvSpPr>
      <xdr:spPr>
        <a:xfrm>
          <a:off x="1079500" y="132498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75</xdr:row>
      <xdr:rowOff>166304</xdr:rowOff>
    </xdr:from>
    <xdr:ext cx="59901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830795" y="130250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151,491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700-0000C3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97924</xdr:rowOff>
    </xdr:from>
    <xdr:to>
      <xdr:col>24</xdr:col>
      <xdr:colOff>114300</xdr:colOff>
      <xdr:row>76</xdr:row>
      <xdr:rowOff>28074</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4584700" y="129566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76351</xdr:rowOff>
    </xdr:from>
    <xdr:ext cx="599010" cy="259045"/>
    <xdr:sp macro="" textlink="">
      <xdr:nvSpPr>
        <xdr:cNvPr id="198" name="民生費該当値テキスト">
          <a:extLst>
            <a:ext uri="{FF2B5EF4-FFF2-40B4-BE49-F238E27FC236}">
              <a16:creationId xmlns:a16="http://schemas.microsoft.com/office/drawing/2014/main" id="{00000000-0008-0000-0700-0000C6000000}"/>
            </a:ext>
          </a:extLst>
        </xdr:cNvPr>
        <xdr:cNvSpPr txBox="1"/>
      </xdr:nvSpPr>
      <xdr:spPr>
        <a:xfrm>
          <a:off x="4686300" y="129351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178,421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23324</xdr:rowOff>
    </xdr:from>
    <xdr:to>
      <xdr:col>20</xdr:col>
      <xdr:colOff>38100</xdr:colOff>
      <xdr:row>76</xdr:row>
      <xdr:rowOff>124924</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3746500" y="130535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116051</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3497795" y="131462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169,524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75</xdr:row>
      <xdr:rowOff>141043</xdr:rowOff>
    </xdr:from>
    <xdr:to>
      <xdr:col>15</xdr:col>
      <xdr:colOff>101600</xdr:colOff>
      <xdr:row>76</xdr:row>
      <xdr:rowOff>71193</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2857500" y="129997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62320</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2608795" y="130925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174,460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163489</xdr:rowOff>
    </xdr:from>
    <xdr:to>
      <xdr:col>10</xdr:col>
      <xdr:colOff>165100</xdr:colOff>
      <xdr:row>77</xdr:row>
      <xdr:rowOff>93639</xdr:rowOff>
    </xdr:to>
    <xdr:sp macro="" textlink="">
      <xdr:nvSpPr>
        <xdr:cNvPr id="203" name="楕円 202">
          <a:extLst>
            <a:ext uri="{FF2B5EF4-FFF2-40B4-BE49-F238E27FC236}">
              <a16:creationId xmlns:a16="http://schemas.microsoft.com/office/drawing/2014/main" id="{00000000-0008-0000-0700-0000CB000000}"/>
            </a:ext>
          </a:extLst>
        </xdr:cNvPr>
        <xdr:cNvSpPr/>
      </xdr:nvSpPr>
      <xdr:spPr>
        <a:xfrm>
          <a:off x="1968500" y="131936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84766</xdr:rowOff>
    </xdr:from>
    <xdr:ext cx="599010" cy="259045"/>
    <xdr:sp macro="" textlink="">
      <xdr:nvSpPr>
        <xdr:cNvPr id="204" name="テキスト ボックス 203">
          <a:extLst>
            <a:ext uri="{FF2B5EF4-FFF2-40B4-BE49-F238E27FC236}">
              <a16:creationId xmlns:a16="http://schemas.microsoft.com/office/drawing/2014/main" id="{00000000-0008-0000-0700-0000CC000000}"/>
            </a:ext>
          </a:extLst>
        </xdr:cNvPr>
        <xdr:cNvSpPr txBox="1"/>
      </xdr:nvSpPr>
      <xdr:spPr>
        <a:xfrm>
          <a:off x="1719795" y="132864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156,648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138092</xdr:rowOff>
    </xdr:from>
    <xdr:to>
      <xdr:col>6</xdr:col>
      <xdr:colOff>38100</xdr:colOff>
      <xdr:row>78</xdr:row>
      <xdr:rowOff>68242</xdr:rowOff>
    </xdr:to>
    <xdr:sp macro="" textlink="">
      <xdr:nvSpPr>
        <xdr:cNvPr id="205" name="楕円 204">
          <a:extLst>
            <a:ext uri="{FF2B5EF4-FFF2-40B4-BE49-F238E27FC236}">
              <a16:creationId xmlns:a16="http://schemas.microsoft.com/office/drawing/2014/main" id="{00000000-0008-0000-0700-0000CD000000}"/>
            </a:ext>
          </a:extLst>
        </xdr:cNvPr>
        <xdr:cNvSpPr/>
      </xdr:nvSpPr>
      <xdr:spPr>
        <a:xfrm>
          <a:off x="1079500" y="133397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59369</xdr:rowOff>
    </xdr:from>
    <xdr:ext cx="599010" cy="259045"/>
    <xdr:sp macro="" textlink="">
      <xdr:nvSpPr>
        <xdr:cNvPr id="206" name="テキスト ボックス 205">
          <a:extLst>
            <a:ext uri="{FF2B5EF4-FFF2-40B4-BE49-F238E27FC236}">
              <a16:creationId xmlns:a16="http://schemas.microsoft.com/office/drawing/2014/main" id="{00000000-0008-0000-0700-0000CE000000}"/>
            </a:ext>
          </a:extLst>
        </xdr:cNvPr>
        <xdr:cNvSpPr txBox="1"/>
      </xdr:nvSpPr>
      <xdr:spPr>
        <a:xfrm>
          <a:off x="830795" y="134324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143,231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3" name="正方形/長方形 212">
          <a:extLst>
            <a:ext uri="{FF2B5EF4-FFF2-40B4-BE49-F238E27FC236}">
              <a16:creationId xmlns:a16="http://schemas.microsoft.com/office/drawing/2014/main" id="{00000000-0008-0000-0700-0000D5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4" name="正方形/長方形 213">
          <a:extLst>
            <a:ext uri="{FF2B5EF4-FFF2-40B4-BE49-F238E27FC236}">
              <a16:creationId xmlns:a16="http://schemas.microsoft.com/office/drawing/2014/main" id="{00000000-0008-0000-0700-0000D6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5" name="テキスト ボックス 214">
          <a:extLst>
            <a:ext uri="{FF2B5EF4-FFF2-40B4-BE49-F238E27FC236}">
              <a16:creationId xmlns:a16="http://schemas.microsoft.com/office/drawing/2014/main" id="{00000000-0008-0000-0700-0000D7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7" name="テキスト ボックス 216">
          <a:extLst>
            <a:ext uri="{FF2B5EF4-FFF2-40B4-BE49-F238E27FC236}">
              <a16:creationId xmlns:a16="http://schemas.microsoft.com/office/drawing/2014/main" id="{00000000-0008-0000-0700-0000D9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8" name="直線コネクタ 217">
          <a:extLst>
            <a:ext uri="{FF2B5EF4-FFF2-40B4-BE49-F238E27FC236}">
              <a16:creationId xmlns:a16="http://schemas.microsoft.com/office/drawing/2014/main" id="{00000000-0008-0000-0700-0000DA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9" name="テキスト ボックス 218">
          <a:extLst>
            <a:ext uri="{FF2B5EF4-FFF2-40B4-BE49-F238E27FC236}">
              <a16:creationId xmlns:a16="http://schemas.microsoft.com/office/drawing/2014/main" id="{00000000-0008-0000-0700-0000DB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20" name="直線コネクタ 219">
          <a:extLst>
            <a:ext uri="{FF2B5EF4-FFF2-40B4-BE49-F238E27FC236}">
              <a16:creationId xmlns:a16="http://schemas.microsoft.com/office/drawing/2014/main" id="{00000000-0008-0000-0700-0000DC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21" name="テキスト ボックス 220">
          <a:extLst>
            <a:ext uri="{FF2B5EF4-FFF2-40B4-BE49-F238E27FC236}">
              <a16:creationId xmlns:a16="http://schemas.microsoft.com/office/drawing/2014/main" id="{00000000-0008-0000-0700-0000DD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2" name="直線コネクタ 221">
          <a:extLst>
            <a:ext uri="{FF2B5EF4-FFF2-40B4-BE49-F238E27FC236}">
              <a16:creationId xmlns:a16="http://schemas.microsoft.com/office/drawing/2014/main" id="{00000000-0008-0000-0700-0000DE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23" name="テキスト ボックス 222">
          <a:extLst>
            <a:ext uri="{FF2B5EF4-FFF2-40B4-BE49-F238E27FC236}">
              <a16:creationId xmlns:a16="http://schemas.microsoft.com/office/drawing/2014/main" id="{00000000-0008-0000-0700-0000DF000000}"/>
            </a:ext>
          </a:extLst>
        </xdr:cNvPr>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91</xdr:row>
      <xdr:rowOff>130827</xdr:rowOff>
    </xdr:from>
    <xdr:ext cx="531299" cy="259045"/>
    <xdr:sp macro="" textlink="">
      <xdr:nvSpPr>
        <xdr:cNvPr id="225" name="テキスト ボックス 224">
          <a:extLst>
            <a:ext uri="{FF2B5EF4-FFF2-40B4-BE49-F238E27FC236}">
              <a16:creationId xmlns:a16="http://schemas.microsoft.com/office/drawing/2014/main" id="{00000000-0008-0000-0700-0000E1000000}"/>
            </a:ext>
          </a:extLst>
        </xdr:cNvPr>
        <xdr:cNvSpPr txBox="1"/>
      </xdr:nvSpPr>
      <xdr:spPr>
        <a:xfrm>
          <a:off x="230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6" name="直線コネクタ 225">
          <a:extLst>
            <a:ext uri="{FF2B5EF4-FFF2-40B4-BE49-F238E27FC236}">
              <a16:creationId xmlns:a16="http://schemas.microsoft.com/office/drawing/2014/main" id="{00000000-0008-0000-0700-0000E2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7" name="テキスト ボックス 226">
          <a:extLst>
            <a:ext uri="{FF2B5EF4-FFF2-40B4-BE49-F238E27FC236}">
              <a16:creationId xmlns:a16="http://schemas.microsoft.com/office/drawing/2014/main" id="{00000000-0008-0000-0700-0000E3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8" name="直線コネクタ 227">
          <a:extLst>
            <a:ext uri="{FF2B5EF4-FFF2-40B4-BE49-F238E27FC236}">
              <a16:creationId xmlns:a16="http://schemas.microsoft.com/office/drawing/2014/main" id="{00000000-0008-0000-0700-0000E4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9" name="テキスト ボックス 228">
          <a:extLst>
            <a:ext uri="{FF2B5EF4-FFF2-40B4-BE49-F238E27FC236}">
              <a16:creationId xmlns:a16="http://schemas.microsoft.com/office/drawing/2014/main" id="{00000000-0008-0000-0700-0000E5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0" name="衛生費グラフ枠">
          <a:extLst>
            <a:ext uri="{FF2B5EF4-FFF2-40B4-BE49-F238E27FC236}">
              <a16:creationId xmlns:a16="http://schemas.microsoft.com/office/drawing/2014/main" id="{00000000-0008-0000-0700-0000E6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89</xdr:row>
      <xdr:rowOff>138615</xdr:rowOff>
    </xdr:from>
    <xdr:to>
      <xdr:col>24</xdr:col>
      <xdr:colOff>62865</xdr:colOff>
      <xdr:row>98</xdr:row>
      <xdr:rowOff>29648</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flipV="1">
          <a:off x="4633595" y="15397665"/>
          <a:ext cx="1270" cy="14340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33475</xdr:rowOff>
    </xdr:from>
    <xdr:ext cx="534377" cy="259045"/>
    <xdr:sp macro="" textlink="">
      <xdr:nvSpPr>
        <xdr:cNvPr id="232" name="衛生費最小値テキスト">
          <a:extLst>
            <a:ext uri="{FF2B5EF4-FFF2-40B4-BE49-F238E27FC236}">
              <a16:creationId xmlns:a16="http://schemas.microsoft.com/office/drawing/2014/main" id="{00000000-0008-0000-0700-0000E8000000}"/>
            </a:ext>
          </a:extLst>
        </xdr:cNvPr>
        <xdr:cNvSpPr txBox="1"/>
      </xdr:nvSpPr>
      <xdr:spPr>
        <a:xfrm>
          <a:off x="4686300" y="168355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29,777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29648</xdr:rowOff>
    </xdr:from>
    <xdr:to>
      <xdr:col>24</xdr:col>
      <xdr:colOff>152400</xdr:colOff>
      <xdr:row>98</xdr:row>
      <xdr:rowOff>29648</xdr:rowOff>
    </xdr:to>
    <xdr:cxnSp macro="">
      <xdr:nvCxnSpPr>
        <xdr:cNvPr id="233" name="直線コネクタ 232">
          <a:extLst>
            <a:ext uri="{FF2B5EF4-FFF2-40B4-BE49-F238E27FC236}">
              <a16:creationId xmlns:a16="http://schemas.microsoft.com/office/drawing/2014/main" id="{00000000-0008-0000-0700-0000E9000000}"/>
            </a:ext>
          </a:extLst>
        </xdr:cNvPr>
        <xdr:cNvCxnSpPr/>
      </xdr:nvCxnSpPr>
      <xdr:spPr>
        <a:xfrm>
          <a:off x="4546600" y="168317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85292</xdr:rowOff>
    </xdr:from>
    <xdr:ext cx="599010" cy="259045"/>
    <xdr:sp macro="" textlink="">
      <xdr:nvSpPr>
        <xdr:cNvPr id="234" name="衛生費最大値テキスト">
          <a:extLst>
            <a:ext uri="{FF2B5EF4-FFF2-40B4-BE49-F238E27FC236}">
              <a16:creationId xmlns:a16="http://schemas.microsoft.com/office/drawing/2014/main" id="{00000000-0008-0000-0700-0000EA000000}"/>
            </a:ext>
          </a:extLst>
        </xdr:cNvPr>
        <xdr:cNvSpPr txBox="1"/>
      </xdr:nvSpPr>
      <xdr:spPr>
        <a:xfrm>
          <a:off x="4686300" y="151728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105,057</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89</xdr:row>
      <xdr:rowOff>138615</xdr:rowOff>
    </xdr:from>
    <xdr:to>
      <xdr:col>24</xdr:col>
      <xdr:colOff>152400</xdr:colOff>
      <xdr:row>89</xdr:row>
      <xdr:rowOff>138615</xdr:rowOff>
    </xdr:to>
    <xdr:cxnSp macro="">
      <xdr:nvCxnSpPr>
        <xdr:cNvPr id="235" name="直線コネクタ 234">
          <a:extLst>
            <a:ext uri="{FF2B5EF4-FFF2-40B4-BE49-F238E27FC236}">
              <a16:creationId xmlns:a16="http://schemas.microsoft.com/office/drawing/2014/main" id="{00000000-0008-0000-0700-0000EB000000}"/>
            </a:ext>
          </a:extLst>
        </xdr:cNvPr>
        <xdr:cNvCxnSpPr/>
      </xdr:nvCxnSpPr>
      <xdr:spPr>
        <a:xfrm>
          <a:off x="4546600" y="153976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89</xdr:row>
      <xdr:rowOff>138615</xdr:rowOff>
    </xdr:from>
    <xdr:to>
      <xdr:col>24</xdr:col>
      <xdr:colOff>63500</xdr:colOff>
      <xdr:row>90</xdr:row>
      <xdr:rowOff>71653</xdr:rowOff>
    </xdr:to>
    <xdr:cxnSp macro="">
      <xdr:nvCxnSpPr>
        <xdr:cNvPr id="236" name="直線コネクタ 235">
          <a:extLst>
            <a:ext uri="{FF2B5EF4-FFF2-40B4-BE49-F238E27FC236}">
              <a16:creationId xmlns:a16="http://schemas.microsoft.com/office/drawing/2014/main" id="{00000000-0008-0000-0700-0000EC000000}"/>
            </a:ext>
          </a:extLst>
        </xdr:cNvPr>
        <xdr:cNvCxnSpPr/>
      </xdr:nvCxnSpPr>
      <xdr:spPr>
        <a:xfrm flipV="1">
          <a:off x="3797300" y="15397665"/>
          <a:ext cx="838200" cy="1044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153091</xdr:rowOff>
    </xdr:from>
    <xdr:ext cx="534377" cy="259045"/>
    <xdr:sp macro="" textlink="">
      <xdr:nvSpPr>
        <xdr:cNvPr id="237" name="衛生費平均値テキスト">
          <a:extLst>
            <a:ext uri="{FF2B5EF4-FFF2-40B4-BE49-F238E27FC236}">
              <a16:creationId xmlns:a16="http://schemas.microsoft.com/office/drawing/2014/main" id="{00000000-0008-0000-0700-0000ED000000}"/>
            </a:ext>
          </a:extLst>
        </xdr:cNvPr>
        <xdr:cNvSpPr txBox="1"/>
      </xdr:nvSpPr>
      <xdr:spPr>
        <a:xfrm>
          <a:off x="4686300" y="1626939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55,498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3214</xdr:rowOff>
    </xdr:from>
    <xdr:to>
      <xdr:col>24</xdr:col>
      <xdr:colOff>114300</xdr:colOff>
      <xdr:row>95</xdr:row>
      <xdr:rowOff>104814</xdr:rowOff>
    </xdr:to>
    <xdr:sp macro="" textlink="">
      <xdr:nvSpPr>
        <xdr:cNvPr id="238" name="フローチャート: 判断 237">
          <a:extLst>
            <a:ext uri="{FF2B5EF4-FFF2-40B4-BE49-F238E27FC236}">
              <a16:creationId xmlns:a16="http://schemas.microsoft.com/office/drawing/2014/main" id="{00000000-0008-0000-0700-0000EE000000}"/>
            </a:ext>
          </a:extLst>
        </xdr:cNvPr>
        <xdr:cNvSpPr/>
      </xdr:nvSpPr>
      <xdr:spPr>
        <a:xfrm>
          <a:off x="4584700" y="16290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90</xdr:row>
      <xdr:rowOff>71653</xdr:rowOff>
    </xdr:from>
    <xdr:to>
      <xdr:col>19</xdr:col>
      <xdr:colOff>177800</xdr:colOff>
      <xdr:row>93</xdr:row>
      <xdr:rowOff>10522</xdr:rowOff>
    </xdr:to>
    <xdr:cxnSp macro="">
      <xdr:nvCxnSpPr>
        <xdr:cNvPr id="239" name="直線コネクタ 238">
          <a:extLst>
            <a:ext uri="{FF2B5EF4-FFF2-40B4-BE49-F238E27FC236}">
              <a16:creationId xmlns:a16="http://schemas.microsoft.com/office/drawing/2014/main" id="{00000000-0008-0000-0700-0000EF000000}"/>
            </a:ext>
          </a:extLst>
        </xdr:cNvPr>
        <xdr:cNvCxnSpPr/>
      </xdr:nvCxnSpPr>
      <xdr:spPr>
        <a:xfrm flipV="1">
          <a:off x="2908300" y="15502153"/>
          <a:ext cx="889000" cy="4532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94</xdr:row>
      <xdr:rowOff>130829</xdr:rowOff>
    </xdr:from>
    <xdr:to>
      <xdr:col>20</xdr:col>
      <xdr:colOff>38100</xdr:colOff>
      <xdr:row>95</xdr:row>
      <xdr:rowOff>60979</xdr:rowOff>
    </xdr:to>
    <xdr:sp macro="" textlink="">
      <xdr:nvSpPr>
        <xdr:cNvPr id="240" name="フローチャート: 判断 239">
          <a:extLst>
            <a:ext uri="{FF2B5EF4-FFF2-40B4-BE49-F238E27FC236}">
              <a16:creationId xmlns:a16="http://schemas.microsoft.com/office/drawing/2014/main" id="{00000000-0008-0000-0700-0000F0000000}"/>
            </a:ext>
          </a:extLst>
        </xdr:cNvPr>
        <xdr:cNvSpPr/>
      </xdr:nvSpPr>
      <xdr:spPr>
        <a:xfrm>
          <a:off x="3746500" y="162471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52106</xdr:rowOff>
    </xdr:from>
    <xdr:ext cx="534377" cy="259045"/>
    <xdr:sp macro="" textlink="">
      <xdr:nvSpPr>
        <xdr:cNvPr id="241" name="テキスト ボックス 240">
          <a:extLst>
            <a:ext uri="{FF2B5EF4-FFF2-40B4-BE49-F238E27FC236}">
              <a16:creationId xmlns:a16="http://schemas.microsoft.com/office/drawing/2014/main" id="{00000000-0008-0000-0700-0000F1000000}"/>
            </a:ext>
          </a:extLst>
        </xdr:cNvPr>
        <xdr:cNvSpPr txBox="1"/>
      </xdr:nvSpPr>
      <xdr:spPr>
        <a:xfrm>
          <a:off x="3530111" y="163398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93</xdr:row>
      <xdr:rowOff>10522</xdr:rowOff>
    </xdr:from>
    <xdr:to>
      <xdr:col>15</xdr:col>
      <xdr:colOff>50800</xdr:colOff>
      <xdr:row>95</xdr:row>
      <xdr:rowOff>86207</xdr:rowOff>
    </xdr:to>
    <xdr:cxnSp macro="">
      <xdr:nvCxnSpPr>
        <xdr:cNvPr id="242" name="直線コネクタ 241">
          <a:extLst>
            <a:ext uri="{FF2B5EF4-FFF2-40B4-BE49-F238E27FC236}">
              <a16:creationId xmlns:a16="http://schemas.microsoft.com/office/drawing/2014/main" id="{00000000-0008-0000-0700-0000F2000000}"/>
            </a:ext>
          </a:extLst>
        </xdr:cNvPr>
        <xdr:cNvCxnSpPr/>
      </xdr:nvCxnSpPr>
      <xdr:spPr>
        <a:xfrm flipV="1">
          <a:off x="2019300" y="15955372"/>
          <a:ext cx="889000" cy="4185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94</xdr:row>
      <xdr:rowOff>167120</xdr:rowOff>
    </xdr:from>
    <xdr:to>
      <xdr:col>15</xdr:col>
      <xdr:colOff>101600</xdr:colOff>
      <xdr:row>95</xdr:row>
      <xdr:rowOff>97270</xdr:rowOff>
    </xdr:to>
    <xdr:sp macro="" textlink="">
      <xdr:nvSpPr>
        <xdr:cNvPr id="243" name="フローチャート: 判断 242">
          <a:extLst>
            <a:ext uri="{FF2B5EF4-FFF2-40B4-BE49-F238E27FC236}">
              <a16:creationId xmlns:a16="http://schemas.microsoft.com/office/drawing/2014/main" id="{00000000-0008-0000-0700-0000F3000000}"/>
            </a:ext>
          </a:extLst>
        </xdr:cNvPr>
        <xdr:cNvSpPr/>
      </xdr:nvSpPr>
      <xdr:spPr>
        <a:xfrm>
          <a:off x="2857500" y="16283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88397</xdr:rowOff>
    </xdr:from>
    <xdr:ext cx="534377" cy="259045"/>
    <xdr:sp macro="" textlink="">
      <xdr:nvSpPr>
        <xdr:cNvPr id="244" name="テキスト ボックス 243">
          <a:extLst>
            <a:ext uri="{FF2B5EF4-FFF2-40B4-BE49-F238E27FC236}">
              <a16:creationId xmlns:a16="http://schemas.microsoft.com/office/drawing/2014/main" id="{00000000-0008-0000-0700-0000F4000000}"/>
            </a:ext>
          </a:extLst>
        </xdr:cNvPr>
        <xdr:cNvSpPr txBox="1"/>
      </xdr:nvSpPr>
      <xdr:spPr>
        <a:xfrm>
          <a:off x="2641111" y="163761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55,894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95</xdr:row>
      <xdr:rowOff>62091</xdr:rowOff>
    </xdr:from>
    <xdr:to>
      <xdr:col>10</xdr:col>
      <xdr:colOff>114300</xdr:colOff>
      <xdr:row>95</xdr:row>
      <xdr:rowOff>86207</xdr:rowOff>
    </xdr:to>
    <xdr:cxnSp macro="">
      <xdr:nvCxnSpPr>
        <xdr:cNvPr id="245" name="直線コネクタ 244">
          <a:extLst>
            <a:ext uri="{FF2B5EF4-FFF2-40B4-BE49-F238E27FC236}">
              <a16:creationId xmlns:a16="http://schemas.microsoft.com/office/drawing/2014/main" id="{00000000-0008-0000-0700-0000F5000000}"/>
            </a:ext>
          </a:extLst>
        </xdr:cNvPr>
        <xdr:cNvCxnSpPr/>
      </xdr:nvCxnSpPr>
      <xdr:spPr>
        <a:xfrm>
          <a:off x="1130300" y="16349841"/>
          <a:ext cx="889000" cy="241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95</xdr:row>
      <xdr:rowOff>142126</xdr:rowOff>
    </xdr:from>
    <xdr:to>
      <xdr:col>10</xdr:col>
      <xdr:colOff>165100</xdr:colOff>
      <xdr:row>96</xdr:row>
      <xdr:rowOff>72276</xdr:rowOff>
    </xdr:to>
    <xdr:sp macro="" textlink="">
      <xdr:nvSpPr>
        <xdr:cNvPr id="246" name="フローチャート: 判断 245">
          <a:extLst>
            <a:ext uri="{FF2B5EF4-FFF2-40B4-BE49-F238E27FC236}">
              <a16:creationId xmlns:a16="http://schemas.microsoft.com/office/drawing/2014/main" id="{00000000-0008-0000-0700-0000F6000000}"/>
            </a:ext>
          </a:extLst>
        </xdr:cNvPr>
        <xdr:cNvSpPr/>
      </xdr:nvSpPr>
      <xdr:spPr>
        <a:xfrm>
          <a:off x="1968500" y="164298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63403</xdr:rowOff>
    </xdr:from>
    <xdr:ext cx="534377"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1752111" y="165226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48,206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154660</xdr:rowOff>
    </xdr:from>
    <xdr:to>
      <xdr:col>6</xdr:col>
      <xdr:colOff>38100</xdr:colOff>
      <xdr:row>96</xdr:row>
      <xdr:rowOff>84810</xdr:rowOff>
    </xdr:to>
    <xdr:sp macro="" textlink="">
      <xdr:nvSpPr>
        <xdr:cNvPr id="248" name="フローチャート: 判断 247">
          <a:extLst>
            <a:ext uri="{FF2B5EF4-FFF2-40B4-BE49-F238E27FC236}">
              <a16:creationId xmlns:a16="http://schemas.microsoft.com/office/drawing/2014/main" id="{00000000-0008-0000-0700-0000F8000000}"/>
            </a:ext>
          </a:extLst>
        </xdr:cNvPr>
        <xdr:cNvSpPr/>
      </xdr:nvSpPr>
      <xdr:spPr>
        <a:xfrm>
          <a:off x="1079500" y="164424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75937</xdr:rowOff>
    </xdr:from>
    <xdr:ext cx="534377"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863111" y="165351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700-0000FE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89</xdr:row>
      <xdr:rowOff>87815</xdr:rowOff>
    </xdr:from>
    <xdr:to>
      <xdr:col>24</xdr:col>
      <xdr:colOff>114300</xdr:colOff>
      <xdr:row>90</xdr:row>
      <xdr:rowOff>17965</xdr:rowOff>
    </xdr:to>
    <xdr:sp macro="" textlink="">
      <xdr:nvSpPr>
        <xdr:cNvPr id="255" name="楕円 254">
          <a:extLst>
            <a:ext uri="{FF2B5EF4-FFF2-40B4-BE49-F238E27FC236}">
              <a16:creationId xmlns:a16="http://schemas.microsoft.com/office/drawing/2014/main" id="{00000000-0008-0000-0700-0000FF000000}"/>
            </a:ext>
          </a:extLst>
        </xdr:cNvPr>
        <xdr:cNvSpPr/>
      </xdr:nvSpPr>
      <xdr:spPr>
        <a:xfrm>
          <a:off x="4584700" y="153468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89</xdr:row>
      <xdr:rowOff>40842</xdr:rowOff>
    </xdr:from>
    <xdr:ext cx="599010" cy="259045"/>
    <xdr:sp macro="" textlink="">
      <xdr:nvSpPr>
        <xdr:cNvPr id="256" name="衛生費該当値テキスト">
          <a:extLst>
            <a:ext uri="{FF2B5EF4-FFF2-40B4-BE49-F238E27FC236}">
              <a16:creationId xmlns:a16="http://schemas.microsoft.com/office/drawing/2014/main" id="{00000000-0008-0000-0700-000000010000}"/>
            </a:ext>
          </a:extLst>
        </xdr:cNvPr>
        <xdr:cNvSpPr txBox="1"/>
      </xdr:nvSpPr>
      <xdr:spPr>
        <a:xfrm>
          <a:off x="4686300" y="152998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105,057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90</xdr:row>
      <xdr:rowOff>20853</xdr:rowOff>
    </xdr:from>
    <xdr:to>
      <xdr:col>20</xdr:col>
      <xdr:colOff>38100</xdr:colOff>
      <xdr:row>90</xdr:row>
      <xdr:rowOff>122453</xdr:rowOff>
    </xdr:to>
    <xdr:sp macro="" textlink="">
      <xdr:nvSpPr>
        <xdr:cNvPr id="257" name="楕円 256">
          <a:extLst>
            <a:ext uri="{FF2B5EF4-FFF2-40B4-BE49-F238E27FC236}">
              <a16:creationId xmlns:a16="http://schemas.microsoft.com/office/drawing/2014/main" id="{00000000-0008-0000-0700-000001010000}"/>
            </a:ext>
          </a:extLst>
        </xdr:cNvPr>
        <xdr:cNvSpPr/>
      </xdr:nvSpPr>
      <xdr:spPr>
        <a:xfrm>
          <a:off x="3746500" y="154513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88</xdr:row>
      <xdr:rowOff>138980</xdr:rowOff>
    </xdr:from>
    <xdr:ext cx="534377" cy="259045"/>
    <xdr:sp macro="" textlink="">
      <xdr:nvSpPr>
        <xdr:cNvPr id="258" name="テキスト ボックス 257">
          <a:extLst>
            <a:ext uri="{FF2B5EF4-FFF2-40B4-BE49-F238E27FC236}">
              <a16:creationId xmlns:a16="http://schemas.microsoft.com/office/drawing/2014/main" id="{00000000-0008-0000-0700-000002010000}"/>
            </a:ext>
          </a:extLst>
        </xdr:cNvPr>
        <xdr:cNvSpPr txBox="1"/>
      </xdr:nvSpPr>
      <xdr:spPr>
        <a:xfrm>
          <a:off x="3530111" y="152265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99,572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92</xdr:row>
      <xdr:rowOff>131172</xdr:rowOff>
    </xdr:from>
    <xdr:to>
      <xdr:col>15</xdr:col>
      <xdr:colOff>101600</xdr:colOff>
      <xdr:row>93</xdr:row>
      <xdr:rowOff>61322</xdr:rowOff>
    </xdr:to>
    <xdr:sp macro="" textlink="">
      <xdr:nvSpPr>
        <xdr:cNvPr id="259" name="楕円 258">
          <a:extLst>
            <a:ext uri="{FF2B5EF4-FFF2-40B4-BE49-F238E27FC236}">
              <a16:creationId xmlns:a16="http://schemas.microsoft.com/office/drawing/2014/main" id="{00000000-0008-0000-0700-000003010000}"/>
            </a:ext>
          </a:extLst>
        </xdr:cNvPr>
        <xdr:cNvSpPr/>
      </xdr:nvSpPr>
      <xdr:spPr>
        <a:xfrm>
          <a:off x="2857500" y="159045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91</xdr:row>
      <xdr:rowOff>77849</xdr:rowOff>
    </xdr:from>
    <xdr:ext cx="534377" cy="259045"/>
    <xdr:sp macro="" textlink="">
      <xdr:nvSpPr>
        <xdr:cNvPr id="260" name="テキスト ボックス 259">
          <a:extLst>
            <a:ext uri="{FF2B5EF4-FFF2-40B4-BE49-F238E27FC236}">
              <a16:creationId xmlns:a16="http://schemas.microsoft.com/office/drawing/2014/main" id="{00000000-0008-0000-0700-000004010000}"/>
            </a:ext>
          </a:extLst>
        </xdr:cNvPr>
        <xdr:cNvSpPr txBox="1"/>
      </xdr:nvSpPr>
      <xdr:spPr>
        <a:xfrm>
          <a:off x="2641111" y="156797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75,781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95</xdr:row>
      <xdr:rowOff>35407</xdr:rowOff>
    </xdr:from>
    <xdr:to>
      <xdr:col>10</xdr:col>
      <xdr:colOff>165100</xdr:colOff>
      <xdr:row>95</xdr:row>
      <xdr:rowOff>137007</xdr:rowOff>
    </xdr:to>
    <xdr:sp macro="" textlink="">
      <xdr:nvSpPr>
        <xdr:cNvPr id="261" name="楕円 260">
          <a:extLst>
            <a:ext uri="{FF2B5EF4-FFF2-40B4-BE49-F238E27FC236}">
              <a16:creationId xmlns:a16="http://schemas.microsoft.com/office/drawing/2014/main" id="{00000000-0008-0000-0700-000005010000}"/>
            </a:ext>
          </a:extLst>
        </xdr:cNvPr>
        <xdr:cNvSpPr/>
      </xdr:nvSpPr>
      <xdr:spPr>
        <a:xfrm>
          <a:off x="1968500" y="16323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93</xdr:row>
      <xdr:rowOff>153534</xdr:rowOff>
    </xdr:from>
    <xdr:ext cx="534377" cy="259045"/>
    <xdr:sp macro="" textlink="">
      <xdr:nvSpPr>
        <xdr:cNvPr id="262" name="テキスト ボックス 261">
          <a:extLst>
            <a:ext uri="{FF2B5EF4-FFF2-40B4-BE49-F238E27FC236}">
              <a16:creationId xmlns:a16="http://schemas.microsoft.com/office/drawing/2014/main" id="{00000000-0008-0000-0700-000006010000}"/>
            </a:ext>
          </a:extLst>
        </xdr:cNvPr>
        <xdr:cNvSpPr txBox="1"/>
      </xdr:nvSpPr>
      <xdr:spPr>
        <a:xfrm>
          <a:off x="1752111" y="160983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53,808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11291</xdr:rowOff>
    </xdr:from>
    <xdr:to>
      <xdr:col>6</xdr:col>
      <xdr:colOff>38100</xdr:colOff>
      <xdr:row>95</xdr:row>
      <xdr:rowOff>112891</xdr:rowOff>
    </xdr:to>
    <xdr:sp macro="" textlink="">
      <xdr:nvSpPr>
        <xdr:cNvPr id="263" name="楕円 262">
          <a:extLst>
            <a:ext uri="{FF2B5EF4-FFF2-40B4-BE49-F238E27FC236}">
              <a16:creationId xmlns:a16="http://schemas.microsoft.com/office/drawing/2014/main" id="{00000000-0008-0000-0700-000007010000}"/>
            </a:ext>
          </a:extLst>
        </xdr:cNvPr>
        <xdr:cNvSpPr/>
      </xdr:nvSpPr>
      <xdr:spPr>
        <a:xfrm>
          <a:off x="1079500" y="162990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93</xdr:row>
      <xdr:rowOff>129418</xdr:rowOff>
    </xdr:from>
    <xdr:ext cx="534377" cy="259045"/>
    <xdr:sp macro="" textlink="">
      <xdr:nvSpPr>
        <xdr:cNvPr id="264" name="テキスト ボックス 263">
          <a:extLst>
            <a:ext uri="{FF2B5EF4-FFF2-40B4-BE49-F238E27FC236}">
              <a16:creationId xmlns:a16="http://schemas.microsoft.com/office/drawing/2014/main" id="{00000000-0008-0000-0700-000008010000}"/>
            </a:ext>
          </a:extLst>
        </xdr:cNvPr>
        <xdr:cNvSpPr txBox="1"/>
      </xdr:nvSpPr>
      <xdr:spPr>
        <a:xfrm>
          <a:off x="863111" y="160742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55,074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0" name="正方形/長方形 269">
          <a:extLst>
            <a:ext uri="{FF2B5EF4-FFF2-40B4-BE49-F238E27FC236}">
              <a16:creationId xmlns:a16="http://schemas.microsoft.com/office/drawing/2014/main" id="{00000000-0008-0000-0700-00000E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1" name="正方形/長方形 270">
          <a:extLst>
            <a:ext uri="{FF2B5EF4-FFF2-40B4-BE49-F238E27FC236}">
              <a16:creationId xmlns:a16="http://schemas.microsoft.com/office/drawing/2014/main" id="{00000000-0008-0000-0700-00000F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2" name="正方形/長方形 271">
          <a:extLst>
            <a:ext uri="{FF2B5EF4-FFF2-40B4-BE49-F238E27FC236}">
              <a16:creationId xmlns:a16="http://schemas.microsoft.com/office/drawing/2014/main" id="{00000000-0008-0000-0700-000010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3" name="テキスト ボックス 272">
          <a:extLst>
            <a:ext uri="{FF2B5EF4-FFF2-40B4-BE49-F238E27FC236}">
              <a16:creationId xmlns:a16="http://schemas.microsoft.com/office/drawing/2014/main" id="{00000000-0008-0000-0700-000011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4" name="直線コネクタ 273">
          <a:extLst>
            <a:ext uri="{FF2B5EF4-FFF2-40B4-BE49-F238E27FC236}">
              <a16:creationId xmlns:a16="http://schemas.microsoft.com/office/drawing/2014/main" id="{00000000-0008-0000-0700-000012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5" name="直線コネクタ 274">
          <a:extLst>
            <a:ext uri="{FF2B5EF4-FFF2-40B4-BE49-F238E27FC236}">
              <a16:creationId xmlns:a16="http://schemas.microsoft.com/office/drawing/2014/main" id="{00000000-0008-0000-0700-000013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6" name="テキスト ボックス 275">
          <a:extLst>
            <a:ext uri="{FF2B5EF4-FFF2-40B4-BE49-F238E27FC236}">
              <a16:creationId xmlns:a16="http://schemas.microsoft.com/office/drawing/2014/main" id="{00000000-0008-0000-0700-000014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7" name="直線コネクタ 276">
          <a:extLst>
            <a:ext uri="{FF2B5EF4-FFF2-40B4-BE49-F238E27FC236}">
              <a16:creationId xmlns:a16="http://schemas.microsoft.com/office/drawing/2014/main" id="{00000000-0008-0000-0700-000015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144434</xdr:rowOff>
    </xdr:from>
    <xdr:ext cx="467179" cy="259045"/>
    <xdr:sp macro="" textlink="">
      <xdr:nvSpPr>
        <xdr:cNvPr id="278" name="テキスト ボックス 277">
          <a:extLst>
            <a:ext uri="{FF2B5EF4-FFF2-40B4-BE49-F238E27FC236}">
              <a16:creationId xmlns:a16="http://schemas.microsoft.com/office/drawing/2014/main" id="{00000000-0008-0000-0700-000016010000}"/>
            </a:ext>
          </a:extLst>
        </xdr:cNvPr>
        <xdr:cNvSpPr txBox="1"/>
      </xdr:nvSpPr>
      <xdr:spPr>
        <a:xfrm>
          <a:off x="6136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160763</xdr:rowOff>
    </xdr:from>
    <xdr:ext cx="467179" cy="259045"/>
    <xdr:sp macro="" textlink="">
      <xdr:nvSpPr>
        <xdr:cNvPr id="280" name="テキスト ボックス 279">
          <a:extLst>
            <a:ext uri="{FF2B5EF4-FFF2-40B4-BE49-F238E27FC236}">
              <a16:creationId xmlns:a16="http://schemas.microsoft.com/office/drawing/2014/main" id="{00000000-0008-0000-0700-000018010000}"/>
            </a:ext>
          </a:extLst>
        </xdr:cNvPr>
        <xdr:cNvSpPr txBox="1"/>
      </xdr:nvSpPr>
      <xdr:spPr>
        <a:xfrm>
          <a:off x="6136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5641</xdr:rowOff>
    </xdr:from>
    <xdr:ext cx="467179" cy="259045"/>
    <xdr:sp macro="" textlink="">
      <xdr:nvSpPr>
        <xdr:cNvPr id="282" name="テキスト ボックス 281">
          <a:extLst>
            <a:ext uri="{FF2B5EF4-FFF2-40B4-BE49-F238E27FC236}">
              <a16:creationId xmlns:a16="http://schemas.microsoft.com/office/drawing/2014/main" id="{00000000-0008-0000-0700-00001A010000}"/>
            </a:ext>
          </a:extLst>
        </xdr:cNvPr>
        <xdr:cNvSpPr txBox="1"/>
      </xdr:nvSpPr>
      <xdr:spPr>
        <a:xfrm>
          <a:off x="6136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3" name="直線コネクタ 282">
          <a:extLst>
            <a:ext uri="{FF2B5EF4-FFF2-40B4-BE49-F238E27FC236}">
              <a16:creationId xmlns:a16="http://schemas.microsoft.com/office/drawing/2014/main" id="{00000000-0008-0000-0700-00001B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21970</xdr:rowOff>
    </xdr:from>
    <xdr:ext cx="467179" cy="259045"/>
    <xdr:sp macro="" textlink="">
      <xdr:nvSpPr>
        <xdr:cNvPr id="284" name="テキスト ボックス 283">
          <a:extLst>
            <a:ext uri="{FF2B5EF4-FFF2-40B4-BE49-F238E27FC236}">
              <a16:creationId xmlns:a16="http://schemas.microsoft.com/office/drawing/2014/main" id="{00000000-0008-0000-0700-00001C010000}"/>
            </a:ext>
          </a:extLst>
        </xdr:cNvPr>
        <xdr:cNvSpPr txBox="1"/>
      </xdr:nvSpPr>
      <xdr:spPr>
        <a:xfrm>
          <a:off x="6136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5" name="直線コネクタ 284">
          <a:extLst>
            <a:ext uri="{FF2B5EF4-FFF2-40B4-BE49-F238E27FC236}">
              <a16:creationId xmlns:a16="http://schemas.microsoft.com/office/drawing/2014/main" id="{00000000-0008-0000-0700-00001D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38299</xdr:rowOff>
    </xdr:from>
    <xdr:ext cx="467179" cy="259045"/>
    <xdr:sp macro="" textlink="">
      <xdr:nvSpPr>
        <xdr:cNvPr id="286" name="テキスト ボックス 285">
          <a:extLst>
            <a:ext uri="{FF2B5EF4-FFF2-40B4-BE49-F238E27FC236}">
              <a16:creationId xmlns:a16="http://schemas.microsoft.com/office/drawing/2014/main" id="{00000000-0008-0000-0700-00001E010000}"/>
            </a:ext>
          </a:extLst>
        </xdr:cNvPr>
        <xdr:cNvSpPr txBox="1"/>
      </xdr:nvSpPr>
      <xdr:spPr>
        <a:xfrm>
          <a:off x="6136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7" name="直線コネクタ 286">
          <a:extLst>
            <a:ext uri="{FF2B5EF4-FFF2-40B4-BE49-F238E27FC236}">
              <a16:creationId xmlns:a16="http://schemas.microsoft.com/office/drawing/2014/main" id="{00000000-0008-0000-0700-00001F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8" name="テキスト ボックス 287">
          <a:extLst>
            <a:ext uri="{FF2B5EF4-FFF2-40B4-BE49-F238E27FC236}">
              <a16:creationId xmlns:a16="http://schemas.microsoft.com/office/drawing/2014/main" id="{00000000-0008-0000-0700-000020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9" name="労働費グラフ枠">
          <a:extLst>
            <a:ext uri="{FF2B5EF4-FFF2-40B4-BE49-F238E27FC236}">
              <a16:creationId xmlns:a16="http://schemas.microsoft.com/office/drawing/2014/main" id="{00000000-0008-0000-0700-000021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48260</xdr:rowOff>
    </xdr:from>
    <xdr:to>
      <xdr:col>54</xdr:col>
      <xdr:colOff>189865</xdr:colOff>
      <xdr:row>39</xdr:row>
      <xdr:rowOff>98878</xdr:rowOff>
    </xdr:to>
    <xdr:cxnSp macro="">
      <xdr:nvCxnSpPr>
        <xdr:cNvPr id="290" name="直線コネクタ 289">
          <a:extLst>
            <a:ext uri="{FF2B5EF4-FFF2-40B4-BE49-F238E27FC236}">
              <a16:creationId xmlns:a16="http://schemas.microsoft.com/office/drawing/2014/main" id="{00000000-0008-0000-0700-000022010000}"/>
            </a:ext>
          </a:extLst>
        </xdr:cNvPr>
        <xdr:cNvCxnSpPr/>
      </xdr:nvCxnSpPr>
      <xdr:spPr>
        <a:xfrm flipV="1">
          <a:off x="10475595" y="5191760"/>
          <a:ext cx="1270" cy="15936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102705</xdr:rowOff>
    </xdr:from>
    <xdr:ext cx="249299" cy="259045"/>
    <xdr:sp macro="" textlink="">
      <xdr:nvSpPr>
        <xdr:cNvPr id="291" name="労働費最小値テキスト">
          <a:extLst>
            <a:ext uri="{FF2B5EF4-FFF2-40B4-BE49-F238E27FC236}">
              <a16:creationId xmlns:a16="http://schemas.microsoft.com/office/drawing/2014/main" id="{00000000-0008-0000-0700-000023010000}"/>
            </a:ext>
          </a:extLst>
        </xdr:cNvPr>
        <xdr:cNvSpPr txBox="1"/>
      </xdr:nvSpPr>
      <xdr:spPr>
        <a:xfrm>
          <a:off x="10528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98878</xdr:rowOff>
    </xdr:from>
    <xdr:to>
      <xdr:col>55</xdr:col>
      <xdr:colOff>88900</xdr:colOff>
      <xdr:row>39</xdr:row>
      <xdr:rowOff>98878</xdr:rowOff>
    </xdr:to>
    <xdr:cxnSp macro="">
      <xdr:nvCxnSpPr>
        <xdr:cNvPr id="292" name="直線コネクタ 291">
          <a:extLst>
            <a:ext uri="{FF2B5EF4-FFF2-40B4-BE49-F238E27FC236}">
              <a16:creationId xmlns:a16="http://schemas.microsoft.com/office/drawing/2014/main" id="{00000000-0008-0000-0700-000024010000}"/>
            </a:ext>
          </a:extLst>
        </xdr:cNvPr>
        <xdr:cNvCxnSpPr/>
      </xdr:nvCxnSpPr>
      <xdr:spPr>
        <a:xfrm>
          <a:off x="10388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166387</xdr:rowOff>
    </xdr:from>
    <xdr:ext cx="469744" cy="259045"/>
    <xdr:sp macro="" textlink="">
      <xdr:nvSpPr>
        <xdr:cNvPr id="293" name="労働費最大値テキスト">
          <a:extLst>
            <a:ext uri="{FF2B5EF4-FFF2-40B4-BE49-F238E27FC236}">
              <a16:creationId xmlns:a16="http://schemas.microsoft.com/office/drawing/2014/main" id="{00000000-0008-0000-0700-000025010000}"/>
            </a:ext>
          </a:extLst>
        </xdr:cNvPr>
        <xdr:cNvSpPr txBox="1"/>
      </xdr:nvSpPr>
      <xdr:spPr>
        <a:xfrm>
          <a:off x="10528300" y="49669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4,880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48260</xdr:rowOff>
    </xdr:from>
    <xdr:to>
      <xdr:col>55</xdr:col>
      <xdr:colOff>88900</xdr:colOff>
      <xdr:row>30</xdr:row>
      <xdr:rowOff>48260</xdr:rowOff>
    </xdr:to>
    <xdr:cxnSp macro="">
      <xdr:nvCxnSpPr>
        <xdr:cNvPr id="294" name="直線コネクタ 293">
          <a:extLst>
            <a:ext uri="{FF2B5EF4-FFF2-40B4-BE49-F238E27FC236}">
              <a16:creationId xmlns:a16="http://schemas.microsoft.com/office/drawing/2014/main" id="{00000000-0008-0000-0700-000026010000}"/>
            </a:ext>
          </a:extLst>
        </xdr:cNvPr>
        <xdr:cNvCxnSpPr/>
      </xdr:nvCxnSpPr>
      <xdr:spPr>
        <a:xfrm>
          <a:off x="10388600" y="51917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39</xdr:row>
      <xdr:rowOff>88102</xdr:rowOff>
    </xdr:from>
    <xdr:to>
      <xdr:col>55</xdr:col>
      <xdr:colOff>0</xdr:colOff>
      <xdr:row>39</xdr:row>
      <xdr:rowOff>88428</xdr:rowOff>
    </xdr:to>
    <xdr:cxnSp macro="">
      <xdr:nvCxnSpPr>
        <xdr:cNvPr id="295" name="直線コネクタ 294">
          <a:extLst>
            <a:ext uri="{FF2B5EF4-FFF2-40B4-BE49-F238E27FC236}">
              <a16:creationId xmlns:a16="http://schemas.microsoft.com/office/drawing/2014/main" id="{00000000-0008-0000-0700-000027010000}"/>
            </a:ext>
          </a:extLst>
        </xdr:cNvPr>
        <xdr:cNvCxnSpPr/>
      </xdr:nvCxnSpPr>
      <xdr:spPr>
        <a:xfrm flipV="1">
          <a:off x="9639300" y="6774652"/>
          <a:ext cx="838200" cy="3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100673</xdr:rowOff>
    </xdr:from>
    <xdr:ext cx="378565" cy="259045"/>
    <xdr:sp macro="" textlink="">
      <xdr:nvSpPr>
        <xdr:cNvPr id="296" name="労働費平均値テキスト">
          <a:extLst>
            <a:ext uri="{FF2B5EF4-FFF2-40B4-BE49-F238E27FC236}">
              <a16:creationId xmlns:a16="http://schemas.microsoft.com/office/drawing/2014/main" id="{00000000-0008-0000-0700-000028010000}"/>
            </a:ext>
          </a:extLst>
        </xdr:cNvPr>
        <xdr:cNvSpPr txBox="1"/>
      </xdr:nvSpPr>
      <xdr:spPr>
        <a:xfrm>
          <a:off x="10528300" y="6272873"/>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77796</xdr:rowOff>
    </xdr:from>
    <xdr:to>
      <xdr:col>55</xdr:col>
      <xdr:colOff>50800</xdr:colOff>
      <xdr:row>38</xdr:row>
      <xdr:rowOff>7947</xdr:rowOff>
    </xdr:to>
    <xdr:sp macro="" textlink="">
      <xdr:nvSpPr>
        <xdr:cNvPr id="297" name="フローチャート: 判断 296">
          <a:extLst>
            <a:ext uri="{FF2B5EF4-FFF2-40B4-BE49-F238E27FC236}">
              <a16:creationId xmlns:a16="http://schemas.microsoft.com/office/drawing/2014/main" id="{00000000-0008-0000-0700-000029010000}"/>
            </a:ext>
          </a:extLst>
        </xdr:cNvPr>
        <xdr:cNvSpPr/>
      </xdr:nvSpPr>
      <xdr:spPr>
        <a:xfrm>
          <a:off x="10426700" y="6421446"/>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85162</xdr:rowOff>
    </xdr:from>
    <xdr:to>
      <xdr:col>50</xdr:col>
      <xdr:colOff>114300</xdr:colOff>
      <xdr:row>39</xdr:row>
      <xdr:rowOff>88428</xdr:rowOff>
    </xdr:to>
    <xdr:cxnSp macro="">
      <xdr:nvCxnSpPr>
        <xdr:cNvPr id="298" name="直線コネクタ 297">
          <a:extLst>
            <a:ext uri="{FF2B5EF4-FFF2-40B4-BE49-F238E27FC236}">
              <a16:creationId xmlns:a16="http://schemas.microsoft.com/office/drawing/2014/main" id="{00000000-0008-0000-0700-00002A010000}"/>
            </a:ext>
          </a:extLst>
        </xdr:cNvPr>
        <xdr:cNvCxnSpPr/>
      </xdr:nvCxnSpPr>
      <xdr:spPr>
        <a:xfrm>
          <a:off x="8750300" y="6771712"/>
          <a:ext cx="889000" cy="3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95431</xdr:rowOff>
    </xdr:from>
    <xdr:to>
      <xdr:col>50</xdr:col>
      <xdr:colOff>165100</xdr:colOff>
      <xdr:row>38</xdr:row>
      <xdr:rowOff>25581</xdr:rowOff>
    </xdr:to>
    <xdr:sp macro="" textlink="">
      <xdr:nvSpPr>
        <xdr:cNvPr id="299" name="フローチャート: 判断 298">
          <a:extLst>
            <a:ext uri="{FF2B5EF4-FFF2-40B4-BE49-F238E27FC236}">
              <a16:creationId xmlns:a16="http://schemas.microsoft.com/office/drawing/2014/main" id="{00000000-0008-0000-0700-00002B010000}"/>
            </a:ext>
          </a:extLst>
        </xdr:cNvPr>
        <xdr:cNvSpPr/>
      </xdr:nvSpPr>
      <xdr:spPr>
        <a:xfrm>
          <a:off x="9588500" y="64390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36</xdr:row>
      <xdr:rowOff>42108</xdr:rowOff>
    </xdr:from>
    <xdr:ext cx="378565" cy="259045"/>
    <xdr:sp macro="" textlink="">
      <xdr:nvSpPr>
        <xdr:cNvPr id="300" name="テキスト ボックス 299">
          <a:extLst>
            <a:ext uri="{FF2B5EF4-FFF2-40B4-BE49-F238E27FC236}">
              <a16:creationId xmlns:a16="http://schemas.microsoft.com/office/drawing/2014/main" id="{00000000-0008-0000-0700-00002C010000}"/>
            </a:ext>
          </a:extLst>
        </xdr:cNvPr>
        <xdr:cNvSpPr txBox="1"/>
      </xdr:nvSpPr>
      <xdr:spPr>
        <a:xfrm>
          <a:off x="9450017" y="621430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39</xdr:row>
      <xdr:rowOff>65568</xdr:rowOff>
    </xdr:from>
    <xdr:to>
      <xdr:col>45</xdr:col>
      <xdr:colOff>177800</xdr:colOff>
      <xdr:row>39</xdr:row>
      <xdr:rowOff>85162</xdr:rowOff>
    </xdr:to>
    <xdr:cxnSp macro="">
      <xdr:nvCxnSpPr>
        <xdr:cNvPr id="301" name="直線コネクタ 300">
          <a:extLst>
            <a:ext uri="{FF2B5EF4-FFF2-40B4-BE49-F238E27FC236}">
              <a16:creationId xmlns:a16="http://schemas.microsoft.com/office/drawing/2014/main" id="{00000000-0008-0000-0700-00002D010000}"/>
            </a:ext>
          </a:extLst>
        </xdr:cNvPr>
        <xdr:cNvCxnSpPr/>
      </xdr:nvCxnSpPr>
      <xdr:spPr>
        <a:xfrm>
          <a:off x="7861300" y="6752118"/>
          <a:ext cx="889000" cy="19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70612</xdr:rowOff>
    </xdr:from>
    <xdr:to>
      <xdr:col>46</xdr:col>
      <xdr:colOff>38100</xdr:colOff>
      <xdr:row>38</xdr:row>
      <xdr:rowOff>762</xdr:rowOff>
    </xdr:to>
    <xdr:sp macro="" textlink="">
      <xdr:nvSpPr>
        <xdr:cNvPr id="302" name="フローチャート: 判断 301">
          <a:extLst>
            <a:ext uri="{FF2B5EF4-FFF2-40B4-BE49-F238E27FC236}">
              <a16:creationId xmlns:a16="http://schemas.microsoft.com/office/drawing/2014/main" id="{00000000-0008-0000-0700-00002E010000}"/>
            </a:ext>
          </a:extLst>
        </xdr:cNvPr>
        <xdr:cNvSpPr/>
      </xdr:nvSpPr>
      <xdr:spPr>
        <a:xfrm>
          <a:off x="8699500" y="64142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36</xdr:row>
      <xdr:rowOff>17289</xdr:rowOff>
    </xdr:from>
    <xdr:ext cx="378565"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8561017" y="618948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39</xdr:row>
      <xdr:rowOff>65568</xdr:rowOff>
    </xdr:from>
    <xdr:to>
      <xdr:col>41</xdr:col>
      <xdr:colOff>50800</xdr:colOff>
      <xdr:row>39</xdr:row>
      <xdr:rowOff>88755</xdr:rowOff>
    </xdr:to>
    <xdr:cxnSp macro="">
      <xdr:nvCxnSpPr>
        <xdr:cNvPr id="304" name="直線コネクタ 303">
          <a:extLst>
            <a:ext uri="{FF2B5EF4-FFF2-40B4-BE49-F238E27FC236}">
              <a16:creationId xmlns:a16="http://schemas.microsoft.com/office/drawing/2014/main" id="{00000000-0008-0000-0700-000030010000}"/>
            </a:ext>
          </a:extLst>
        </xdr:cNvPr>
        <xdr:cNvCxnSpPr/>
      </xdr:nvCxnSpPr>
      <xdr:spPr>
        <a:xfrm flipV="1">
          <a:off x="6972300" y="6752118"/>
          <a:ext cx="889000" cy="231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36975</xdr:rowOff>
    </xdr:from>
    <xdr:to>
      <xdr:col>41</xdr:col>
      <xdr:colOff>101600</xdr:colOff>
      <xdr:row>37</xdr:row>
      <xdr:rowOff>138575</xdr:rowOff>
    </xdr:to>
    <xdr:sp macro="" textlink="">
      <xdr:nvSpPr>
        <xdr:cNvPr id="305" name="フローチャート: 判断 304">
          <a:extLst>
            <a:ext uri="{FF2B5EF4-FFF2-40B4-BE49-F238E27FC236}">
              <a16:creationId xmlns:a16="http://schemas.microsoft.com/office/drawing/2014/main" id="{00000000-0008-0000-0700-000031010000}"/>
            </a:ext>
          </a:extLst>
        </xdr:cNvPr>
        <xdr:cNvSpPr/>
      </xdr:nvSpPr>
      <xdr:spPr>
        <a:xfrm>
          <a:off x="7810500" y="6380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35</xdr:row>
      <xdr:rowOff>155102</xdr:rowOff>
    </xdr:from>
    <xdr:ext cx="469744"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7626428" y="61558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55916</xdr:rowOff>
    </xdr:from>
    <xdr:to>
      <xdr:col>36</xdr:col>
      <xdr:colOff>165100</xdr:colOff>
      <xdr:row>37</xdr:row>
      <xdr:rowOff>157516</xdr:rowOff>
    </xdr:to>
    <xdr:sp macro="" textlink="">
      <xdr:nvSpPr>
        <xdr:cNvPr id="307" name="フローチャート: 判断 306">
          <a:extLst>
            <a:ext uri="{FF2B5EF4-FFF2-40B4-BE49-F238E27FC236}">
              <a16:creationId xmlns:a16="http://schemas.microsoft.com/office/drawing/2014/main" id="{00000000-0008-0000-0700-000033010000}"/>
            </a:ext>
          </a:extLst>
        </xdr:cNvPr>
        <xdr:cNvSpPr/>
      </xdr:nvSpPr>
      <xdr:spPr>
        <a:xfrm>
          <a:off x="6921500" y="63995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36</xdr:row>
      <xdr:rowOff>2593</xdr:rowOff>
    </xdr:from>
    <xdr:ext cx="469744"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6737428" y="61747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700-000037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3" name="テキスト ボックス 312">
          <a:extLst>
            <a:ext uri="{FF2B5EF4-FFF2-40B4-BE49-F238E27FC236}">
              <a16:creationId xmlns:a16="http://schemas.microsoft.com/office/drawing/2014/main" id="{00000000-0008-0000-0700-000039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37302</xdr:rowOff>
    </xdr:from>
    <xdr:to>
      <xdr:col>55</xdr:col>
      <xdr:colOff>50800</xdr:colOff>
      <xdr:row>39</xdr:row>
      <xdr:rowOff>138902</xdr:rowOff>
    </xdr:to>
    <xdr:sp macro="" textlink="">
      <xdr:nvSpPr>
        <xdr:cNvPr id="314" name="楕円 313">
          <a:extLst>
            <a:ext uri="{FF2B5EF4-FFF2-40B4-BE49-F238E27FC236}">
              <a16:creationId xmlns:a16="http://schemas.microsoft.com/office/drawing/2014/main" id="{00000000-0008-0000-0700-00003A010000}"/>
            </a:ext>
          </a:extLst>
        </xdr:cNvPr>
        <xdr:cNvSpPr/>
      </xdr:nvSpPr>
      <xdr:spPr>
        <a:xfrm>
          <a:off x="10426700" y="67238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123679</xdr:rowOff>
    </xdr:from>
    <xdr:ext cx="313932" cy="259045"/>
    <xdr:sp macro="" textlink="">
      <xdr:nvSpPr>
        <xdr:cNvPr id="315" name="労働費該当値テキスト">
          <a:extLst>
            <a:ext uri="{FF2B5EF4-FFF2-40B4-BE49-F238E27FC236}">
              <a16:creationId xmlns:a16="http://schemas.microsoft.com/office/drawing/2014/main" id="{00000000-0008-0000-0700-00003B010000}"/>
            </a:ext>
          </a:extLst>
        </xdr:cNvPr>
        <xdr:cNvSpPr txBox="1"/>
      </xdr:nvSpPr>
      <xdr:spPr>
        <a:xfrm>
          <a:off x="10528300" y="663877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39</xdr:row>
      <xdr:rowOff>37628</xdr:rowOff>
    </xdr:from>
    <xdr:to>
      <xdr:col>50</xdr:col>
      <xdr:colOff>165100</xdr:colOff>
      <xdr:row>39</xdr:row>
      <xdr:rowOff>139228</xdr:rowOff>
    </xdr:to>
    <xdr:sp macro="" textlink="">
      <xdr:nvSpPr>
        <xdr:cNvPr id="316" name="楕円 315">
          <a:extLst>
            <a:ext uri="{FF2B5EF4-FFF2-40B4-BE49-F238E27FC236}">
              <a16:creationId xmlns:a16="http://schemas.microsoft.com/office/drawing/2014/main" id="{00000000-0008-0000-0700-00003C010000}"/>
            </a:ext>
          </a:extLst>
        </xdr:cNvPr>
        <xdr:cNvSpPr/>
      </xdr:nvSpPr>
      <xdr:spPr>
        <a:xfrm>
          <a:off x="9588500" y="67241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147833</xdr:colOff>
      <xdr:row>39</xdr:row>
      <xdr:rowOff>130355</xdr:rowOff>
    </xdr:from>
    <xdr:ext cx="313932" cy="259045"/>
    <xdr:sp macro="" textlink="">
      <xdr:nvSpPr>
        <xdr:cNvPr id="317" name="テキスト ボックス 316">
          <a:extLst>
            <a:ext uri="{FF2B5EF4-FFF2-40B4-BE49-F238E27FC236}">
              <a16:creationId xmlns:a16="http://schemas.microsoft.com/office/drawing/2014/main" id="{00000000-0008-0000-0700-00003D010000}"/>
            </a:ext>
          </a:extLst>
        </xdr:cNvPr>
        <xdr:cNvSpPr txBox="1"/>
      </xdr:nvSpPr>
      <xdr:spPr>
        <a:xfrm>
          <a:off x="9482333" y="681690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39</xdr:row>
      <xdr:rowOff>34362</xdr:rowOff>
    </xdr:from>
    <xdr:to>
      <xdr:col>46</xdr:col>
      <xdr:colOff>38100</xdr:colOff>
      <xdr:row>39</xdr:row>
      <xdr:rowOff>135962</xdr:rowOff>
    </xdr:to>
    <xdr:sp macro="" textlink="">
      <xdr:nvSpPr>
        <xdr:cNvPr id="318" name="楕円 317">
          <a:extLst>
            <a:ext uri="{FF2B5EF4-FFF2-40B4-BE49-F238E27FC236}">
              <a16:creationId xmlns:a16="http://schemas.microsoft.com/office/drawing/2014/main" id="{00000000-0008-0000-0700-00003E010000}"/>
            </a:ext>
          </a:extLst>
        </xdr:cNvPr>
        <xdr:cNvSpPr/>
      </xdr:nvSpPr>
      <xdr:spPr>
        <a:xfrm>
          <a:off x="8699500" y="67209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20833</xdr:colOff>
      <xdr:row>39</xdr:row>
      <xdr:rowOff>127089</xdr:rowOff>
    </xdr:from>
    <xdr:ext cx="313932" cy="259045"/>
    <xdr:sp macro="" textlink="">
      <xdr:nvSpPr>
        <xdr:cNvPr id="319" name="テキスト ボックス 318">
          <a:extLst>
            <a:ext uri="{FF2B5EF4-FFF2-40B4-BE49-F238E27FC236}">
              <a16:creationId xmlns:a16="http://schemas.microsoft.com/office/drawing/2014/main" id="{00000000-0008-0000-0700-00003F010000}"/>
            </a:ext>
          </a:extLst>
        </xdr:cNvPr>
        <xdr:cNvSpPr txBox="1"/>
      </xdr:nvSpPr>
      <xdr:spPr>
        <a:xfrm>
          <a:off x="8593333" y="681363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39</xdr:row>
      <xdr:rowOff>14768</xdr:rowOff>
    </xdr:from>
    <xdr:to>
      <xdr:col>41</xdr:col>
      <xdr:colOff>101600</xdr:colOff>
      <xdr:row>39</xdr:row>
      <xdr:rowOff>116368</xdr:rowOff>
    </xdr:to>
    <xdr:sp macro="" textlink="">
      <xdr:nvSpPr>
        <xdr:cNvPr id="320" name="楕円 319">
          <a:extLst>
            <a:ext uri="{FF2B5EF4-FFF2-40B4-BE49-F238E27FC236}">
              <a16:creationId xmlns:a16="http://schemas.microsoft.com/office/drawing/2014/main" id="{00000000-0008-0000-0700-000040010000}"/>
            </a:ext>
          </a:extLst>
        </xdr:cNvPr>
        <xdr:cNvSpPr/>
      </xdr:nvSpPr>
      <xdr:spPr>
        <a:xfrm>
          <a:off x="7810500" y="67013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39</xdr:row>
      <xdr:rowOff>107495</xdr:rowOff>
    </xdr:from>
    <xdr:ext cx="378565" cy="259045"/>
    <xdr:sp macro="" textlink="">
      <xdr:nvSpPr>
        <xdr:cNvPr id="321" name="テキスト ボックス 320">
          <a:extLst>
            <a:ext uri="{FF2B5EF4-FFF2-40B4-BE49-F238E27FC236}">
              <a16:creationId xmlns:a16="http://schemas.microsoft.com/office/drawing/2014/main" id="{00000000-0008-0000-0700-000041010000}"/>
            </a:ext>
          </a:extLst>
        </xdr:cNvPr>
        <xdr:cNvSpPr txBox="1"/>
      </xdr:nvSpPr>
      <xdr:spPr>
        <a:xfrm>
          <a:off x="7672017" y="679404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39</xdr:row>
      <xdr:rowOff>37955</xdr:rowOff>
    </xdr:from>
    <xdr:to>
      <xdr:col>36</xdr:col>
      <xdr:colOff>165100</xdr:colOff>
      <xdr:row>39</xdr:row>
      <xdr:rowOff>139555</xdr:rowOff>
    </xdr:to>
    <xdr:sp macro="" textlink="">
      <xdr:nvSpPr>
        <xdr:cNvPr id="322" name="楕円 321">
          <a:extLst>
            <a:ext uri="{FF2B5EF4-FFF2-40B4-BE49-F238E27FC236}">
              <a16:creationId xmlns:a16="http://schemas.microsoft.com/office/drawing/2014/main" id="{00000000-0008-0000-0700-000042010000}"/>
            </a:ext>
          </a:extLst>
        </xdr:cNvPr>
        <xdr:cNvSpPr/>
      </xdr:nvSpPr>
      <xdr:spPr>
        <a:xfrm>
          <a:off x="6921500" y="67245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147833</xdr:colOff>
      <xdr:row>39</xdr:row>
      <xdr:rowOff>130682</xdr:rowOff>
    </xdr:from>
    <xdr:ext cx="313932" cy="259045"/>
    <xdr:sp macro="" textlink="">
      <xdr:nvSpPr>
        <xdr:cNvPr id="323" name="テキスト ボックス 322">
          <a:extLst>
            <a:ext uri="{FF2B5EF4-FFF2-40B4-BE49-F238E27FC236}">
              <a16:creationId xmlns:a16="http://schemas.microsoft.com/office/drawing/2014/main" id="{00000000-0008-0000-0700-000043010000}"/>
            </a:ext>
          </a:extLst>
        </xdr:cNvPr>
        <xdr:cNvSpPr txBox="1"/>
      </xdr:nvSpPr>
      <xdr:spPr>
        <a:xfrm>
          <a:off x="6815333" y="681723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7" name="正方形/長方形 326">
          <a:extLst>
            <a:ext uri="{FF2B5EF4-FFF2-40B4-BE49-F238E27FC236}">
              <a16:creationId xmlns:a16="http://schemas.microsoft.com/office/drawing/2014/main" id="{00000000-0008-0000-0700-000047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8" name="正方形/長方形 327">
          <a:extLst>
            <a:ext uri="{FF2B5EF4-FFF2-40B4-BE49-F238E27FC236}">
              <a16:creationId xmlns:a16="http://schemas.microsoft.com/office/drawing/2014/main" id="{00000000-0008-0000-0700-000048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9" name="正方形/長方形 328">
          <a:extLst>
            <a:ext uri="{FF2B5EF4-FFF2-40B4-BE49-F238E27FC236}">
              <a16:creationId xmlns:a16="http://schemas.microsoft.com/office/drawing/2014/main" id="{00000000-0008-0000-0700-000049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0" name="正方形/長方形 329">
          <a:extLst>
            <a:ext uri="{FF2B5EF4-FFF2-40B4-BE49-F238E27FC236}">
              <a16:creationId xmlns:a16="http://schemas.microsoft.com/office/drawing/2014/main" id="{00000000-0008-0000-0700-00004A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1" name="正方形/長方形 330">
          <a:extLst>
            <a:ext uri="{FF2B5EF4-FFF2-40B4-BE49-F238E27FC236}">
              <a16:creationId xmlns:a16="http://schemas.microsoft.com/office/drawing/2014/main" id="{00000000-0008-0000-0700-00004B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2" name="テキスト ボックス 331">
          <a:extLst>
            <a:ext uri="{FF2B5EF4-FFF2-40B4-BE49-F238E27FC236}">
              <a16:creationId xmlns:a16="http://schemas.microsoft.com/office/drawing/2014/main" id="{00000000-0008-0000-0700-00004C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3" name="直線コネクタ 332">
          <a:extLst>
            <a:ext uri="{FF2B5EF4-FFF2-40B4-BE49-F238E27FC236}">
              <a16:creationId xmlns:a16="http://schemas.microsoft.com/office/drawing/2014/main" id="{00000000-0008-0000-0700-00004D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5" name="テキスト ボックス 334">
          <a:extLst>
            <a:ext uri="{FF2B5EF4-FFF2-40B4-BE49-F238E27FC236}">
              <a16:creationId xmlns:a16="http://schemas.microsoft.com/office/drawing/2014/main" id="{00000000-0008-0000-0700-00004F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7" name="テキスト ボックス 336">
          <a:extLst>
            <a:ext uri="{FF2B5EF4-FFF2-40B4-BE49-F238E27FC236}">
              <a16:creationId xmlns:a16="http://schemas.microsoft.com/office/drawing/2014/main" id="{00000000-0008-0000-0700-000051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9" name="テキスト ボックス 338">
          <a:extLst>
            <a:ext uri="{FF2B5EF4-FFF2-40B4-BE49-F238E27FC236}">
              <a16:creationId xmlns:a16="http://schemas.microsoft.com/office/drawing/2014/main" id="{00000000-0008-0000-0700-000053010000}"/>
            </a:ext>
          </a:extLst>
        </xdr:cNvPr>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40" name="直線コネクタ 339">
          <a:extLst>
            <a:ext uri="{FF2B5EF4-FFF2-40B4-BE49-F238E27FC236}">
              <a16:creationId xmlns:a16="http://schemas.microsoft.com/office/drawing/2014/main" id="{00000000-0008-0000-0700-000054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41" name="テキスト ボックス 340">
          <a:extLst>
            <a:ext uri="{FF2B5EF4-FFF2-40B4-BE49-F238E27FC236}">
              <a16:creationId xmlns:a16="http://schemas.microsoft.com/office/drawing/2014/main" id="{00000000-0008-0000-0700-000055010000}"/>
            </a:ext>
          </a:extLst>
        </xdr:cNvPr>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42" name="直線コネクタ 341">
          <a:extLst>
            <a:ext uri="{FF2B5EF4-FFF2-40B4-BE49-F238E27FC236}">
              <a16:creationId xmlns:a16="http://schemas.microsoft.com/office/drawing/2014/main" id="{00000000-0008-0000-0700-000056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92727</xdr:rowOff>
    </xdr:from>
    <xdr:ext cx="531299" cy="259045"/>
    <xdr:sp macro="" textlink="">
      <xdr:nvSpPr>
        <xdr:cNvPr id="343" name="テキスト ボックス 342">
          <a:extLst>
            <a:ext uri="{FF2B5EF4-FFF2-40B4-BE49-F238E27FC236}">
              <a16:creationId xmlns:a16="http://schemas.microsoft.com/office/drawing/2014/main" id="{00000000-0008-0000-0700-000057010000}"/>
            </a:ext>
          </a:extLst>
        </xdr:cNvPr>
        <xdr:cNvSpPr txBox="1"/>
      </xdr:nvSpPr>
      <xdr:spPr>
        <a:xfrm>
          <a:off x="6072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4" name="直線コネクタ 343">
          <a:extLst>
            <a:ext uri="{FF2B5EF4-FFF2-40B4-BE49-F238E27FC236}">
              <a16:creationId xmlns:a16="http://schemas.microsoft.com/office/drawing/2014/main" id="{00000000-0008-0000-0700-000058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5" name="テキスト ボックス 344">
          <a:extLst>
            <a:ext uri="{FF2B5EF4-FFF2-40B4-BE49-F238E27FC236}">
              <a16:creationId xmlns:a16="http://schemas.microsoft.com/office/drawing/2014/main" id="{00000000-0008-0000-0700-000059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6" name="農林水産業費グラフ枠">
          <a:extLst>
            <a:ext uri="{FF2B5EF4-FFF2-40B4-BE49-F238E27FC236}">
              <a16:creationId xmlns:a16="http://schemas.microsoft.com/office/drawing/2014/main" id="{00000000-0008-0000-0700-00005A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128708</xdr:rowOff>
    </xdr:from>
    <xdr:to>
      <xdr:col>54</xdr:col>
      <xdr:colOff>189865</xdr:colOff>
      <xdr:row>59</xdr:row>
      <xdr:rowOff>26943</xdr:rowOff>
    </xdr:to>
    <xdr:cxnSp macro="">
      <xdr:nvCxnSpPr>
        <xdr:cNvPr id="347" name="直線コネクタ 346">
          <a:extLst>
            <a:ext uri="{FF2B5EF4-FFF2-40B4-BE49-F238E27FC236}">
              <a16:creationId xmlns:a16="http://schemas.microsoft.com/office/drawing/2014/main" id="{00000000-0008-0000-0700-00005B010000}"/>
            </a:ext>
          </a:extLst>
        </xdr:cNvPr>
        <xdr:cNvCxnSpPr/>
      </xdr:nvCxnSpPr>
      <xdr:spPr>
        <a:xfrm flipV="1">
          <a:off x="10475595" y="8872658"/>
          <a:ext cx="1270" cy="12698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30770</xdr:rowOff>
    </xdr:from>
    <xdr:ext cx="378565" cy="259045"/>
    <xdr:sp macro="" textlink="">
      <xdr:nvSpPr>
        <xdr:cNvPr id="348" name="農林水産業費最小値テキスト">
          <a:extLst>
            <a:ext uri="{FF2B5EF4-FFF2-40B4-BE49-F238E27FC236}">
              <a16:creationId xmlns:a16="http://schemas.microsoft.com/office/drawing/2014/main" id="{00000000-0008-0000-0700-00005C010000}"/>
            </a:ext>
          </a:extLst>
        </xdr:cNvPr>
        <xdr:cNvSpPr txBox="1"/>
      </xdr:nvSpPr>
      <xdr:spPr>
        <a:xfrm>
          <a:off x="10528300" y="1014632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26943</xdr:rowOff>
    </xdr:from>
    <xdr:to>
      <xdr:col>55</xdr:col>
      <xdr:colOff>88900</xdr:colOff>
      <xdr:row>59</xdr:row>
      <xdr:rowOff>26943</xdr:rowOff>
    </xdr:to>
    <xdr:cxnSp macro="">
      <xdr:nvCxnSpPr>
        <xdr:cNvPr id="349" name="直線コネクタ 348">
          <a:extLst>
            <a:ext uri="{FF2B5EF4-FFF2-40B4-BE49-F238E27FC236}">
              <a16:creationId xmlns:a16="http://schemas.microsoft.com/office/drawing/2014/main" id="{00000000-0008-0000-0700-00005D010000}"/>
            </a:ext>
          </a:extLst>
        </xdr:cNvPr>
        <xdr:cNvCxnSpPr/>
      </xdr:nvCxnSpPr>
      <xdr:spPr>
        <a:xfrm>
          <a:off x="10388600" y="101424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75385</xdr:rowOff>
    </xdr:from>
    <xdr:ext cx="534377" cy="259045"/>
    <xdr:sp macro="" textlink="">
      <xdr:nvSpPr>
        <xdr:cNvPr id="350" name="農林水産業費最大値テキスト">
          <a:extLst>
            <a:ext uri="{FF2B5EF4-FFF2-40B4-BE49-F238E27FC236}">
              <a16:creationId xmlns:a16="http://schemas.microsoft.com/office/drawing/2014/main" id="{00000000-0008-0000-0700-00005E010000}"/>
            </a:ext>
          </a:extLst>
        </xdr:cNvPr>
        <xdr:cNvSpPr txBox="1"/>
      </xdr:nvSpPr>
      <xdr:spPr>
        <a:xfrm>
          <a:off x="10528300" y="86478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67,577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128708</xdr:rowOff>
    </xdr:from>
    <xdr:to>
      <xdr:col>55</xdr:col>
      <xdr:colOff>88900</xdr:colOff>
      <xdr:row>51</xdr:row>
      <xdr:rowOff>128708</xdr:rowOff>
    </xdr:to>
    <xdr:cxnSp macro="">
      <xdr:nvCxnSpPr>
        <xdr:cNvPr id="351" name="直線コネクタ 350">
          <a:extLst>
            <a:ext uri="{FF2B5EF4-FFF2-40B4-BE49-F238E27FC236}">
              <a16:creationId xmlns:a16="http://schemas.microsoft.com/office/drawing/2014/main" id="{00000000-0008-0000-0700-00005F010000}"/>
            </a:ext>
          </a:extLst>
        </xdr:cNvPr>
        <xdr:cNvCxnSpPr/>
      </xdr:nvCxnSpPr>
      <xdr:spPr>
        <a:xfrm>
          <a:off x="10388600" y="88726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146120</xdr:rowOff>
    </xdr:from>
    <xdr:to>
      <xdr:col>55</xdr:col>
      <xdr:colOff>0</xdr:colOff>
      <xdr:row>57</xdr:row>
      <xdr:rowOff>164979</xdr:rowOff>
    </xdr:to>
    <xdr:cxnSp macro="">
      <xdr:nvCxnSpPr>
        <xdr:cNvPr id="352" name="直線コネクタ 351">
          <a:extLst>
            <a:ext uri="{FF2B5EF4-FFF2-40B4-BE49-F238E27FC236}">
              <a16:creationId xmlns:a16="http://schemas.microsoft.com/office/drawing/2014/main" id="{00000000-0008-0000-0700-000060010000}"/>
            </a:ext>
          </a:extLst>
        </xdr:cNvPr>
        <xdr:cNvCxnSpPr/>
      </xdr:nvCxnSpPr>
      <xdr:spPr>
        <a:xfrm>
          <a:off x="9639300" y="9918770"/>
          <a:ext cx="838200" cy="18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110767</xdr:rowOff>
    </xdr:from>
    <xdr:ext cx="534377" cy="259045"/>
    <xdr:sp macro="" textlink="">
      <xdr:nvSpPr>
        <xdr:cNvPr id="353" name="農林水産業費平均値テキスト">
          <a:extLst>
            <a:ext uri="{FF2B5EF4-FFF2-40B4-BE49-F238E27FC236}">
              <a16:creationId xmlns:a16="http://schemas.microsoft.com/office/drawing/2014/main" id="{00000000-0008-0000-0700-000061010000}"/>
            </a:ext>
          </a:extLst>
        </xdr:cNvPr>
        <xdr:cNvSpPr txBox="1"/>
      </xdr:nvSpPr>
      <xdr:spPr>
        <a:xfrm>
          <a:off x="10528300" y="954051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87890</xdr:rowOff>
    </xdr:from>
    <xdr:to>
      <xdr:col>55</xdr:col>
      <xdr:colOff>50800</xdr:colOff>
      <xdr:row>57</xdr:row>
      <xdr:rowOff>18040</xdr:rowOff>
    </xdr:to>
    <xdr:sp macro="" textlink="">
      <xdr:nvSpPr>
        <xdr:cNvPr id="354" name="フローチャート: 判断 353">
          <a:extLst>
            <a:ext uri="{FF2B5EF4-FFF2-40B4-BE49-F238E27FC236}">
              <a16:creationId xmlns:a16="http://schemas.microsoft.com/office/drawing/2014/main" id="{00000000-0008-0000-0700-000062010000}"/>
            </a:ext>
          </a:extLst>
        </xdr:cNvPr>
        <xdr:cNvSpPr/>
      </xdr:nvSpPr>
      <xdr:spPr>
        <a:xfrm>
          <a:off x="10426700" y="9689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130061</xdr:rowOff>
    </xdr:from>
    <xdr:to>
      <xdr:col>50</xdr:col>
      <xdr:colOff>114300</xdr:colOff>
      <xdr:row>57</xdr:row>
      <xdr:rowOff>146120</xdr:rowOff>
    </xdr:to>
    <xdr:cxnSp macro="">
      <xdr:nvCxnSpPr>
        <xdr:cNvPr id="355" name="直線コネクタ 354">
          <a:extLst>
            <a:ext uri="{FF2B5EF4-FFF2-40B4-BE49-F238E27FC236}">
              <a16:creationId xmlns:a16="http://schemas.microsoft.com/office/drawing/2014/main" id="{00000000-0008-0000-0700-000063010000}"/>
            </a:ext>
          </a:extLst>
        </xdr:cNvPr>
        <xdr:cNvCxnSpPr/>
      </xdr:nvCxnSpPr>
      <xdr:spPr>
        <a:xfrm>
          <a:off x="8750300" y="9902711"/>
          <a:ext cx="889000" cy="160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94444</xdr:rowOff>
    </xdr:from>
    <xdr:to>
      <xdr:col>50</xdr:col>
      <xdr:colOff>165100</xdr:colOff>
      <xdr:row>57</xdr:row>
      <xdr:rowOff>24594</xdr:rowOff>
    </xdr:to>
    <xdr:sp macro="" textlink="">
      <xdr:nvSpPr>
        <xdr:cNvPr id="356" name="フローチャート: 判断 355">
          <a:extLst>
            <a:ext uri="{FF2B5EF4-FFF2-40B4-BE49-F238E27FC236}">
              <a16:creationId xmlns:a16="http://schemas.microsoft.com/office/drawing/2014/main" id="{00000000-0008-0000-0700-000064010000}"/>
            </a:ext>
          </a:extLst>
        </xdr:cNvPr>
        <xdr:cNvSpPr/>
      </xdr:nvSpPr>
      <xdr:spPr>
        <a:xfrm>
          <a:off x="9588500" y="96956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41121</xdr:rowOff>
    </xdr:from>
    <xdr:ext cx="534377" cy="259045"/>
    <xdr:sp macro="" textlink="">
      <xdr:nvSpPr>
        <xdr:cNvPr id="357" name="テキスト ボックス 356">
          <a:extLst>
            <a:ext uri="{FF2B5EF4-FFF2-40B4-BE49-F238E27FC236}">
              <a16:creationId xmlns:a16="http://schemas.microsoft.com/office/drawing/2014/main" id="{00000000-0008-0000-0700-000065010000}"/>
            </a:ext>
          </a:extLst>
        </xdr:cNvPr>
        <xdr:cNvSpPr txBox="1"/>
      </xdr:nvSpPr>
      <xdr:spPr>
        <a:xfrm>
          <a:off x="9372111" y="94708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85884</xdr:rowOff>
    </xdr:from>
    <xdr:to>
      <xdr:col>45</xdr:col>
      <xdr:colOff>177800</xdr:colOff>
      <xdr:row>57</xdr:row>
      <xdr:rowOff>130061</xdr:rowOff>
    </xdr:to>
    <xdr:cxnSp macro="">
      <xdr:nvCxnSpPr>
        <xdr:cNvPr id="358" name="直線コネクタ 357">
          <a:extLst>
            <a:ext uri="{FF2B5EF4-FFF2-40B4-BE49-F238E27FC236}">
              <a16:creationId xmlns:a16="http://schemas.microsoft.com/office/drawing/2014/main" id="{00000000-0008-0000-0700-000066010000}"/>
            </a:ext>
          </a:extLst>
        </xdr:cNvPr>
        <xdr:cNvCxnSpPr/>
      </xdr:nvCxnSpPr>
      <xdr:spPr>
        <a:xfrm>
          <a:off x="7861300" y="9858534"/>
          <a:ext cx="889000" cy="441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113627</xdr:rowOff>
    </xdr:from>
    <xdr:to>
      <xdr:col>46</xdr:col>
      <xdr:colOff>38100</xdr:colOff>
      <xdr:row>57</xdr:row>
      <xdr:rowOff>43777</xdr:rowOff>
    </xdr:to>
    <xdr:sp macro="" textlink="">
      <xdr:nvSpPr>
        <xdr:cNvPr id="359" name="フローチャート: 判断 358">
          <a:extLst>
            <a:ext uri="{FF2B5EF4-FFF2-40B4-BE49-F238E27FC236}">
              <a16:creationId xmlns:a16="http://schemas.microsoft.com/office/drawing/2014/main" id="{00000000-0008-0000-0700-000067010000}"/>
            </a:ext>
          </a:extLst>
        </xdr:cNvPr>
        <xdr:cNvSpPr/>
      </xdr:nvSpPr>
      <xdr:spPr>
        <a:xfrm>
          <a:off x="8699500" y="97148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60304</xdr:rowOff>
    </xdr:from>
    <xdr:ext cx="534377"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8483111" y="94900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20,702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85884</xdr:rowOff>
    </xdr:from>
    <xdr:to>
      <xdr:col>41</xdr:col>
      <xdr:colOff>50800</xdr:colOff>
      <xdr:row>57</xdr:row>
      <xdr:rowOff>127356</xdr:rowOff>
    </xdr:to>
    <xdr:cxnSp macro="">
      <xdr:nvCxnSpPr>
        <xdr:cNvPr id="361" name="直線コネクタ 360">
          <a:extLst>
            <a:ext uri="{FF2B5EF4-FFF2-40B4-BE49-F238E27FC236}">
              <a16:creationId xmlns:a16="http://schemas.microsoft.com/office/drawing/2014/main" id="{00000000-0008-0000-0700-000069010000}"/>
            </a:ext>
          </a:extLst>
        </xdr:cNvPr>
        <xdr:cNvCxnSpPr/>
      </xdr:nvCxnSpPr>
      <xdr:spPr>
        <a:xfrm flipV="1">
          <a:off x="6972300" y="9858534"/>
          <a:ext cx="889000" cy="41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105149</xdr:rowOff>
    </xdr:from>
    <xdr:to>
      <xdr:col>41</xdr:col>
      <xdr:colOff>101600</xdr:colOff>
      <xdr:row>57</xdr:row>
      <xdr:rowOff>35299</xdr:rowOff>
    </xdr:to>
    <xdr:sp macro="" textlink="">
      <xdr:nvSpPr>
        <xdr:cNvPr id="362" name="フローチャート: 判断 361">
          <a:extLst>
            <a:ext uri="{FF2B5EF4-FFF2-40B4-BE49-F238E27FC236}">
              <a16:creationId xmlns:a16="http://schemas.microsoft.com/office/drawing/2014/main" id="{00000000-0008-0000-0700-00006A010000}"/>
            </a:ext>
          </a:extLst>
        </xdr:cNvPr>
        <xdr:cNvSpPr/>
      </xdr:nvSpPr>
      <xdr:spPr>
        <a:xfrm>
          <a:off x="7810500" y="97063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51826</xdr:rowOff>
    </xdr:from>
    <xdr:ext cx="534377"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7594111" y="94815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96291</xdr:rowOff>
    </xdr:from>
    <xdr:to>
      <xdr:col>36</xdr:col>
      <xdr:colOff>165100</xdr:colOff>
      <xdr:row>57</xdr:row>
      <xdr:rowOff>26441</xdr:rowOff>
    </xdr:to>
    <xdr:sp macro="" textlink="">
      <xdr:nvSpPr>
        <xdr:cNvPr id="364" name="フローチャート: 判断 363">
          <a:extLst>
            <a:ext uri="{FF2B5EF4-FFF2-40B4-BE49-F238E27FC236}">
              <a16:creationId xmlns:a16="http://schemas.microsoft.com/office/drawing/2014/main" id="{00000000-0008-0000-0700-00006C010000}"/>
            </a:ext>
          </a:extLst>
        </xdr:cNvPr>
        <xdr:cNvSpPr/>
      </xdr:nvSpPr>
      <xdr:spPr>
        <a:xfrm>
          <a:off x="6921500" y="96974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42968</xdr:rowOff>
    </xdr:from>
    <xdr:ext cx="534377"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6705111" y="94727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700-00006E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8" name="テキスト ボックス 367">
          <a:extLst>
            <a:ext uri="{FF2B5EF4-FFF2-40B4-BE49-F238E27FC236}">
              <a16:creationId xmlns:a16="http://schemas.microsoft.com/office/drawing/2014/main" id="{00000000-0008-0000-0700-000070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0" name="テキスト ボックス 369">
          <a:extLst>
            <a:ext uri="{FF2B5EF4-FFF2-40B4-BE49-F238E27FC236}">
              <a16:creationId xmlns:a16="http://schemas.microsoft.com/office/drawing/2014/main" id="{00000000-0008-0000-0700-000072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114179</xdr:rowOff>
    </xdr:from>
    <xdr:to>
      <xdr:col>55</xdr:col>
      <xdr:colOff>50800</xdr:colOff>
      <xdr:row>58</xdr:row>
      <xdr:rowOff>44329</xdr:rowOff>
    </xdr:to>
    <xdr:sp macro="" textlink="">
      <xdr:nvSpPr>
        <xdr:cNvPr id="371" name="楕円 370">
          <a:extLst>
            <a:ext uri="{FF2B5EF4-FFF2-40B4-BE49-F238E27FC236}">
              <a16:creationId xmlns:a16="http://schemas.microsoft.com/office/drawing/2014/main" id="{00000000-0008-0000-0700-000073010000}"/>
            </a:ext>
          </a:extLst>
        </xdr:cNvPr>
        <xdr:cNvSpPr/>
      </xdr:nvSpPr>
      <xdr:spPr>
        <a:xfrm>
          <a:off x="10426700" y="98868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92606</xdr:rowOff>
    </xdr:from>
    <xdr:ext cx="534377" cy="259045"/>
    <xdr:sp macro="" textlink="">
      <xdr:nvSpPr>
        <xdr:cNvPr id="372" name="農林水産業費該当値テキスト">
          <a:extLst>
            <a:ext uri="{FF2B5EF4-FFF2-40B4-BE49-F238E27FC236}">
              <a16:creationId xmlns:a16="http://schemas.microsoft.com/office/drawing/2014/main" id="{00000000-0008-0000-0700-000074010000}"/>
            </a:ext>
          </a:extLst>
        </xdr:cNvPr>
        <xdr:cNvSpPr txBox="1"/>
      </xdr:nvSpPr>
      <xdr:spPr>
        <a:xfrm>
          <a:off x="10528300" y="98652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11,673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95320</xdr:rowOff>
    </xdr:from>
    <xdr:to>
      <xdr:col>50</xdr:col>
      <xdr:colOff>165100</xdr:colOff>
      <xdr:row>58</xdr:row>
      <xdr:rowOff>25470</xdr:rowOff>
    </xdr:to>
    <xdr:sp macro="" textlink="">
      <xdr:nvSpPr>
        <xdr:cNvPr id="373" name="楕円 372">
          <a:extLst>
            <a:ext uri="{FF2B5EF4-FFF2-40B4-BE49-F238E27FC236}">
              <a16:creationId xmlns:a16="http://schemas.microsoft.com/office/drawing/2014/main" id="{00000000-0008-0000-0700-000075010000}"/>
            </a:ext>
          </a:extLst>
        </xdr:cNvPr>
        <xdr:cNvSpPr/>
      </xdr:nvSpPr>
      <xdr:spPr>
        <a:xfrm>
          <a:off x="9588500" y="9867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16597</xdr:rowOff>
    </xdr:from>
    <xdr:ext cx="534377" cy="259045"/>
    <xdr:sp macro="" textlink="">
      <xdr:nvSpPr>
        <xdr:cNvPr id="374" name="テキスト ボックス 373">
          <a:extLst>
            <a:ext uri="{FF2B5EF4-FFF2-40B4-BE49-F238E27FC236}">
              <a16:creationId xmlns:a16="http://schemas.microsoft.com/office/drawing/2014/main" id="{00000000-0008-0000-0700-000076010000}"/>
            </a:ext>
          </a:extLst>
        </xdr:cNvPr>
        <xdr:cNvSpPr txBox="1"/>
      </xdr:nvSpPr>
      <xdr:spPr>
        <a:xfrm>
          <a:off x="9372111" y="99606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79261</xdr:rowOff>
    </xdr:from>
    <xdr:to>
      <xdr:col>46</xdr:col>
      <xdr:colOff>38100</xdr:colOff>
      <xdr:row>58</xdr:row>
      <xdr:rowOff>9411</xdr:rowOff>
    </xdr:to>
    <xdr:sp macro="" textlink="">
      <xdr:nvSpPr>
        <xdr:cNvPr id="375" name="楕円 374">
          <a:extLst>
            <a:ext uri="{FF2B5EF4-FFF2-40B4-BE49-F238E27FC236}">
              <a16:creationId xmlns:a16="http://schemas.microsoft.com/office/drawing/2014/main" id="{00000000-0008-0000-0700-000077010000}"/>
            </a:ext>
          </a:extLst>
        </xdr:cNvPr>
        <xdr:cNvSpPr/>
      </xdr:nvSpPr>
      <xdr:spPr>
        <a:xfrm>
          <a:off x="8699500" y="98519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538</xdr:rowOff>
    </xdr:from>
    <xdr:ext cx="534377" cy="259045"/>
    <xdr:sp macro="" textlink="">
      <xdr:nvSpPr>
        <xdr:cNvPr id="376" name="テキスト ボックス 375">
          <a:extLst>
            <a:ext uri="{FF2B5EF4-FFF2-40B4-BE49-F238E27FC236}">
              <a16:creationId xmlns:a16="http://schemas.microsoft.com/office/drawing/2014/main" id="{00000000-0008-0000-0700-000078010000}"/>
            </a:ext>
          </a:extLst>
        </xdr:cNvPr>
        <xdr:cNvSpPr txBox="1"/>
      </xdr:nvSpPr>
      <xdr:spPr>
        <a:xfrm>
          <a:off x="8483111" y="99446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35084</xdr:rowOff>
    </xdr:from>
    <xdr:to>
      <xdr:col>41</xdr:col>
      <xdr:colOff>101600</xdr:colOff>
      <xdr:row>57</xdr:row>
      <xdr:rowOff>136684</xdr:rowOff>
    </xdr:to>
    <xdr:sp macro="" textlink="">
      <xdr:nvSpPr>
        <xdr:cNvPr id="377" name="楕円 376">
          <a:extLst>
            <a:ext uri="{FF2B5EF4-FFF2-40B4-BE49-F238E27FC236}">
              <a16:creationId xmlns:a16="http://schemas.microsoft.com/office/drawing/2014/main" id="{00000000-0008-0000-0700-000079010000}"/>
            </a:ext>
          </a:extLst>
        </xdr:cNvPr>
        <xdr:cNvSpPr/>
      </xdr:nvSpPr>
      <xdr:spPr>
        <a:xfrm>
          <a:off x="7810500" y="98077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127811</xdr:rowOff>
    </xdr:from>
    <xdr:ext cx="534377" cy="259045"/>
    <xdr:sp macro="" textlink="">
      <xdr:nvSpPr>
        <xdr:cNvPr id="378" name="テキスト ボックス 377">
          <a:extLst>
            <a:ext uri="{FF2B5EF4-FFF2-40B4-BE49-F238E27FC236}">
              <a16:creationId xmlns:a16="http://schemas.microsoft.com/office/drawing/2014/main" id="{00000000-0008-0000-0700-00007A010000}"/>
            </a:ext>
          </a:extLst>
        </xdr:cNvPr>
        <xdr:cNvSpPr txBox="1"/>
      </xdr:nvSpPr>
      <xdr:spPr>
        <a:xfrm>
          <a:off x="7594111" y="99004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76556</xdr:rowOff>
    </xdr:from>
    <xdr:to>
      <xdr:col>36</xdr:col>
      <xdr:colOff>165100</xdr:colOff>
      <xdr:row>58</xdr:row>
      <xdr:rowOff>6706</xdr:rowOff>
    </xdr:to>
    <xdr:sp macro="" textlink="">
      <xdr:nvSpPr>
        <xdr:cNvPr id="379" name="楕円 378">
          <a:extLst>
            <a:ext uri="{FF2B5EF4-FFF2-40B4-BE49-F238E27FC236}">
              <a16:creationId xmlns:a16="http://schemas.microsoft.com/office/drawing/2014/main" id="{00000000-0008-0000-0700-00007B010000}"/>
            </a:ext>
          </a:extLst>
        </xdr:cNvPr>
        <xdr:cNvSpPr/>
      </xdr:nvSpPr>
      <xdr:spPr>
        <a:xfrm>
          <a:off x="6921500" y="98492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169283</xdr:rowOff>
    </xdr:from>
    <xdr:ext cx="534377" cy="259045"/>
    <xdr:sp macro="" textlink="">
      <xdr:nvSpPr>
        <xdr:cNvPr id="380" name="テキスト ボックス 379">
          <a:extLst>
            <a:ext uri="{FF2B5EF4-FFF2-40B4-BE49-F238E27FC236}">
              <a16:creationId xmlns:a16="http://schemas.microsoft.com/office/drawing/2014/main" id="{00000000-0008-0000-0700-00007C010000}"/>
            </a:ext>
          </a:extLst>
        </xdr:cNvPr>
        <xdr:cNvSpPr txBox="1"/>
      </xdr:nvSpPr>
      <xdr:spPr>
        <a:xfrm>
          <a:off x="6705111" y="99419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4" name="正方形/長方形 383">
          <a:extLst>
            <a:ext uri="{FF2B5EF4-FFF2-40B4-BE49-F238E27FC236}">
              <a16:creationId xmlns:a16="http://schemas.microsoft.com/office/drawing/2014/main" id="{00000000-0008-0000-0700-000080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5" name="正方形/長方形 384">
          <a:extLst>
            <a:ext uri="{FF2B5EF4-FFF2-40B4-BE49-F238E27FC236}">
              <a16:creationId xmlns:a16="http://schemas.microsoft.com/office/drawing/2014/main" id="{00000000-0008-0000-0700-000081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6" name="正方形/長方形 385">
          <a:extLst>
            <a:ext uri="{FF2B5EF4-FFF2-40B4-BE49-F238E27FC236}">
              <a16:creationId xmlns:a16="http://schemas.microsoft.com/office/drawing/2014/main" id="{00000000-0008-0000-0700-000082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7" name="正方形/長方形 386">
          <a:extLst>
            <a:ext uri="{FF2B5EF4-FFF2-40B4-BE49-F238E27FC236}">
              <a16:creationId xmlns:a16="http://schemas.microsoft.com/office/drawing/2014/main" id="{00000000-0008-0000-0700-000083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19,504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8" name="正方形/長方形 387">
          <a:extLst>
            <a:ext uri="{FF2B5EF4-FFF2-40B4-BE49-F238E27FC236}">
              <a16:creationId xmlns:a16="http://schemas.microsoft.com/office/drawing/2014/main" id="{00000000-0008-0000-0700-000084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9" name="テキスト ボックス 388">
          <a:extLst>
            <a:ext uri="{FF2B5EF4-FFF2-40B4-BE49-F238E27FC236}">
              <a16:creationId xmlns:a16="http://schemas.microsoft.com/office/drawing/2014/main" id="{00000000-0008-0000-0700-000085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0" name="直線コネクタ 389">
          <a:extLst>
            <a:ext uri="{FF2B5EF4-FFF2-40B4-BE49-F238E27FC236}">
              <a16:creationId xmlns:a16="http://schemas.microsoft.com/office/drawing/2014/main" id="{00000000-0008-0000-0700-000086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91" name="直線コネクタ 390">
          <a:extLst>
            <a:ext uri="{FF2B5EF4-FFF2-40B4-BE49-F238E27FC236}">
              <a16:creationId xmlns:a16="http://schemas.microsoft.com/office/drawing/2014/main" id="{00000000-0008-0000-0700-000087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92" name="テキスト ボックス 391">
          <a:extLst>
            <a:ext uri="{FF2B5EF4-FFF2-40B4-BE49-F238E27FC236}">
              <a16:creationId xmlns:a16="http://schemas.microsoft.com/office/drawing/2014/main" id="{00000000-0008-0000-0700-000088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4" name="テキスト ボックス 393">
          <a:extLst>
            <a:ext uri="{FF2B5EF4-FFF2-40B4-BE49-F238E27FC236}">
              <a16:creationId xmlns:a16="http://schemas.microsoft.com/office/drawing/2014/main" id="{00000000-0008-0000-0700-00008A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6" name="テキスト ボックス 395">
          <a:extLst>
            <a:ext uri="{FF2B5EF4-FFF2-40B4-BE49-F238E27FC236}">
              <a16:creationId xmlns:a16="http://schemas.microsoft.com/office/drawing/2014/main" id="{00000000-0008-0000-0700-00008C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8" name="テキスト ボックス 397">
          <a:extLst>
            <a:ext uri="{FF2B5EF4-FFF2-40B4-BE49-F238E27FC236}">
              <a16:creationId xmlns:a16="http://schemas.microsoft.com/office/drawing/2014/main" id="{00000000-0008-0000-0700-00008E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9" name="直線コネクタ 398">
          <a:extLst>
            <a:ext uri="{FF2B5EF4-FFF2-40B4-BE49-F238E27FC236}">
              <a16:creationId xmlns:a16="http://schemas.microsoft.com/office/drawing/2014/main" id="{00000000-0008-0000-0700-00008F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400" name="テキスト ボックス 399">
          <a:extLst>
            <a:ext uri="{FF2B5EF4-FFF2-40B4-BE49-F238E27FC236}">
              <a16:creationId xmlns:a16="http://schemas.microsoft.com/office/drawing/2014/main" id="{00000000-0008-0000-0700-000090010000}"/>
            </a:ext>
          </a:extLst>
        </xdr:cNvPr>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1" name="直線コネクタ 400">
          <a:extLst>
            <a:ext uri="{FF2B5EF4-FFF2-40B4-BE49-F238E27FC236}">
              <a16:creationId xmlns:a16="http://schemas.microsoft.com/office/drawing/2014/main" id="{00000000-0008-0000-0700-000091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402" name="テキスト ボックス 401">
          <a:extLst>
            <a:ext uri="{FF2B5EF4-FFF2-40B4-BE49-F238E27FC236}">
              <a16:creationId xmlns:a16="http://schemas.microsoft.com/office/drawing/2014/main" id="{00000000-0008-0000-0700-000092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3" name="商工費グラフ枠">
          <a:extLst>
            <a:ext uri="{FF2B5EF4-FFF2-40B4-BE49-F238E27FC236}">
              <a16:creationId xmlns:a16="http://schemas.microsoft.com/office/drawing/2014/main" id="{00000000-0008-0000-0700-000093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69</xdr:row>
      <xdr:rowOff>131204</xdr:rowOff>
    </xdr:from>
    <xdr:to>
      <xdr:col>54</xdr:col>
      <xdr:colOff>189865</xdr:colOff>
      <xdr:row>79</xdr:row>
      <xdr:rowOff>4750</xdr:rowOff>
    </xdr:to>
    <xdr:cxnSp macro="">
      <xdr:nvCxnSpPr>
        <xdr:cNvPr id="404" name="直線コネクタ 403">
          <a:extLst>
            <a:ext uri="{FF2B5EF4-FFF2-40B4-BE49-F238E27FC236}">
              <a16:creationId xmlns:a16="http://schemas.microsoft.com/office/drawing/2014/main" id="{00000000-0008-0000-0700-000094010000}"/>
            </a:ext>
          </a:extLst>
        </xdr:cNvPr>
        <xdr:cNvCxnSpPr/>
      </xdr:nvCxnSpPr>
      <xdr:spPr>
        <a:xfrm flipV="1">
          <a:off x="10475595" y="11961254"/>
          <a:ext cx="1270" cy="15880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8577</xdr:rowOff>
    </xdr:from>
    <xdr:ext cx="469744" cy="259045"/>
    <xdr:sp macro="" textlink="">
      <xdr:nvSpPr>
        <xdr:cNvPr id="405" name="商工費最小値テキスト">
          <a:extLst>
            <a:ext uri="{FF2B5EF4-FFF2-40B4-BE49-F238E27FC236}">
              <a16:creationId xmlns:a16="http://schemas.microsoft.com/office/drawing/2014/main" id="{00000000-0008-0000-0700-000095010000}"/>
            </a:ext>
          </a:extLst>
        </xdr:cNvPr>
        <xdr:cNvSpPr txBox="1"/>
      </xdr:nvSpPr>
      <xdr:spPr>
        <a:xfrm>
          <a:off x="10528300" y="13553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4750</xdr:rowOff>
    </xdr:from>
    <xdr:to>
      <xdr:col>55</xdr:col>
      <xdr:colOff>88900</xdr:colOff>
      <xdr:row>79</xdr:row>
      <xdr:rowOff>4750</xdr:rowOff>
    </xdr:to>
    <xdr:cxnSp macro="">
      <xdr:nvCxnSpPr>
        <xdr:cNvPr id="406" name="直線コネクタ 405">
          <a:extLst>
            <a:ext uri="{FF2B5EF4-FFF2-40B4-BE49-F238E27FC236}">
              <a16:creationId xmlns:a16="http://schemas.microsoft.com/office/drawing/2014/main" id="{00000000-0008-0000-0700-000096010000}"/>
            </a:ext>
          </a:extLst>
        </xdr:cNvPr>
        <xdr:cNvCxnSpPr/>
      </xdr:nvCxnSpPr>
      <xdr:spPr>
        <a:xfrm>
          <a:off x="10388600" y="13549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77881</xdr:rowOff>
    </xdr:from>
    <xdr:ext cx="534377" cy="259045"/>
    <xdr:sp macro="" textlink="">
      <xdr:nvSpPr>
        <xdr:cNvPr id="407" name="商工費最大値テキスト">
          <a:extLst>
            <a:ext uri="{FF2B5EF4-FFF2-40B4-BE49-F238E27FC236}">
              <a16:creationId xmlns:a16="http://schemas.microsoft.com/office/drawing/2014/main" id="{00000000-0008-0000-0700-000097010000}"/>
            </a:ext>
          </a:extLst>
        </xdr:cNvPr>
        <xdr:cNvSpPr txBox="1"/>
      </xdr:nvSpPr>
      <xdr:spPr>
        <a:xfrm>
          <a:off x="10528300" y="117364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85,446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69</xdr:row>
      <xdr:rowOff>131204</xdr:rowOff>
    </xdr:from>
    <xdr:to>
      <xdr:col>55</xdr:col>
      <xdr:colOff>88900</xdr:colOff>
      <xdr:row>69</xdr:row>
      <xdr:rowOff>131204</xdr:rowOff>
    </xdr:to>
    <xdr:cxnSp macro="">
      <xdr:nvCxnSpPr>
        <xdr:cNvPr id="408" name="直線コネクタ 407">
          <a:extLst>
            <a:ext uri="{FF2B5EF4-FFF2-40B4-BE49-F238E27FC236}">
              <a16:creationId xmlns:a16="http://schemas.microsoft.com/office/drawing/2014/main" id="{00000000-0008-0000-0700-000098010000}"/>
            </a:ext>
          </a:extLst>
        </xdr:cNvPr>
        <xdr:cNvCxnSpPr/>
      </xdr:nvCxnSpPr>
      <xdr:spPr>
        <a:xfrm>
          <a:off x="10388600" y="119612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76</xdr:row>
      <xdr:rowOff>54470</xdr:rowOff>
    </xdr:from>
    <xdr:to>
      <xdr:col>55</xdr:col>
      <xdr:colOff>0</xdr:colOff>
      <xdr:row>77</xdr:row>
      <xdr:rowOff>4141</xdr:rowOff>
    </xdr:to>
    <xdr:cxnSp macro="">
      <xdr:nvCxnSpPr>
        <xdr:cNvPr id="409" name="直線コネクタ 408">
          <a:extLst>
            <a:ext uri="{FF2B5EF4-FFF2-40B4-BE49-F238E27FC236}">
              <a16:creationId xmlns:a16="http://schemas.microsoft.com/office/drawing/2014/main" id="{00000000-0008-0000-0700-000099010000}"/>
            </a:ext>
          </a:extLst>
        </xdr:cNvPr>
        <xdr:cNvCxnSpPr/>
      </xdr:nvCxnSpPr>
      <xdr:spPr>
        <a:xfrm>
          <a:off x="9639300" y="13084670"/>
          <a:ext cx="838200" cy="1211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109123</xdr:rowOff>
    </xdr:from>
    <xdr:ext cx="534377" cy="259045"/>
    <xdr:sp macro="" textlink="">
      <xdr:nvSpPr>
        <xdr:cNvPr id="410" name="商工費平均値テキスト">
          <a:extLst>
            <a:ext uri="{FF2B5EF4-FFF2-40B4-BE49-F238E27FC236}">
              <a16:creationId xmlns:a16="http://schemas.microsoft.com/office/drawing/2014/main" id="{00000000-0008-0000-0700-00009A010000}"/>
            </a:ext>
          </a:extLst>
        </xdr:cNvPr>
        <xdr:cNvSpPr txBox="1"/>
      </xdr:nvSpPr>
      <xdr:spPr>
        <a:xfrm>
          <a:off x="10528300" y="1313932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19,806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130696</xdr:rowOff>
    </xdr:from>
    <xdr:to>
      <xdr:col>55</xdr:col>
      <xdr:colOff>50800</xdr:colOff>
      <xdr:row>77</xdr:row>
      <xdr:rowOff>60846</xdr:rowOff>
    </xdr:to>
    <xdr:sp macro="" textlink="">
      <xdr:nvSpPr>
        <xdr:cNvPr id="411" name="フローチャート: 判断 410">
          <a:extLst>
            <a:ext uri="{FF2B5EF4-FFF2-40B4-BE49-F238E27FC236}">
              <a16:creationId xmlns:a16="http://schemas.microsoft.com/office/drawing/2014/main" id="{00000000-0008-0000-0700-00009B010000}"/>
            </a:ext>
          </a:extLst>
        </xdr:cNvPr>
        <xdr:cNvSpPr/>
      </xdr:nvSpPr>
      <xdr:spPr>
        <a:xfrm>
          <a:off x="10426700" y="131608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75</xdr:row>
      <xdr:rowOff>134080</xdr:rowOff>
    </xdr:from>
    <xdr:to>
      <xdr:col>50</xdr:col>
      <xdr:colOff>114300</xdr:colOff>
      <xdr:row>76</xdr:row>
      <xdr:rowOff>54470</xdr:rowOff>
    </xdr:to>
    <xdr:cxnSp macro="">
      <xdr:nvCxnSpPr>
        <xdr:cNvPr id="412" name="直線コネクタ 411">
          <a:extLst>
            <a:ext uri="{FF2B5EF4-FFF2-40B4-BE49-F238E27FC236}">
              <a16:creationId xmlns:a16="http://schemas.microsoft.com/office/drawing/2014/main" id="{00000000-0008-0000-0700-00009C010000}"/>
            </a:ext>
          </a:extLst>
        </xdr:cNvPr>
        <xdr:cNvCxnSpPr/>
      </xdr:nvCxnSpPr>
      <xdr:spPr>
        <a:xfrm>
          <a:off x="8750300" y="12992830"/>
          <a:ext cx="889000" cy="918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83356</xdr:rowOff>
    </xdr:from>
    <xdr:to>
      <xdr:col>50</xdr:col>
      <xdr:colOff>165100</xdr:colOff>
      <xdr:row>77</xdr:row>
      <xdr:rowOff>13506</xdr:rowOff>
    </xdr:to>
    <xdr:sp macro="" textlink="">
      <xdr:nvSpPr>
        <xdr:cNvPr id="413" name="フローチャート: 判断 412">
          <a:extLst>
            <a:ext uri="{FF2B5EF4-FFF2-40B4-BE49-F238E27FC236}">
              <a16:creationId xmlns:a16="http://schemas.microsoft.com/office/drawing/2014/main" id="{00000000-0008-0000-0700-00009D010000}"/>
            </a:ext>
          </a:extLst>
        </xdr:cNvPr>
        <xdr:cNvSpPr/>
      </xdr:nvSpPr>
      <xdr:spPr>
        <a:xfrm>
          <a:off x="9588500" y="13113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4633</xdr:rowOff>
    </xdr:from>
    <xdr:ext cx="534377" cy="259045"/>
    <xdr:sp macro="" textlink="">
      <xdr:nvSpPr>
        <xdr:cNvPr id="414" name="テキスト ボックス 413">
          <a:extLst>
            <a:ext uri="{FF2B5EF4-FFF2-40B4-BE49-F238E27FC236}">
              <a16:creationId xmlns:a16="http://schemas.microsoft.com/office/drawing/2014/main" id="{00000000-0008-0000-0700-00009E010000}"/>
            </a:ext>
          </a:extLst>
        </xdr:cNvPr>
        <xdr:cNvSpPr txBox="1"/>
      </xdr:nvSpPr>
      <xdr:spPr>
        <a:xfrm>
          <a:off x="9372111" y="132062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22,291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75</xdr:row>
      <xdr:rowOff>134080</xdr:rowOff>
    </xdr:from>
    <xdr:to>
      <xdr:col>45</xdr:col>
      <xdr:colOff>177800</xdr:colOff>
      <xdr:row>76</xdr:row>
      <xdr:rowOff>69253</xdr:rowOff>
    </xdr:to>
    <xdr:cxnSp macro="">
      <xdr:nvCxnSpPr>
        <xdr:cNvPr id="415" name="直線コネクタ 414">
          <a:extLst>
            <a:ext uri="{FF2B5EF4-FFF2-40B4-BE49-F238E27FC236}">
              <a16:creationId xmlns:a16="http://schemas.microsoft.com/office/drawing/2014/main" id="{00000000-0008-0000-0700-00009F010000}"/>
            </a:ext>
          </a:extLst>
        </xdr:cNvPr>
        <xdr:cNvCxnSpPr/>
      </xdr:nvCxnSpPr>
      <xdr:spPr>
        <a:xfrm flipV="1">
          <a:off x="7861300" y="12992830"/>
          <a:ext cx="889000" cy="1066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87319</xdr:rowOff>
    </xdr:from>
    <xdr:to>
      <xdr:col>46</xdr:col>
      <xdr:colOff>38100</xdr:colOff>
      <xdr:row>77</xdr:row>
      <xdr:rowOff>17469</xdr:rowOff>
    </xdr:to>
    <xdr:sp macro="" textlink="">
      <xdr:nvSpPr>
        <xdr:cNvPr id="416" name="フローチャート: 判断 415">
          <a:extLst>
            <a:ext uri="{FF2B5EF4-FFF2-40B4-BE49-F238E27FC236}">
              <a16:creationId xmlns:a16="http://schemas.microsoft.com/office/drawing/2014/main" id="{00000000-0008-0000-0700-0000A0010000}"/>
            </a:ext>
          </a:extLst>
        </xdr:cNvPr>
        <xdr:cNvSpPr/>
      </xdr:nvSpPr>
      <xdr:spPr>
        <a:xfrm>
          <a:off x="8699500" y="131175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8596</xdr:rowOff>
    </xdr:from>
    <xdr:ext cx="534377"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8483111" y="132102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22,083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76</xdr:row>
      <xdr:rowOff>16694</xdr:rowOff>
    </xdr:from>
    <xdr:to>
      <xdr:col>41</xdr:col>
      <xdr:colOff>50800</xdr:colOff>
      <xdr:row>76</xdr:row>
      <xdr:rowOff>69253</xdr:rowOff>
    </xdr:to>
    <xdr:cxnSp macro="">
      <xdr:nvCxnSpPr>
        <xdr:cNvPr id="418" name="直線コネクタ 417">
          <a:extLst>
            <a:ext uri="{FF2B5EF4-FFF2-40B4-BE49-F238E27FC236}">
              <a16:creationId xmlns:a16="http://schemas.microsoft.com/office/drawing/2014/main" id="{00000000-0008-0000-0700-0000A2010000}"/>
            </a:ext>
          </a:extLst>
        </xdr:cNvPr>
        <xdr:cNvCxnSpPr/>
      </xdr:nvCxnSpPr>
      <xdr:spPr>
        <a:xfrm>
          <a:off x="6972300" y="13046894"/>
          <a:ext cx="889000" cy="525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72231</xdr:rowOff>
    </xdr:from>
    <xdr:to>
      <xdr:col>41</xdr:col>
      <xdr:colOff>101600</xdr:colOff>
      <xdr:row>77</xdr:row>
      <xdr:rowOff>2381</xdr:rowOff>
    </xdr:to>
    <xdr:sp macro="" textlink="">
      <xdr:nvSpPr>
        <xdr:cNvPr id="419" name="フローチャート: 判断 418">
          <a:extLst>
            <a:ext uri="{FF2B5EF4-FFF2-40B4-BE49-F238E27FC236}">
              <a16:creationId xmlns:a16="http://schemas.microsoft.com/office/drawing/2014/main" id="{00000000-0008-0000-0700-0000A3010000}"/>
            </a:ext>
          </a:extLst>
        </xdr:cNvPr>
        <xdr:cNvSpPr/>
      </xdr:nvSpPr>
      <xdr:spPr>
        <a:xfrm>
          <a:off x="7810500" y="131024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164958</xdr:rowOff>
    </xdr:from>
    <xdr:ext cx="534377"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7594111" y="131951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22,875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52019</xdr:rowOff>
    </xdr:from>
    <xdr:to>
      <xdr:col>36</xdr:col>
      <xdr:colOff>165100</xdr:colOff>
      <xdr:row>77</xdr:row>
      <xdr:rowOff>153619</xdr:rowOff>
    </xdr:to>
    <xdr:sp macro="" textlink="">
      <xdr:nvSpPr>
        <xdr:cNvPr id="421" name="フローチャート: 判断 420">
          <a:extLst>
            <a:ext uri="{FF2B5EF4-FFF2-40B4-BE49-F238E27FC236}">
              <a16:creationId xmlns:a16="http://schemas.microsoft.com/office/drawing/2014/main" id="{00000000-0008-0000-0700-0000A5010000}"/>
            </a:ext>
          </a:extLst>
        </xdr:cNvPr>
        <xdr:cNvSpPr/>
      </xdr:nvSpPr>
      <xdr:spPr>
        <a:xfrm>
          <a:off x="6921500" y="132536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144746</xdr:rowOff>
    </xdr:from>
    <xdr:ext cx="534377"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6705111" y="133463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5" name="テキスト ボックス 424">
          <a:extLst>
            <a:ext uri="{FF2B5EF4-FFF2-40B4-BE49-F238E27FC236}">
              <a16:creationId xmlns:a16="http://schemas.microsoft.com/office/drawing/2014/main" id="{00000000-0008-0000-0700-0000A9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6" name="テキスト ボックス 425">
          <a:extLst>
            <a:ext uri="{FF2B5EF4-FFF2-40B4-BE49-F238E27FC236}">
              <a16:creationId xmlns:a16="http://schemas.microsoft.com/office/drawing/2014/main" id="{00000000-0008-0000-0700-0000AA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7" name="テキスト ボックス 426">
          <a:extLst>
            <a:ext uri="{FF2B5EF4-FFF2-40B4-BE49-F238E27FC236}">
              <a16:creationId xmlns:a16="http://schemas.microsoft.com/office/drawing/2014/main" id="{00000000-0008-0000-0700-0000AB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124791</xdr:rowOff>
    </xdr:from>
    <xdr:to>
      <xdr:col>55</xdr:col>
      <xdr:colOff>50800</xdr:colOff>
      <xdr:row>77</xdr:row>
      <xdr:rowOff>54941</xdr:rowOff>
    </xdr:to>
    <xdr:sp macro="" textlink="">
      <xdr:nvSpPr>
        <xdr:cNvPr id="428" name="楕円 427">
          <a:extLst>
            <a:ext uri="{FF2B5EF4-FFF2-40B4-BE49-F238E27FC236}">
              <a16:creationId xmlns:a16="http://schemas.microsoft.com/office/drawing/2014/main" id="{00000000-0008-0000-0700-0000AC010000}"/>
            </a:ext>
          </a:extLst>
        </xdr:cNvPr>
        <xdr:cNvSpPr/>
      </xdr:nvSpPr>
      <xdr:spPr>
        <a:xfrm>
          <a:off x="10426700" y="131549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75</xdr:row>
      <xdr:rowOff>147668</xdr:rowOff>
    </xdr:from>
    <xdr:ext cx="534377" cy="259045"/>
    <xdr:sp macro="" textlink="">
      <xdr:nvSpPr>
        <xdr:cNvPr id="429" name="商工費該当値テキスト">
          <a:extLst>
            <a:ext uri="{FF2B5EF4-FFF2-40B4-BE49-F238E27FC236}">
              <a16:creationId xmlns:a16="http://schemas.microsoft.com/office/drawing/2014/main" id="{00000000-0008-0000-0700-0000AD010000}"/>
            </a:ext>
          </a:extLst>
        </xdr:cNvPr>
        <xdr:cNvSpPr txBox="1"/>
      </xdr:nvSpPr>
      <xdr:spPr>
        <a:xfrm>
          <a:off x="10528300" y="130064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76</xdr:row>
      <xdr:rowOff>3670</xdr:rowOff>
    </xdr:from>
    <xdr:to>
      <xdr:col>50</xdr:col>
      <xdr:colOff>165100</xdr:colOff>
      <xdr:row>76</xdr:row>
      <xdr:rowOff>105270</xdr:rowOff>
    </xdr:to>
    <xdr:sp macro="" textlink="">
      <xdr:nvSpPr>
        <xdr:cNvPr id="430" name="楕円 429">
          <a:extLst>
            <a:ext uri="{FF2B5EF4-FFF2-40B4-BE49-F238E27FC236}">
              <a16:creationId xmlns:a16="http://schemas.microsoft.com/office/drawing/2014/main" id="{00000000-0008-0000-0700-0000AE010000}"/>
            </a:ext>
          </a:extLst>
        </xdr:cNvPr>
        <xdr:cNvSpPr/>
      </xdr:nvSpPr>
      <xdr:spPr>
        <a:xfrm>
          <a:off x="9588500" y="13033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74</xdr:row>
      <xdr:rowOff>121797</xdr:rowOff>
    </xdr:from>
    <xdr:ext cx="534377" cy="259045"/>
    <xdr:sp macro="" textlink="">
      <xdr:nvSpPr>
        <xdr:cNvPr id="431" name="テキスト ボックス 430">
          <a:extLst>
            <a:ext uri="{FF2B5EF4-FFF2-40B4-BE49-F238E27FC236}">
              <a16:creationId xmlns:a16="http://schemas.microsoft.com/office/drawing/2014/main" id="{00000000-0008-0000-0700-0000AF010000}"/>
            </a:ext>
          </a:extLst>
        </xdr:cNvPr>
        <xdr:cNvSpPr txBox="1"/>
      </xdr:nvSpPr>
      <xdr:spPr>
        <a:xfrm>
          <a:off x="9372111" y="128090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26,474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75</xdr:row>
      <xdr:rowOff>83280</xdr:rowOff>
    </xdr:from>
    <xdr:to>
      <xdr:col>46</xdr:col>
      <xdr:colOff>38100</xdr:colOff>
      <xdr:row>76</xdr:row>
      <xdr:rowOff>13430</xdr:rowOff>
    </xdr:to>
    <xdr:sp macro="" textlink="">
      <xdr:nvSpPr>
        <xdr:cNvPr id="432" name="楕円 431">
          <a:extLst>
            <a:ext uri="{FF2B5EF4-FFF2-40B4-BE49-F238E27FC236}">
              <a16:creationId xmlns:a16="http://schemas.microsoft.com/office/drawing/2014/main" id="{00000000-0008-0000-0700-0000B0010000}"/>
            </a:ext>
          </a:extLst>
        </xdr:cNvPr>
        <xdr:cNvSpPr/>
      </xdr:nvSpPr>
      <xdr:spPr>
        <a:xfrm>
          <a:off x="8699500" y="12942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74</xdr:row>
      <xdr:rowOff>29957</xdr:rowOff>
    </xdr:from>
    <xdr:ext cx="534377" cy="259045"/>
    <xdr:sp macro="" textlink="">
      <xdr:nvSpPr>
        <xdr:cNvPr id="433" name="テキスト ボックス 432">
          <a:extLst>
            <a:ext uri="{FF2B5EF4-FFF2-40B4-BE49-F238E27FC236}">
              <a16:creationId xmlns:a16="http://schemas.microsoft.com/office/drawing/2014/main" id="{00000000-0008-0000-0700-0000B1010000}"/>
            </a:ext>
          </a:extLst>
        </xdr:cNvPr>
        <xdr:cNvSpPr txBox="1"/>
      </xdr:nvSpPr>
      <xdr:spPr>
        <a:xfrm>
          <a:off x="8483111" y="127172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31,295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76</xdr:row>
      <xdr:rowOff>18453</xdr:rowOff>
    </xdr:from>
    <xdr:to>
      <xdr:col>41</xdr:col>
      <xdr:colOff>101600</xdr:colOff>
      <xdr:row>76</xdr:row>
      <xdr:rowOff>120053</xdr:rowOff>
    </xdr:to>
    <xdr:sp macro="" textlink="">
      <xdr:nvSpPr>
        <xdr:cNvPr id="434" name="楕円 433">
          <a:extLst>
            <a:ext uri="{FF2B5EF4-FFF2-40B4-BE49-F238E27FC236}">
              <a16:creationId xmlns:a16="http://schemas.microsoft.com/office/drawing/2014/main" id="{00000000-0008-0000-0700-0000B2010000}"/>
            </a:ext>
          </a:extLst>
        </xdr:cNvPr>
        <xdr:cNvSpPr/>
      </xdr:nvSpPr>
      <xdr:spPr>
        <a:xfrm>
          <a:off x="7810500" y="130486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74</xdr:row>
      <xdr:rowOff>136580</xdr:rowOff>
    </xdr:from>
    <xdr:ext cx="534377" cy="259045"/>
    <xdr:sp macro="" textlink="">
      <xdr:nvSpPr>
        <xdr:cNvPr id="435" name="テキスト ボックス 434">
          <a:extLst>
            <a:ext uri="{FF2B5EF4-FFF2-40B4-BE49-F238E27FC236}">
              <a16:creationId xmlns:a16="http://schemas.microsoft.com/office/drawing/2014/main" id="{00000000-0008-0000-0700-0000B3010000}"/>
            </a:ext>
          </a:extLst>
        </xdr:cNvPr>
        <xdr:cNvSpPr txBox="1"/>
      </xdr:nvSpPr>
      <xdr:spPr>
        <a:xfrm>
          <a:off x="7594111" y="128238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25,698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75</xdr:row>
      <xdr:rowOff>137344</xdr:rowOff>
    </xdr:from>
    <xdr:to>
      <xdr:col>36</xdr:col>
      <xdr:colOff>165100</xdr:colOff>
      <xdr:row>76</xdr:row>
      <xdr:rowOff>67494</xdr:rowOff>
    </xdr:to>
    <xdr:sp macro="" textlink="">
      <xdr:nvSpPr>
        <xdr:cNvPr id="436" name="楕円 435">
          <a:extLst>
            <a:ext uri="{FF2B5EF4-FFF2-40B4-BE49-F238E27FC236}">
              <a16:creationId xmlns:a16="http://schemas.microsoft.com/office/drawing/2014/main" id="{00000000-0008-0000-0700-0000B4010000}"/>
            </a:ext>
          </a:extLst>
        </xdr:cNvPr>
        <xdr:cNvSpPr/>
      </xdr:nvSpPr>
      <xdr:spPr>
        <a:xfrm>
          <a:off x="6921500" y="129960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74</xdr:row>
      <xdr:rowOff>84021</xdr:rowOff>
    </xdr:from>
    <xdr:ext cx="534377" cy="259045"/>
    <xdr:sp macro="" textlink="">
      <xdr:nvSpPr>
        <xdr:cNvPr id="437" name="テキスト ボックス 436">
          <a:extLst>
            <a:ext uri="{FF2B5EF4-FFF2-40B4-BE49-F238E27FC236}">
              <a16:creationId xmlns:a16="http://schemas.microsoft.com/office/drawing/2014/main" id="{00000000-0008-0000-0700-0000B5010000}"/>
            </a:ext>
          </a:extLst>
        </xdr:cNvPr>
        <xdr:cNvSpPr txBox="1"/>
      </xdr:nvSpPr>
      <xdr:spPr>
        <a:xfrm>
          <a:off x="6705111" y="127713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28,457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0" name="正方形/長方形 439">
          <a:extLst>
            <a:ext uri="{FF2B5EF4-FFF2-40B4-BE49-F238E27FC236}">
              <a16:creationId xmlns:a16="http://schemas.microsoft.com/office/drawing/2014/main" id="{00000000-0008-0000-0700-0000B8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1" name="正方形/長方形 440">
          <a:extLst>
            <a:ext uri="{FF2B5EF4-FFF2-40B4-BE49-F238E27FC236}">
              <a16:creationId xmlns:a16="http://schemas.microsoft.com/office/drawing/2014/main" id="{00000000-0008-0000-0700-0000B9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2" name="正方形/長方形 441">
          <a:extLst>
            <a:ext uri="{FF2B5EF4-FFF2-40B4-BE49-F238E27FC236}">
              <a16:creationId xmlns:a16="http://schemas.microsoft.com/office/drawing/2014/main" id="{00000000-0008-0000-0700-0000BA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3" name="正方形/長方形 442">
          <a:extLst>
            <a:ext uri="{FF2B5EF4-FFF2-40B4-BE49-F238E27FC236}">
              <a16:creationId xmlns:a16="http://schemas.microsoft.com/office/drawing/2014/main" id="{00000000-0008-0000-0700-0000BB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4" name="正方形/長方形 443">
          <a:extLst>
            <a:ext uri="{FF2B5EF4-FFF2-40B4-BE49-F238E27FC236}">
              <a16:creationId xmlns:a16="http://schemas.microsoft.com/office/drawing/2014/main" id="{00000000-0008-0000-0700-0000BC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61,790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5" name="正方形/長方形 444">
          <a:extLst>
            <a:ext uri="{FF2B5EF4-FFF2-40B4-BE49-F238E27FC236}">
              <a16:creationId xmlns:a16="http://schemas.microsoft.com/office/drawing/2014/main" id="{00000000-0008-0000-0700-0000BD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6" name="テキスト ボックス 445">
          <a:extLst>
            <a:ext uri="{FF2B5EF4-FFF2-40B4-BE49-F238E27FC236}">
              <a16:creationId xmlns:a16="http://schemas.microsoft.com/office/drawing/2014/main" id="{00000000-0008-0000-0700-0000BE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7" name="直線コネクタ 446">
          <a:extLst>
            <a:ext uri="{FF2B5EF4-FFF2-40B4-BE49-F238E27FC236}">
              <a16:creationId xmlns:a16="http://schemas.microsoft.com/office/drawing/2014/main" id="{00000000-0008-0000-0700-0000BF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100</xdr:row>
      <xdr:rowOff>111777</xdr:rowOff>
    </xdr:from>
    <xdr:ext cx="248786" cy="259045"/>
    <xdr:sp macro="" textlink="">
      <xdr:nvSpPr>
        <xdr:cNvPr id="448" name="テキスト ボックス 447">
          <a:extLst>
            <a:ext uri="{FF2B5EF4-FFF2-40B4-BE49-F238E27FC236}">
              <a16:creationId xmlns:a16="http://schemas.microsoft.com/office/drawing/2014/main" id="{00000000-0008-0000-0700-0000C0010000}"/>
            </a:ext>
          </a:extLst>
        </xdr:cNvPr>
        <xdr:cNvSpPr txBox="1"/>
      </xdr:nvSpPr>
      <xdr:spPr>
        <a:xfrm>
          <a:off x="6355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44450</xdr:rowOff>
    </xdr:from>
    <xdr:to>
      <xdr:col>59</xdr:col>
      <xdr:colOff>50800</xdr:colOff>
      <xdr:row>99</xdr:row>
      <xdr:rowOff>44450</xdr:rowOff>
    </xdr:to>
    <xdr:cxnSp macro="">
      <xdr:nvCxnSpPr>
        <xdr:cNvPr id="449" name="直線コネクタ 448">
          <a:extLst>
            <a:ext uri="{FF2B5EF4-FFF2-40B4-BE49-F238E27FC236}">
              <a16:creationId xmlns:a16="http://schemas.microsoft.com/office/drawing/2014/main" id="{00000000-0008-0000-0700-0000C1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98</xdr:row>
      <xdr:rowOff>73677</xdr:rowOff>
    </xdr:from>
    <xdr:ext cx="531299" cy="259045"/>
    <xdr:sp macro="" textlink="">
      <xdr:nvSpPr>
        <xdr:cNvPr id="450" name="テキスト ボックス 449">
          <a:extLst>
            <a:ext uri="{FF2B5EF4-FFF2-40B4-BE49-F238E27FC236}">
              <a16:creationId xmlns:a16="http://schemas.microsoft.com/office/drawing/2014/main" id="{00000000-0008-0000-0700-0000C2010000}"/>
            </a:ext>
          </a:extLst>
        </xdr:cNvPr>
        <xdr:cNvSpPr txBox="1"/>
      </xdr:nvSpPr>
      <xdr:spPr>
        <a:xfrm>
          <a:off x="6072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51" name="直線コネクタ 450">
          <a:extLst>
            <a:ext uri="{FF2B5EF4-FFF2-40B4-BE49-F238E27FC236}">
              <a16:creationId xmlns:a16="http://schemas.microsoft.com/office/drawing/2014/main" id="{00000000-0008-0000-0700-0000C3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52" name="テキスト ボックス 451">
          <a:extLst>
            <a:ext uri="{FF2B5EF4-FFF2-40B4-BE49-F238E27FC236}">
              <a16:creationId xmlns:a16="http://schemas.microsoft.com/office/drawing/2014/main" id="{00000000-0008-0000-0700-0000C4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3" name="直線コネクタ 452">
          <a:extLst>
            <a:ext uri="{FF2B5EF4-FFF2-40B4-BE49-F238E27FC236}">
              <a16:creationId xmlns:a16="http://schemas.microsoft.com/office/drawing/2014/main" id="{00000000-0008-0000-0700-0000C5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54" name="テキスト ボックス 453">
          <a:extLst>
            <a:ext uri="{FF2B5EF4-FFF2-40B4-BE49-F238E27FC236}">
              <a16:creationId xmlns:a16="http://schemas.microsoft.com/office/drawing/2014/main" id="{00000000-0008-0000-0700-0000C6010000}"/>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56" name="テキスト ボックス 455">
          <a:extLst>
            <a:ext uri="{FF2B5EF4-FFF2-40B4-BE49-F238E27FC236}">
              <a16:creationId xmlns:a16="http://schemas.microsoft.com/office/drawing/2014/main" id="{00000000-0008-0000-0700-0000C8010000}"/>
            </a:ext>
          </a:extLst>
        </xdr:cNvPr>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8" name="テキスト ボックス 457">
          <a:extLst>
            <a:ext uri="{FF2B5EF4-FFF2-40B4-BE49-F238E27FC236}">
              <a16:creationId xmlns:a16="http://schemas.microsoft.com/office/drawing/2014/main" id="{00000000-0008-0000-0700-0000CA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9" name="直線コネクタ 458">
          <a:extLst>
            <a:ext uri="{FF2B5EF4-FFF2-40B4-BE49-F238E27FC236}">
              <a16:creationId xmlns:a16="http://schemas.microsoft.com/office/drawing/2014/main" id="{00000000-0008-0000-0700-0000CB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60" name="テキスト ボックス 459">
          <a:extLst>
            <a:ext uri="{FF2B5EF4-FFF2-40B4-BE49-F238E27FC236}">
              <a16:creationId xmlns:a16="http://schemas.microsoft.com/office/drawing/2014/main" id="{00000000-0008-0000-0700-0000CC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1" name="土木費グラフ枠">
          <a:extLst>
            <a:ext uri="{FF2B5EF4-FFF2-40B4-BE49-F238E27FC236}">
              <a16:creationId xmlns:a16="http://schemas.microsoft.com/office/drawing/2014/main" id="{00000000-0008-0000-0700-0000CD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89</xdr:row>
      <xdr:rowOff>168351</xdr:rowOff>
    </xdr:from>
    <xdr:to>
      <xdr:col>54</xdr:col>
      <xdr:colOff>189865</xdr:colOff>
      <xdr:row>99</xdr:row>
      <xdr:rowOff>64224</xdr:rowOff>
    </xdr:to>
    <xdr:cxnSp macro="">
      <xdr:nvCxnSpPr>
        <xdr:cNvPr id="462" name="直線コネクタ 461">
          <a:extLst>
            <a:ext uri="{FF2B5EF4-FFF2-40B4-BE49-F238E27FC236}">
              <a16:creationId xmlns:a16="http://schemas.microsoft.com/office/drawing/2014/main" id="{00000000-0008-0000-0700-0000CE010000}"/>
            </a:ext>
          </a:extLst>
        </xdr:cNvPr>
        <xdr:cNvCxnSpPr/>
      </xdr:nvCxnSpPr>
      <xdr:spPr>
        <a:xfrm flipV="1">
          <a:off x="10475595" y="15427401"/>
          <a:ext cx="1270" cy="16103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68051</xdr:rowOff>
    </xdr:from>
    <xdr:ext cx="534377" cy="259045"/>
    <xdr:sp macro="" textlink="">
      <xdr:nvSpPr>
        <xdr:cNvPr id="463" name="土木費最小値テキスト">
          <a:extLst>
            <a:ext uri="{FF2B5EF4-FFF2-40B4-BE49-F238E27FC236}">
              <a16:creationId xmlns:a16="http://schemas.microsoft.com/office/drawing/2014/main" id="{00000000-0008-0000-0700-0000CF010000}"/>
            </a:ext>
          </a:extLst>
        </xdr:cNvPr>
        <xdr:cNvSpPr txBox="1"/>
      </xdr:nvSpPr>
      <xdr:spPr>
        <a:xfrm>
          <a:off x="10528300" y="170416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28,443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64224</xdr:rowOff>
    </xdr:from>
    <xdr:to>
      <xdr:col>55</xdr:col>
      <xdr:colOff>88900</xdr:colOff>
      <xdr:row>99</xdr:row>
      <xdr:rowOff>64224</xdr:rowOff>
    </xdr:to>
    <xdr:cxnSp macro="">
      <xdr:nvCxnSpPr>
        <xdr:cNvPr id="464" name="直線コネクタ 463">
          <a:extLst>
            <a:ext uri="{FF2B5EF4-FFF2-40B4-BE49-F238E27FC236}">
              <a16:creationId xmlns:a16="http://schemas.microsoft.com/office/drawing/2014/main" id="{00000000-0008-0000-0700-0000D0010000}"/>
            </a:ext>
          </a:extLst>
        </xdr:cNvPr>
        <xdr:cNvCxnSpPr/>
      </xdr:nvCxnSpPr>
      <xdr:spPr>
        <a:xfrm>
          <a:off x="10388600" y="170377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115028</xdr:rowOff>
    </xdr:from>
    <xdr:ext cx="599010" cy="259045"/>
    <xdr:sp macro="" textlink="">
      <xdr:nvSpPr>
        <xdr:cNvPr id="465" name="土木費最大値テキスト">
          <a:extLst>
            <a:ext uri="{FF2B5EF4-FFF2-40B4-BE49-F238E27FC236}">
              <a16:creationId xmlns:a16="http://schemas.microsoft.com/office/drawing/2014/main" id="{00000000-0008-0000-0700-0000D1010000}"/>
            </a:ext>
          </a:extLst>
        </xdr:cNvPr>
        <xdr:cNvSpPr txBox="1"/>
      </xdr:nvSpPr>
      <xdr:spPr>
        <a:xfrm>
          <a:off x="10528300" y="152026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155,244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89</xdr:row>
      <xdr:rowOff>168351</xdr:rowOff>
    </xdr:from>
    <xdr:to>
      <xdr:col>55</xdr:col>
      <xdr:colOff>88900</xdr:colOff>
      <xdr:row>89</xdr:row>
      <xdr:rowOff>168351</xdr:rowOff>
    </xdr:to>
    <xdr:cxnSp macro="">
      <xdr:nvCxnSpPr>
        <xdr:cNvPr id="466" name="直線コネクタ 465">
          <a:extLst>
            <a:ext uri="{FF2B5EF4-FFF2-40B4-BE49-F238E27FC236}">
              <a16:creationId xmlns:a16="http://schemas.microsoft.com/office/drawing/2014/main" id="{00000000-0008-0000-0700-0000D2010000}"/>
            </a:ext>
          </a:extLst>
        </xdr:cNvPr>
        <xdr:cNvCxnSpPr/>
      </xdr:nvCxnSpPr>
      <xdr:spPr>
        <a:xfrm>
          <a:off x="10388600" y="154274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141439</xdr:rowOff>
    </xdr:from>
    <xdr:to>
      <xdr:col>55</xdr:col>
      <xdr:colOff>0</xdr:colOff>
      <xdr:row>98</xdr:row>
      <xdr:rowOff>31293</xdr:rowOff>
    </xdr:to>
    <xdr:cxnSp macro="">
      <xdr:nvCxnSpPr>
        <xdr:cNvPr id="467" name="直線コネクタ 466">
          <a:extLst>
            <a:ext uri="{FF2B5EF4-FFF2-40B4-BE49-F238E27FC236}">
              <a16:creationId xmlns:a16="http://schemas.microsoft.com/office/drawing/2014/main" id="{00000000-0008-0000-0700-0000D3010000}"/>
            </a:ext>
          </a:extLst>
        </xdr:cNvPr>
        <xdr:cNvCxnSpPr/>
      </xdr:nvCxnSpPr>
      <xdr:spPr>
        <a:xfrm flipV="1">
          <a:off x="9639300" y="16600639"/>
          <a:ext cx="838200" cy="2327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125086</xdr:rowOff>
    </xdr:from>
    <xdr:ext cx="534377" cy="259045"/>
    <xdr:sp macro="" textlink="">
      <xdr:nvSpPr>
        <xdr:cNvPr id="468" name="土木費平均値テキスト">
          <a:extLst>
            <a:ext uri="{FF2B5EF4-FFF2-40B4-BE49-F238E27FC236}">
              <a16:creationId xmlns:a16="http://schemas.microsoft.com/office/drawing/2014/main" id="{00000000-0008-0000-0700-0000D4010000}"/>
            </a:ext>
          </a:extLst>
        </xdr:cNvPr>
        <xdr:cNvSpPr txBox="1"/>
      </xdr:nvSpPr>
      <xdr:spPr>
        <a:xfrm>
          <a:off x="10528300" y="1658428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58,452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146659</xdr:rowOff>
    </xdr:from>
    <xdr:to>
      <xdr:col>55</xdr:col>
      <xdr:colOff>50800</xdr:colOff>
      <xdr:row>97</xdr:row>
      <xdr:rowOff>76809</xdr:rowOff>
    </xdr:to>
    <xdr:sp macro="" textlink="">
      <xdr:nvSpPr>
        <xdr:cNvPr id="469" name="フローチャート: 判断 468">
          <a:extLst>
            <a:ext uri="{FF2B5EF4-FFF2-40B4-BE49-F238E27FC236}">
              <a16:creationId xmlns:a16="http://schemas.microsoft.com/office/drawing/2014/main" id="{00000000-0008-0000-0700-0000D5010000}"/>
            </a:ext>
          </a:extLst>
        </xdr:cNvPr>
        <xdr:cNvSpPr/>
      </xdr:nvSpPr>
      <xdr:spPr>
        <a:xfrm>
          <a:off x="10426700" y="166058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31293</xdr:rowOff>
    </xdr:from>
    <xdr:to>
      <xdr:col>50</xdr:col>
      <xdr:colOff>114300</xdr:colOff>
      <xdr:row>98</xdr:row>
      <xdr:rowOff>37858</xdr:rowOff>
    </xdr:to>
    <xdr:cxnSp macro="">
      <xdr:nvCxnSpPr>
        <xdr:cNvPr id="470" name="直線コネクタ 469">
          <a:extLst>
            <a:ext uri="{FF2B5EF4-FFF2-40B4-BE49-F238E27FC236}">
              <a16:creationId xmlns:a16="http://schemas.microsoft.com/office/drawing/2014/main" id="{00000000-0008-0000-0700-0000D6010000}"/>
            </a:ext>
          </a:extLst>
        </xdr:cNvPr>
        <xdr:cNvCxnSpPr/>
      </xdr:nvCxnSpPr>
      <xdr:spPr>
        <a:xfrm flipV="1">
          <a:off x="8750300" y="16833393"/>
          <a:ext cx="889000" cy="65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127851</xdr:rowOff>
    </xdr:from>
    <xdr:to>
      <xdr:col>50</xdr:col>
      <xdr:colOff>165100</xdr:colOff>
      <xdr:row>97</xdr:row>
      <xdr:rowOff>58001</xdr:rowOff>
    </xdr:to>
    <xdr:sp macro="" textlink="">
      <xdr:nvSpPr>
        <xdr:cNvPr id="471" name="フローチャート: 判断 470">
          <a:extLst>
            <a:ext uri="{FF2B5EF4-FFF2-40B4-BE49-F238E27FC236}">
              <a16:creationId xmlns:a16="http://schemas.microsoft.com/office/drawing/2014/main" id="{00000000-0008-0000-0700-0000D7010000}"/>
            </a:ext>
          </a:extLst>
        </xdr:cNvPr>
        <xdr:cNvSpPr/>
      </xdr:nvSpPr>
      <xdr:spPr>
        <a:xfrm>
          <a:off x="9588500" y="165870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74528</xdr:rowOff>
    </xdr:from>
    <xdr:ext cx="534377" cy="259045"/>
    <xdr:sp macro="" textlink="">
      <xdr:nvSpPr>
        <xdr:cNvPr id="472" name="テキスト ボックス 471">
          <a:extLst>
            <a:ext uri="{FF2B5EF4-FFF2-40B4-BE49-F238E27FC236}">
              <a16:creationId xmlns:a16="http://schemas.microsoft.com/office/drawing/2014/main" id="{00000000-0008-0000-0700-0000D8010000}"/>
            </a:ext>
          </a:extLst>
        </xdr:cNvPr>
        <xdr:cNvSpPr txBox="1"/>
      </xdr:nvSpPr>
      <xdr:spPr>
        <a:xfrm>
          <a:off x="9372111" y="163622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90894</xdr:rowOff>
    </xdr:from>
    <xdr:to>
      <xdr:col>45</xdr:col>
      <xdr:colOff>177800</xdr:colOff>
      <xdr:row>98</xdr:row>
      <xdr:rowOff>37858</xdr:rowOff>
    </xdr:to>
    <xdr:cxnSp macro="">
      <xdr:nvCxnSpPr>
        <xdr:cNvPr id="473" name="直線コネクタ 472">
          <a:extLst>
            <a:ext uri="{FF2B5EF4-FFF2-40B4-BE49-F238E27FC236}">
              <a16:creationId xmlns:a16="http://schemas.microsoft.com/office/drawing/2014/main" id="{00000000-0008-0000-0700-0000D9010000}"/>
            </a:ext>
          </a:extLst>
        </xdr:cNvPr>
        <xdr:cNvCxnSpPr/>
      </xdr:nvCxnSpPr>
      <xdr:spPr>
        <a:xfrm>
          <a:off x="7861300" y="16721544"/>
          <a:ext cx="889000" cy="1184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129984</xdr:rowOff>
    </xdr:from>
    <xdr:to>
      <xdr:col>46</xdr:col>
      <xdr:colOff>38100</xdr:colOff>
      <xdr:row>97</xdr:row>
      <xdr:rowOff>60134</xdr:rowOff>
    </xdr:to>
    <xdr:sp macro="" textlink="">
      <xdr:nvSpPr>
        <xdr:cNvPr id="474" name="フローチャート: 判断 473">
          <a:extLst>
            <a:ext uri="{FF2B5EF4-FFF2-40B4-BE49-F238E27FC236}">
              <a16:creationId xmlns:a16="http://schemas.microsoft.com/office/drawing/2014/main" id="{00000000-0008-0000-0700-0000DA010000}"/>
            </a:ext>
          </a:extLst>
        </xdr:cNvPr>
        <xdr:cNvSpPr/>
      </xdr:nvSpPr>
      <xdr:spPr>
        <a:xfrm>
          <a:off x="8699500" y="165891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76661</xdr:rowOff>
    </xdr:from>
    <xdr:ext cx="534377"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8483111" y="163644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59,765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90894</xdr:rowOff>
    </xdr:from>
    <xdr:to>
      <xdr:col>41</xdr:col>
      <xdr:colOff>50800</xdr:colOff>
      <xdr:row>99</xdr:row>
      <xdr:rowOff>125679</xdr:rowOff>
    </xdr:to>
    <xdr:cxnSp macro="">
      <xdr:nvCxnSpPr>
        <xdr:cNvPr id="476" name="直線コネクタ 475">
          <a:extLst>
            <a:ext uri="{FF2B5EF4-FFF2-40B4-BE49-F238E27FC236}">
              <a16:creationId xmlns:a16="http://schemas.microsoft.com/office/drawing/2014/main" id="{00000000-0008-0000-0700-0000DC010000}"/>
            </a:ext>
          </a:extLst>
        </xdr:cNvPr>
        <xdr:cNvCxnSpPr/>
      </xdr:nvCxnSpPr>
      <xdr:spPr>
        <a:xfrm flipV="1">
          <a:off x="6972300" y="16721544"/>
          <a:ext cx="889000" cy="3776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117602</xdr:rowOff>
    </xdr:from>
    <xdr:to>
      <xdr:col>41</xdr:col>
      <xdr:colOff>101600</xdr:colOff>
      <xdr:row>97</xdr:row>
      <xdr:rowOff>47752</xdr:rowOff>
    </xdr:to>
    <xdr:sp macro="" textlink="">
      <xdr:nvSpPr>
        <xdr:cNvPr id="477" name="フローチャート: 判断 476">
          <a:extLst>
            <a:ext uri="{FF2B5EF4-FFF2-40B4-BE49-F238E27FC236}">
              <a16:creationId xmlns:a16="http://schemas.microsoft.com/office/drawing/2014/main" id="{00000000-0008-0000-0700-0000DD010000}"/>
            </a:ext>
          </a:extLst>
        </xdr:cNvPr>
        <xdr:cNvSpPr/>
      </xdr:nvSpPr>
      <xdr:spPr>
        <a:xfrm>
          <a:off x="7810500" y="165768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64279</xdr:rowOff>
    </xdr:from>
    <xdr:ext cx="534377"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7594111" y="163520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62052</xdr:rowOff>
    </xdr:from>
    <xdr:to>
      <xdr:col>36</xdr:col>
      <xdr:colOff>165100</xdr:colOff>
      <xdr:row>97</xdr:row>
      <xdr:rowOff>163652</xdr:rowOff>
    </xdr:to>
    <xdr:sp macro="" textlink="">
      <xdr:nvSpPr>
        <xdr:cNvPr id="479" name="フローチャート: 判断 478">
          <a:extLst>
            <a:ext uri="{FF2B5EF4-FFF2-40B4-BE49-F238E27FC236}">
              <a16:creationId xmlns:a16="http://schemas.microsoft.com/office/drawing/2014/main" id="{00000000-0008-0000-0700-0000DF010000}"/>
            </a:ext>
          </a:extLst>
        </xdr:cNvPr>
        <xdr:cNvSpPr/>
      </xdr:nvSpPr>
      <xdr:spPr>
        <a:xfrm>
          <a:off x="6921500" y="166927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8729</xdr:rowOff>
    </xdr:from>
    <xdr:ext cx="534377"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6705111" y="164679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2" name="テキスト ボックス 481">
          <a:extLst>
            <a:ext uri="{FF2B5EF4-FFF2-40B4-BE49-F238E27FC236}">
              <a16:creationId xmlns:a16="http://schemas.microsoft.com/office/drawing/2014/main" id="{00000000-0008-0000-0700-0000E2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3" name="テキスト ボックス 482">
          <a:extLst>
            <a:ext uri="{FF2B5EF4-FFF2-40B4-BE49-F238E27FC236}">
              <a16:creationId xmlns:a16="http://schemas.microsoft.com/office/drawing/2014/main" id="{00000000-0008-0000-0700-0000E3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4" name="テキスト ボックス 483">
          <a:extLst>
            <a:ext uri="{FF2B5EF4-FFF2-40B4-BE49-F238E27FC236}">
              <a16:creationId xmlns:a16="http://schemas.microsoft.com/office/drawing/2014/main" id="{00000000-0008-0000-0700-0000E4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5" name="テキスト ボックス 484">
          <a:extLst>
            <a:ext uri="{FF2B5EF4-FFF2-40B4-BE49-F238E27FC236}">
              <a16:creationId xmlns:a16="http://schemas.microsoft.com/office/drawing/2014/main" id="{00000000-0008-0000-0700-0000E5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90639</xdr:rowOff>
    </xdr:from>
    <xdr:to>
      <xdr:col>55</xdr:col>
      <xdr:colOff>50800</xdr:colOff>
      <xdr:row>97</xdr:row>
      <xdr:rowOff>20789</xdr:rowOff>
    </xdr:to>
    <xdr:sp macro="" textlink="">
      <xdr:nvSpPr>
        <xdr:cNvPr id="486" name="楕円 485">
          <a:extLst>
            <a:ext uri="{FF2B5EF4-FFF2-40B4-BE49-F238E27FC236}">
              <a16:creationId xmlns:a16="http://schemas.microsoft.com/office/drawing/2014/main" id="{00000000-0008-0000-0700-0000E6010000}"/>
            </a:ext>
          </a:extLst>
        </xdr:cNvPr>
        <xdr:cNvSpPr/>
      </xdr:nvSpPr>
      <xdr:spPr>
        <a:xfrm>
          <a:off x="10426700" y="16549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95</xdr:row>
      <xdr:rowOff>113516</xdr:rowOff>
    </xdr:from>
    <xdr:ext cx="534377" cy="259045"/>
    <xdr:sp macro="" textlink="">
      <xdr:nvSpPr>
        <xdr:cNvPr id="487" name="土木費該当値テキスト">
          <a:extLst>
            <a:ext uri="{FF2B5EF4-FFF2-40B4-BE49-F238E27FC236}">
              <a16:creationId xmlns:a16="http://schemas.microsoft.com/office/drawing/2014/main" id="{00000000-0008-0000-0700-0000E7010000}"/>
            </a:ext>
          </a:extLst>
        </xdr:cNvPr>
        <xdr:cNvSpPr txBox="1"/>
      </xdr:nvSpPr>
      <xdr:spPr>
        <a:xfrm>
          <a:off x="10528300" y="164012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62,863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151943</xdr:rowOff>
    </xdr:from>
    <xdr:to>
      <xdr:col>50</xdr:col>
      <xdr:colOff>165100</xdr:colOff>
      <xdr:row>98</xdr:row>
      <xdr:rowOff>82093</xdr:rowOff>
    </xdr:to>
    <xdr:sp macro="" textlink="">
      <xdr:nvSpPr>
        <xdr:cNvPr id="488" name="楕円 487">
          <a:extLst>
            <a:ext uri="{FF2B5EF4-FFF2-40B4-BE49-F238E27FC236}">
              <a16:creationId xmlns:a16="http://schemas.microsoft.com/office/drawing/2014/main" id="{00000000-0008-0000-0700-0000E8010000}"/>
            </a:ext>
          </a:extLst>
        </xdr:cNvPr>
        <xdr:cNvSpPr/>
      </xdr:nvSpPr>
      <xdr:spPr>
        <a:xfrm>
          <a:off x="9588500" y="167825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73220</xdr:rowOff>
    </xdr:from>
    <xdr:ext cx="534377" cy="259045"/>
    <xdr:sp macro="" textlink="">
      <xdr:nvSpPr>
        <xdr:cNvPr id="489" name="テキスト ボックス 488">
          <a:extLst>
            <a:ext uri="{FF2B5EF4-FFF2-40B4-BE49-F238E27FC236}">
              <a16:creationId xmlns:a16="http://schemas.microsoft.com/office/drawing/2014/main" id="{00000000-0008-0000-0700-0000E9010000}"/>
            </a:ext>
          </a:extLst>
        </xdr:cNvPr>
        <xdr:cNvSpPr txBox="1"/>
      </xdr:nvSpPr>
      <xdr:spPr>
        <a:xfrm>
          <a:off x="9372111" y="168753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44,536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158508</xdr:rowOff>
    </xdr:from>
    <xdr:to>
      <xdr:col>46</xdr:col>
      <xdr:colOff>38100</xdr:colOff>
      <xdr:row>98</xdr:row>
      <xdr:rowOff>88658</xdr:rowOff>
    </xdr:to>
    <xdr:sp macro="" textlink="">
      <xdr:nvSpPr>
        <xdr:cNvPr id="490" name="楕円 489">
          <a:extLst>
            <a:ext uri="{FF2B5EF4-FFF2-40B4-BE49-F238E27FC236}">
              <a16:creationId xmlns:a16="http://schemas.microsoft.com/office/drawing/2014/main" id="{00000000-0008-0000-0700-0000EA010000}"/>
            </a:ext>
          </a:extLst>
        </xdr:cNvPr>
        <xdr:cNvSpPr/>
      </xdr:nvSpPr>
      <xdr:spPr>
        <a:xfrm>
          <a:off x="8699500" y="167891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79785</xdr:rowOff>
    </xdr:from>
    <xdr:ext cx="534377" cy="259045"/>
    <xdr:sp macro="" textlink="">
      <xdr:nvSpPr>
        <xdr:cNvPr id="491" name="テキスト ボックス 490">
          <a:extLst>
            <a:ext uri="{FF2B5EF4-FFF2-40B4-BE49-F238E27FC236}">
              <a16:creationId xmlns:a16="http://schemas.microsoft.com/office/drawing/2014/main" id="{00000000-0008-0000-0700-0000EB010000}"/>
            </a:ext>
          </a:extLst>
        </xdr:cNvPr>
        <xdr:cNvSpPr txBox="1"/>
      </xdr:nvSpPr>
      <xdr:spPr>
        <a:xfrm>
          <a:off x="8483111" y="168818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44,019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40094</xdr:rowOff>
    </xdr:from>
    <xdr:to>
      <xdr:col>41</xdr:col>
      <xdr:colOff>101600</xdr:colOff>
      <xdr:row>97</xdr:row>
      <xdr:rowOff>141694</xdr:rowOff>
    </xdr:to>
    <xdr:sp macro="" textlink="">
      <xdr:nvSpPr>
        <xdr:cNvPr id="492" name="楕円 491">
          <a:extLst>
            <a:ext uri="{FF2B5EF4-FFF2-40B4-BE49-F238E27FC236}">
              <a16:creationId xmlns:a16="http://schemas.microsoft.com/office/drawing/2014/main" id="{00000000-0008-0000-0700-0000EC010000}"/>
            </a:ext>
          </a:extLst>
        </xdr:cNvPr>
        <xdr:cNvSpPr/>
      </xdr:nvSpPr>
      <xdr:spPr>
        <a:xfrm>
          <a:off x="7810500" y="166707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132821</xdr:rowOff>
    </xdr:from>
    <xdr:ext cx="534377" cy="259045"/>
    <xdr:sp macro="" textlink="">
      <xdr:nvSpPr>
        <xdr:cNvPr id="493" name="テキスト ボックス 492">
          <a:extLst>
            <a:ext uri="{FF2B5EF4-FFF2-40B4-BE49-F238E27FC236}">
              <a16:creationId xmlns:a16="http://schemas.microsoft.com/office/drawing/2014/main" id="{00000000-0008-0000-0700-0000ED010000}"/>
            </a:ext>
          </a:extLst>
        </xdr:cNvPr>
        <xdr:cNvSpPr txBox="1"/>
      </xdr:nvSpPr>
      <xdr:spPr>
        <a:xfrm>
          <a:off x="7594111" y="167634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53,343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99</xdr:row>
      <xdr:rowOff>74879</xdr:rowOff>
    </xdr:from>
    <xdr:to>
      <xdr:col>36</xdr:col>
      <xdr:colOff>165100</xdr:colOff>
      <xdr:row>100</xdr:row>
      <xdr:rowOff>5029</xdr:rowOff>
    </xdr:to>
    <xdr:sp macro="" textlink="">
      <xdr:nvSpPr>
        <xdr:cNvPr id="494" name="楕円 493">
          <a:extLst>
            <a:ext uri="{FF2B5EF4-FFF2-40B4-BE49-F238E27FC236}">
              <a16:creationId xmlns:a16="http://schemas.microsoft.com/office/drawing/2014/main" id="{00000000-0008-0000-0700-0000EE010000}"/>
            </a:ext>
          </a:extLst>
        </xdr:cNvPr>
        <xdr:cNvSpPr/>
      </xdr:nvSpPr>
      <xdr:spPr>
        <a:xfrm>
          <a:off x="6921500" y="170484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99</xdr:row>
      <xdr:rowOff>167606</xdr:rowOff>
    </xdr:from>
    <xdr:ext cx="534377" cy="259045"/>
    <xdr:sp macro="" textlink="">
      <xdr:nvSpPr>
        <xdr:cNvPr id="495" name="テキスト ボックス 494">
          <a:extLst>
            <a:ext uri="{FF2B5EF4-FFF2-40B4-BE49-F238E27FC236}">
              <a16:creationId xmlns:a16="http://schemas.microsoft.com/office/drawing/2014/main" id="{00000000-0008-0000-0700-0000EF010000}"/>
            </a:ext>
          </a:extLst>
        </xdr:cNvPr>
        <xdr:cNvSpPr txBox="1"/>
      </xdr:nvSpPr>
      <xdr:spPr>
        <a:xfrm>
          <a:off x="6705111" y="171411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23,604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7" name="正方形/長方形 496">
          <a:extLst>
            <a:ext uri="{FF2B5EF4-FFF2-40B4-BE49-F238E27FC236}">
              <a16:creationId xmlns:a16="http://schemas.microsoft.com/office/drawing/2014/main" id="{00000000-0008-0000-0700-0000F1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8" name="正方形/長方形 497">
          <a:extLst>
            <a:ext uri="{FF2B5EF4-FFF2-40B4-BE49-F238E27FC236}">
              <a16:creationId xmlns:a16="http://schemas.microsoft.com/office/drawing/2014/main" id="{00000000-0008-0000-0700-0000F2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9" name="正方形/長方形 498">
          <a:extLst>
            <a:ext uri="{FF2B5EF4-FFF2-40B4-BE49-F238E27FC236}">
              <a16:creationId xmlns:a16="http://schemas.microsoft.com/office/drawing/2014/main" id="{00000000-0008-0000-0700-0000F3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500" name="正方形/長方形 499">
          <a:extLst>
            <a:ext uri="{FF2B5EF4-FFF2-40B4-BE49-F238E27FC236}">
              <a16:creationId xmlns:a16="http://schemas.microsoft.com/office/drawing/2014/main" id="{00000000-0008-0000-0700-0000F4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1" name="正方形/長方形 500">
          <a:extLst>
            <a:ext uri="{FF2B5EF4-FFF2-40B4-BE49-F238E27FC236}">
              <a16:creationId xmlns:a16="http://schemas.microsoft.com/office/drawing/2014/main" id="{00000000-0008-0000-0700-0000F5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2" name="正方形/長方形 501">
          <a:extLst>
            <a:ext uri="{FF2B5EF4-FFF2-40B4-BE49-F238E27FC236}">
              <a16:creationId xmlns:a16="http://schemas.microsoft.com/office/drawing/2014/main" id="{00000000-0008-0000-0700-0000F6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3" name="正方形/長方形 502">
          <a:extLst>
            <a:ext uri="{FF2B5EF4-FFF2-40B4-BE49-F238E27FC236}">
              <a16:creationId xmlns:a16="http://schemas.microsoft.com/office/drawing/2014/main" id="{00000000-0008-0000-0700-0000F7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4" name="テキスト ボックス 503">
          <a:extLst>
            <a:ext uri="{FF2B5EF4-FFF2-40B4-BE49-F238E27FC236}">
              <a16:creationId xmlns:a16="http://schemas.microsoft.com/office/drawing/2014/main" id="{00000000-0008-0000-0700-0000F8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5" name="直線コネクタ 504">
          <a:extLst>
            <a:ext uri="{FF2B5EF4-FFF2-40B4-BE49-F238E27FC236}">
              <a16:creationId xmlns:a16="http://schemas.microsoft.com/office/drawing/2014/main" id="{00000000-0008-0000-0700-0000F9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506" name="直線コネクタ 505">
          <a:extLst>
            <a:ext uri="{FF2B5EF4-FFF2-40B4-BE49-F238E27FC236}">
              <a16:creationId xmlns:a16="http://schemas.microsoft.com/office/drawing/2014/main" id="{00000000-0008-0000-0700-0000FA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507" name="テキスト ボックス 506">
          <a:extLst>
            <a:ext uri="{FF2B5EF4-FFF2-40B4-BE49-F238E27FC236}">
              <a16:creationId xmlns:a16="http://schemas.microsoft.com/office/drawing/2014/main" id="{00000000-0008-0000-0700-0000FB010000}"/>
            </a:ext>
          </a:extLst>
        </xdr:cNvPr>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08" name="直線コネクタ 507">
          <a:extLst>
            <a:ext uri="{FF2B5EF4-FFF2-40B4-BE49-F238E27FC236}">
              <a16:creationId xmlns:a16="http://schemas.microsoft.com/office/drawing/2014/main" id="{00000000-0008-0000-0700-0000FC01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509" name="テキスト ボックス 508">
          <a:extLst>
            <a:ext uri="{FF2B5EF4-FFF2-40B4-BE49-F238E27FC236}">
              <a16:creationId xmlns:a16="http://schemas.microsoft.com/office/drawing/2014/main" id="{00000000-0008-0000-0700-0000FD010000}"/>
            </a:ext>
          </a:extLst>
        </xdr:cNvPr>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10" name="直線コネクタ 509">
          <a:extLst>
            <a:ext uri="{FF2B5EF4-FFF2-40B4-BE49-F238E27FC236}">
              <a16:creationId xmlns:a16="http://schemas.microsoft.com/office/drawing/2014/main" id="{00000000-0008-0000-0700-0000FE01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511" name="テキスト ボックス 510">
          <a:extLst>
            <a:ext uri="{FF2B5EF4-FFF2-40B4-BE49-F238E27FC236}">
              <a16:creationId xmlns:a16="http://schemas.microsoft.com/office/drawing/2014/main" id="{00000000-0008-0000-0700-0000FF010000}"/>
            </a:ext>
          </a:extLst>
        </xdr:cNvPr>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13" name="テキスト ボックス 512">
          <a:extLst>
            <a:ext uri="{FF2B5EF4-FFF2-40B4-BE49-F238E27FC236}">
              <a16:creationId xmlns:a16="http://schemas.microsoft.com/office/drawing/2014/main" id="{00000000-0008-0000-0700-000001020000}"/>
            </a:ext>
          </a:extLst>
        </xdr:cNvPr>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21970</xdr:rowOff>
    </xdr:from>
    <xdr:ext cx="595419" cy="259045"/>
    <xdr:sp macro="" textlink="">
      <xdr:nvSpPr>
        <xdr:cNvPr id="515" name="テキスト ボックス 514">
          <a:extLst>
            <a:ext uri="{FF2B5EF4-FFF2-40B4-BE49-F238E27FC236}">
              <a16:creationId xmlns:a16="http://schemas.microsoft.com/office/drawing/2014/main" id="{00000000-0008-0000-0700-000003020000}"/>
            </a:ext>
          </a:extLst>
        </xdr:cNvPr>
        <xdr:cNvSpPr txBox="1"/>
      </xdr:nvSpPr>
      <xdr:spPr>
        <a:xfrm>
          <a:off x="11850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16" name="直線コネクタ 515">
          <a:extLst>
            <a:ext uri="{FF2B5EF4-FFF2-40B4-BE49-F238E27FC236}">
              <a16:creationId xmlns:a16="http://schemas.microsoft.com/office/drawing/2014/main" id="{00000000-0008-0000-0700-00000402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38299</xdr:rowOff>
    </xdr:from>
    <xdr:ext cx="595419" cy="259045"/>
    <xdr:sp macro="" textlink="">
      <xdr:nvSpPr>
        <xdr:cNvPr id="517" name="テキスト ボックス 516">
          <a:extLst>
            <a:ext uri="{FF2B5EF4-FFF2-40B4-BE49-F238E27FC236}">
              <a16:creationId xmlns:a16="http://schemas.microsoft.com/office/drawing/2014/main" id="{00000000-0008-0000-0700-000005020000}"/>
            </a:ext>
          </a:extLst>
        </xdr:cNvPr>
        <xdr:cNvSpPr txBox="1"/>
      </xdr:nvSpPr>
      <xdr:spPr>
        <a:xfrm>
          <a:off x="11850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8" name="直線コネクタ 517">
          <a:extLst>
            <a:ext uri="{FF2B5EF4-FFF2-40B4-BE49-F238E27FC236}">
              <a16:creationId xmlns:a16="http://schemas.microsoft.com/office/drawing/2014/main" id="{00000000-0008-0000-0700-000006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9" name="テキスト ボックス 518">
          <a:extLst>
            <a:ext uri="{FF2B5EF4-FFF2-40B4-BE49-F238E27FC236}">
              <a16:creationId xmlns:a16="http://schemas.microsoft.com/office/drawing/2014/main" id="{00000000-0008-0000-0700-00000702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20" name="消防費グラフ枠">
          <a:extLst>
            <a:ext uri="{FF2B5EF4-FFF2-40B4-BE49-F238E27FC236}">
              <a16:creationId xmlns:a16="http://schemas.microsoft.com/office/drawing/2014/main" id="{00000000-0008-0000-0700-000008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67147</xdr:rowOff>
    </xdr:from>
    <xdr:to>
      <xdr:col>85</xdr:col>
      <xdr:colOff>126364</xdr:colOff>
      <xdr:row>38</xdr:row>
      <xdr:rowOff>156736</xdr:rowOff>
    </xdr:to>
    <xdr:cxnSp macro="">
      <xdr:nvCxnSpPr>
        <xdr:cNvPr id="521" name="直線コネクタ 520">
          <a:extLst>
            <a:ext uri="{FF2B5EF4-FFF2-40B4-BE49-F238E27FC236}">
              <a16:creationId xmlns:a16="http://schemas.microsoft.com/office/drawing/2014/main" id="{00000000-0008-0000-0700-000009020000}"/>
            </a:ext>
          </a:extLst>
        </xdr:cNvPr>
        <xdr:cNvCxnSpPr/>
      </xdr:nvCxnSpPr>
      <xdr:spPr>
        <a:xfrm flipV="1">
          <a:off x="16317595" y="5210647"/>
          <a:ext cx="1269" cy="14611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160563</xdr:rowOff>
    </xdr:from>
    <xdr:ext cx="534377" cy="259045"/>
    <xdr:sp macro="" textlink="">
      <xdr:nvSpPr>
        <xdr:cNvPr id="522" name="消防費最小値テキスト">
          <a:extLst>
            <a:ext uri="{FF2B5EF4-FFF2-40B4-BE49-F238E27FC236}">
              <a16:creationId xmlns:a16="http://schemas.microsoft.com/office/drawing/2014/main" id="{00000000-0008-0000-0700-00000A020000}"/>
            </a:ext>
          </a:extLst>
        </xdr:cNvPr>
        <xdr:cNvSpPr txBox="1"/>
      </xdr:nvSpPr>
      <xdr:spPr>
        <a:xfrm>
          <a:off x="16370300" y="66756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156736</xdr:rowOff>
    </xdr:from>
    <xdr:to>
      <xdr:col>86</xdr:col>
      <xdr:colOff>25400</xdr:colOff>
      <xdr:row>38</xdr:row>
      <xdr:rowOff>156736</xdr:rowOff>
    </xdr:to>
    <xdr:cxnSp macro="">
      <xdr:nvCxnSpPr>
        <xdr:cNvPr id="523" name="直線コネクタ 522">
          <a:extLst>
            <a:ext uri="{FF2B5EF4-FFF2-40B4-BE49-F238E27FC236}">
              <a16:creationId xmlns:a16="http://schemas.microsoft.com/office/drawing/2014/main" id="{00000000-0008-0000-0700-00000B020000}"/>
            </a:ext>
          </a:extLst>
        </xdr:cNvPr>
        <xdr:cNvCxnSpPr/>
      </xdr:nvCxnSpPr>
      <xdr:spPr>
        <a:xfrm>
          <a:off x="16230600" y="66718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13824</xdr:rowOff>
    </xdr:from>
    <xdr:ext cx="599010" cy="259045"/>
    <xdr:sp macro="" textlink="">
      <xdr:nvSpPr>
        <xdr:cNvPr id="524" name="消防費最大値テキスト">
          <a:extLst>
            <a:ext uri="{FF2B5EF4-FFF2-40B4-BE49-F238E27FC236}">
              <a16:creationId xmlns:a16="http://schemas.microsoft.com/office/drawing/2014/main" id="{00000000-0008-0000-0700-00000C020000}"/>
            </a:ext>
          </a:extLst>
        </xdr:cNvPr>
        <xdr:cNvSpPr txBox="1"/>
      </xdr:nvSpPr>
      <xdr:spPr>
        <a:xfrm>
          <a:off x="16370300" y="49858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144,665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67147</xdr:rowOff>
    </xdr:from>
    <xdr:to>
      <xdr:col>86</xdr:col>
      <xdr:colOff>25400</xdr:colOff>
      <xdr:row>30</xdr:row>
      <xdr:rowOff>67147</xdr:rowOff>
    </xdr:to>
    <xdr:cxnSp macro="">
      <xdr:nvCxnSpPr>
        <xdr:cNvPr id="525" name="直線コネクタ 524">
          <a:extLst>
            <a:ext uri="{FF2B5EF4-FFF2-40B4-BE49-F238E27FC236}">
              <a16:creationId xmlns:a16="http://schemas.microsoft.com/office/drawing/2014/main" id="{00000000-0008-0000-0700-00000D020000}"/>
            </a:ext>
          </a:extLst>
        </xdr:cNvPr>
        <xdr:cNvCxnSpPr/>
      </xdr:nvCxnSpPr>
      <xdr:spPr>
        <a:xfrm>
          <a:off x="16230600" y="52106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85282</xdr:rowOff>
    </xdr:from>
    <xdr:to>
      <xdr:col>85</xdr:col>
      <xdr:colOff>127000</xdr:colOff>
      <xdr:row>38</xdr:row>
      <xdr:rowOff>91639</xdr:rowOff>
    </xdr:to>
    <xdr:cxnSp macro="">
      <xdr:nvCxnSpPr>
        <xdr:cNvPr id="526" name="直線コネクタ 525">
          <a:extLst>
            <a:ext uri="{FF2B5EF4-FFF2-40B4-BE49-F238E27FC236}">
              <a16:creationId xmlns:a16="http://schemas.microsoft.com/office/drawing/2014/main" id="{00000000-0008-0000-0700-00000E020000}"/>
            </a:ext>
          </a:extLst>
        </xdr:cNvPr>
        <xdr:cNvCxnSpPr/>
      </xdr:nvCxnSpPr>
      <xdr:spPr>
        <a:xfrm flipV="1">
          <a:off x="15481300" y="6600382"/>
          <a:ext cx="838200" cy="63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165726</xdr:rowOff>
    </xdr:from>
    <xdr:ext cx="534377" cy="259045"/>
    <xdr:sp macro="" textlink="">
      <xdr:nvSpPr>
        <xdr:cNvPr id="527" name="消防費平均値テキスト">
          <a:extLst>
            <a:ext uri="{FF2B5EF4-FFF2-40B4-BE49-F238E27FC236}">
              <a16:creationId xmlns:a16="http://schemas.microsoft.com/office/drawing/2014/main" id="{00000000-0008-0000-0700-00000F020000}"/>
            </a:ext>
          </a:extLst>
        </xdr:cNvPr>
        <xdr:cNvSpPr txBox="1"/>
      </xdr:nvSpPr>
      <xdr:spPr>
        <a:xfrm>
          <a:off x="16370300" y="633792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22,794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142849</xdr:rowOff>
    </xdr:from>
    <xdr:to>
      <xdr:col>85</xdr:col>
      <xdr:colOff>177800</xdr:colOff>
      <xdr:row>38</xdr:row>
      <xdr:rowOff>72999</xdr:rowOff>
    </xdr:to>
    <xdr:sp macro="" textlink="">
      <xdr:nvSpPr>
        <xdr:cNvPr id="528" name="フローチャート: 判断 527">
          <a:extLst>
            <a:ext uri="{FF2B5EF4-FFF2-40B4-BE49-F238E27FC236}">
              <a16:creationId xmlns:a16="http://schemas.microsoft.com/office/drawing/2014/main" id="{00000000-0008-0000-0700-000010020000}"/>
            </a:ext>
          </a:extLst>
        </xdr:cNvPr>
        <xdr:cNvSpPr/>
      </xdr:nvSpPr>
      <xdr:spPr>
        <a:xfrm>
          <a:off x="16268700" y="64864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91639</xdr:rowOff>
    </xdr:from>
    <xdr:to>
      <xdr:col>81</xdr:col>
      <xdr:colOff>50800</xdr:colOff>
      <xdr:row>38</xdr:row>
      <xdr:rowOff>103679</xdr:rowOff>
    </xdr:to>
    <xdr:cxnSp macro="">
      <xdr:nvCxnSpPr>
        <xdr:cNvPr id="529" name="直線コネクタ 528">
          <a:extLst>
            <a:ext uri="{FF2B5EF4-FFF2-40B4-BE49-F238E27FC236}">
              <a16:creationId xmlns:a16="http://schemas.microsoft.com/office/drawing/2014/main" id="{00000000-0008-0000-0700-000011020000}"/>
            </a:ext>
          </a:extLst>
        </xdr:cNvPr>
        <xdr:cNvCxnSpPr/>
      </xdr:nvCxnSpPr>
      <xdr:spPr>
        <a:xfrm flipV="1">
          <a:off x="14592300" y="6606739"/>
          <a:ext cx="889000" cy="120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156925</xdr:rowOff>
    </xdr:from>
    <xdr:to>
      <xdr:col>81</xdr:col>
      <xdr:colOff>101600</xdr:colOff>
      <xdr:row>38</xdr:row>
      <xdr:rowOff>87075</xdr:rowOff>
    </xdr:to>
    <xdr:sp macro="" textlink="">
      <xdr:nvSpPr>
        <xdr:cNvPr id="530" name="フローチャート: 判断 529">
          <a:extLst>
            <a:ext uri="{FF2B5EF4-FFF2-40B4-BE49-F238E27FC236}">
              <a16:creationId xmlns:a16="http://schemas.microsoft.com/office/drawing/2014/main" id="{00000000-0008-0000-0700-000012020000}"/>
            </a:ext>
          </a:extLst>
        </xdr:cNvPr>
        <xdr:cNvSpPr/>
      </xdr:nvSpPr>
      <xdr:spPr>
        <a:xfrm>
          <a:off x="15430500" y="6500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103602</xdr:rowOff>
    </xdr:from>
    <xdr:ext cx="534377" cy="259045"/>
    <xdr:sp macro="" textlink="">
      <xdr:nvSpPr>
        <xdr:cNvPr id="531" name="テキスト ボックス 530">
          <a:extLst>
            <a:ext uri="{FF2B5EF4-FFF2-40B4-BE49-F238E27FC236}">
              <a16:creationId xmlns:a16="http://schemas.microsoft.com/office/drawing/2014/main" id="{00000000-0008-0000-0700-000013020000}"/>
            </a:ext>
          </a:extLst>
        </xdr:cNvPr>
        <xdr:cNvSpPr txBox="1"/>
      </xdr:nvSpPr>
      <xdr:spPr>
        <a:xfrm>
          <a:off x="15214111" y="62758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21,501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74680</xdr:rowOff>
    </xdr:from>
    <xdr:to>
      <xdr:col>76</xdr:col>
      <xdr:colOff>114300</xdr:colOff>
      <xdr:row>38</xdr:row>
      <xdr:rowOff>103679</xdr:rowOff>
    </xdr:to>
    <xdr:cxnSp macro="">
      <xdr:nvCxnSpPr>
        <xdr:cNvPr id="532" name="直線コネクタ 531">
          <a:extLst>
            <a:ext uri="{FF2B5EF4-FFF2-40B4-BE49-F238E27FC236}">
              <a16:creationId xmlns:a16="http://schemas.microsoft.com/office/drawing/2014/main" id="{00000000-0008-0000-0700-000014020000}"/>
            </a:ext>
          </a:extLst>
        </xdr:cNvPr>
        <xdr:cNvCxnSpPr/>
      </xdr:nvCxnSpPr>
      <xdr:spPr>
        <a:xfrm>
          <a:off x="13703300" y="6589780"/>
          <a:ext cx="889000" cy="289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157197</xdr:rowOff>
    </xdr:from>
    <xdr:to>
      <xdr:col>76</xdr:col>
      <xdr:colOff>165100</xdr:colOff>
      <xdr:row>38</xdr:row>
      <xdr:rowOff>87347</xdr:rowOff>
    </xdr:to>
    <xdr:sp macro="" textlink="">
      <xdr:nvSpPr>
        <xdr:cNvPr id="533" name="フローチャート: 判断 532">
          <a:extLst>
            <a:ext uri="{FF2B5EF4-FFF2-40B4-BE49-F238E27FC236}">
              <a16:creationId xmlns:a16="http://schemas.microsoft.com/office/drawing/2014/main" id="{00000000-0008-0000-0700-000015020000}"/>
            </a:ext>
          </a:extLst>
        </xdr:cNvPr>
        <xdr:cNvSpPr/>
      </xdr:nvSpPr>
      <xdr:spPr>
        <a:xfrm>
          <a:off x="14541500" y="65008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103874</xdr:rowOff>
    </xdr:from>
    <xdr:ext cx="534377"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4325111" y="62760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74680</xdr:rowOff>
    </xdr:from>
    <xdr:to>
      <xdr:col>71</xdr:col>
      <xdr:colOff>177800</xdr:colOff>
      <xdr:row>38</xdr:row>
      <xdr:rowOff>102841</xdr:rowOff>
    </xdr:to>
    <xdr:cxnSp macro="">
      <xdr:nvCxnSpPr>
        <xdr:cNvPr id="535" name="直線コネクタ 534">
          <a:extLst>
            <a:ext uri="{FF2B5EF4-FFF2-40B4-BE49-F238E27FC236}">
              <a16:creationId xmlns:a16="http://schemas.microsoft.com/office/drawing/2014/main" id="{00000000-0008-0000-0700-000017020000}"/>
            </a:ext>
          </a:extLst>
        </xdr:cNvPr>
        <xdr:cNvCxnSpPr/>
      </xdr:nvCxnSpPr>
      <xdr:spPr>
        <a:xfrm flipV="1">
          <a:off x="12814300" y="6589780"/>
          <a:ext cx="889000" cy="281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147933</xdr:rowOff>
    </xdr:from>
    <xdr:to>
      <xdr:col>72</xdr:col>
      <xdr:colOff>38100</xdr:colOff>
      <xdr:row>38</xdr:row>
      <xdr:rowOff>78084</xdr:rowOff>
    </xdr:to>
    <xdr:sp macro="" textlink="">
      <xdr:nvSpPr>
        <xdr:cNvPr id="536" name="フローチャート: 判断 535">
          <a:extLst>
            <a:ext uri="{FF2B5EF4-FFF2-40B4-BE49-F238E27FC236}">
              <a16:creationId xmlns:a16="http://schemas.microsoft.com/office/drawing/2014/main" id="{00000000-0008-0000-0700-000018020000}"/>
            </a:ext>
          </a:extLst>
        </xdr:cNvPr>
        <xdr:cNvSpPr/>
      </xdr:nvSpPr>
      <xdr:spPr>
        <a:xfrm>
          <a:off x="13652500" y="6491583"/>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94610</xdr:rowOff>
    </xdr:from>
    <xdr:ext cx="534377"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3436111" y="62668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22,327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163576</xdr:rowOff>
    </xdr:from>
    <xdr:to>
      <xdr:col>67</xdr:col>
      <xdr:colOff>101600</xdr:colOff>
      <xdr:row>38</xdr:row>
      <xdr:rowOff>93726</xdr:rowOff>
    </xdr:to>
    <xdr:sp macro="" textlink="">
      <xdr:nvSpPr>
        <xdr:cNvPr id="538" name="フローチャート: 判断 537">
          <a:extLst>
            <a:ext uri="{FF2B5EF4-FFF2-40B4-BE49-F238E27FC236}">
              <a16:creationId xmlns:a16="http://schemas.microsoft.com/office/drawing/2014/main" id="{00000000-0008-0000-0700-00001A020000}"/>
            </a:ext>
          </a:extLst>
        </xdr:cNvPr>
        <xdr:cNvSpPr/>
      </xdr:nvSpPr>
      <xdr:spPr>
        <a:xfrm>
          <a:off x="12763500" y="65072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110253</xdr:rowOff>
    </xdr:from>
    <xdr:ext cx="534377"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2547111" y="62824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20,890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40" name="テキスト ボックス 539">
          <a:extLst>
            <a:ext uri="{FF2B5EF4-FFF2-40B4-BE49-F238E27FC236}">
              <a16:creationId xmlns:a16="http://schemas.microsoft.com/office/drawing/2014/main" id="{00000000-0008-0000-0700-00001C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41" name="テキスト ボックス 540">
          <a:extLst>
            <a:ext uri="{FF2B5EF4-FFF2-40B4-BE49-F238E27FC236}">
              <a16:creationId xmlns:a16="http://schemas.microsoft.com/office/drawing/2014/main" id="{00000000-0008-0000-0700-00001D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2" name="テキスト ボックス 541">
          <a:extLst>
            <a:ext uri="{FF2B5EF4-FFF2-40B4-BE49-F238E27FC236}">
              <a16:creationId xmlns:a16="http://schemas.microsoft.com/office/drawing/2014/main" id="{00000000-0008-0000-0700-00001E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3" name="テキスト ボックス 542">
          <a:extLst>
            <a:ext uri="{FF2B5EF4-FFF2-40B4-BE49-F238E27FC236}">
              <a16:creationId xmlns:a16="http://schemas.microsoft.com/office/drawing/2014/main" id="{00000000-0008-0000-0700-00001F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4" name="テキスト ボックス 543">
          <a:extLst>
            <a:ext uri="{FF2B5EF4-FFF2-40B4-BE49-F238E27FC236}">
              <a16:creationId xmlns:a16="http://schemas.microsoft.com/office/drawing/2014/main" id="{00000000-0008-0000-0700-000020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34482</xdr:rowOff>
    </xdr:from>
    <xdr:to>
      <xdr:col>85</xdr:col>
      <xdr:colOff>177800</xdr:colOff>
      <xdr:row>38</xdr:row>
      <xdr:rowOff>136082</xdr:rowOff>
    </xdr:to>
    <xdr:sp macro="" textlink="">
      <xdr:nvSpPr>
        <xdr:cNvPr id="545" name="楕円 544">
          <a:extLst>
            <a:ext uri="{FF2B5EF4-FFF2-40B4-BE49-F238E27FC236}">
              <a16:creationId xmlns:a16="http://schemas.microsoft.com/office/drawing/2014/main" id="{00000000-0008-0000-0700-000021020000}"/>
            </a:ext>
          </a:extLst>
        </xdr:cNvPr>
        <xdr:cNvSpPr/>
      </xdr:nvSpPr>
      <xdr:spPr>
        <a:xfrm>
          <a:off x="16268700" y="65495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121276</xdr:rowOff>
    </xdr:from>
    <xdr:ext cx="534377" cy="259045"/>
    <xdr:sp macro="" textlink="">
      <xdr:nvSpPr>
        <xdr:cNvPr id="546" name="消防費該当値テキスト">
          <a:extLst>
            <a:ext uri="{FF2B5EF4-FFF2-40B4-BE49-F238E27FC236}">
              <a16:creationId xmlns:a16="http://schemas.microsoft.com/office/drawing/2014/main" id="{00000000-0008-0000-0700-000022020000}"/>
            </a:ext>
          </a:extLst>
        </xdr:cNvPr>
        <xdr:cNvSpPr txBox="1"/>
      </xdr:nvSpPr>
      <xdr:spPr>
        <a:xfrm>
          <a:off x="16370300" y="64649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16,999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40839</xdr:rowOff>
    </xdr:from>
    <xdr:to>
      <xdr:col>81</xdr:col>
      <xdr:colOff>101600</xdr:colOff>
      <xdr:row>38</xdr:row>
      <xdr:rowOff>142439</xdr:rowOff>
    </xdr:to>
    <xdr:sp macro="" textlink="">
      <xdr:nvSpPr>
        <xdr:cNvPr id="547" name="楕円 546">
          <a:extLst>
            <a:ext uri="{FF2B5EF4-FFF2-40B4-BE49-F238E27FC236}">
              <a16:creationId xmlns:a16="http://schemas.microsoft.com/office/drawing/2014/main" id="{00000000-0008-0000-0700-000023020000}"/>
            </a:ext>
          </a:extLst>
        </xdr:cNvPr>
        <xdr:cNvSpPr/>
      </xdr:nvSpPr>
      <xdr:spPr>
        <a:xfrm>
          <a:off x="15430500" y="65559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133566</xdr:rowOff>
    </xdr:from>
    <xdr:ext cx="534377" cy="259045"/>
    <xdr:sp macro="" textlink="">
      <xdr:nvSpPr>
        <xdr:cNvPr id="548" name="テキスト ボックス 547">
          <a:extLst>
            <a:ext uri="{FF2B5EF4-FFF2-40B4-BE49-F238E27FC236}">
              <a16:creationId xmlns:a16="http://schemas.microsoft.com/office/drawing/2014/main" id="{00000000-0008-0000-0700-000024020000}"/>
            </a:ext>
          </a:extLst>
        </xdr:cNvPr>
        <xdr:cNvSpPr txBox="1"/>
      </xdr:nvSpPr>
      <xdr:spPr>
        <a:xfrm>
          <a:off x="15214111" y="66486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52879</xdr:rowOff>
    </xdr:from>
    <xdr:to>
      <xdr:col>76</xdr:col>
      <xdr:colOff>165100</xdr:colOff>
      <xdr:row>38</xdr:row>
      <xdr:rowOff>154479</xdr:rowOff>
    </xdr:to>
    <xdr:sp macro="" textlink="">
      <xdr:nvSpPr>
        <xdr:cNvPr id="549" name="楕円 548">
          <a:extLst>
            <a:ext uri="{FF2B5EF4-FFF2-40B4-BE49-F238E27FC236}">
              <a16:creationId xmlns:a16="http://schemas.microsoft.com/office/drawing/2014/main" id="{00000000-0008-0000-0700-000025020000}"/>
            </a:ext>
          </a:extLst>
        </xdr:cNvPr>
        <xdr:cNvSpPr/>
      </xdr:nvSpPr>
      <xdr:spPr>
        <a:xfrm>
          <a:off x="14541500" y="65679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145606</xdr:rowOff>
    </xdr:from>
    <xdr:ext cx="534377" cy="259045"/>
    <xdr:sp macro="" textlink="">
      <xdr:nvSpPr>
        <xdr:cNvPr id="550" name="テキスト ボックス 549">
          <a:extLst>
            <a:ext uri="{FF2B5EF4-FFF2-40B4-BE49-F238E27FC236}">
              <a16:creationId xmlns:a16="http://schemas.microsoft.com/office/drawing/2014/main" id="{00000000-0008-0000-0700-000026020000}"/>
            </a:ext>
          </a:extLst>
        </xdr:cNvPr>
        <xdr:cNvSpPr txBox="1"/>
      </xdr:nvSpPr>
      <xdr:spPr>
        <a:xfrm>
          <a:off x="14325111" y="66607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23880</xdr:rowOff>
    </xdr:from>
    <xdr:to>
      <xdr:col>72</xdr:col>
      <xdr:colOff>38100</xdr:colOff>
      <xdr:row>38</xdr:row>
      <xdr:rowOff>125480</xdr:rowOff>
    </xdr:to>
    <xdr:sp macro="" textlink="">
      <xdr:nvSpPr>
        <xdr:cNvPr id="551" name="楕円 550">
          <a:extLst>
            <a:ext uri="{FF2B5EF4-FFF2-40B4-BE49-F238E27FC236}">
              <a16:creationId xmlns:a16="http://schemas.microsoft.com/office/drawing/2014/main" id="{00000000-0008-0000-0700-000027020000}"/>
            </a:ext>
          </a:extLst>
        </xdr:cNvPr>
        <xdr:cNvSpPr/>
      </xdr:nvSpPr>
      <xdr:spPr>
        <a:xfrm>
          <a:off x="13652500" y="6538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116607</xdr:rowOff>
    </xdr:from>
    <xdr:ext cx="534377" cy="259045"/>
    <xdr:sp macro="" textlink="">
      <xdr:nvSpPr>
        <xdr:cNvPr id="552" name="テキスト ボックス 551">
          <a:extLst>
            <a:ext uri="{FF2B5EF4-FFF2-40B4-BE49-F238E27FC236}">
              <a16:creationId xmlns:a16="http://schemas.microsoft.com/office/drawing/2014/main" id="{00000000-0008-0000-0700-000028020000}"/>
            </a:ext>
          </a:extLst>
        </xdr:cNvPr>
        <xdr:cNvSpPr txBox="1"/>
      </xdr:nvSpPr>
      <xdr:spPr>
        <a:xfrm>
          <a:off x="13436111" y="66317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52041</xdr:rowOff>
    </xdr:from>
    <xdr:to>
      <xdr:col>67</xdr:col>
      <xdr:colOff>101600</xdr:colOff>
      <xdr:row>38</xdr:row>
      <xdr:rowOff>153641</xdr:rowOff>
    </xdr:to>
    <xdr:sp macro="" textlink="">
      <xdr:nvSpPr>
        <xdr:cNvPr id="553" name="楕円 552">
          <a:extLst>
            <a:ext uri="{FF2B5EF4-FFF2-40B4-BE49-F238E27FC236}">
              <a16:creationId xmlns:a16="http://schemas.microsoft.com/office/drawing/2014/main" id="{00000000-0008-0000-0700-000029020000}"/>
            </a:ext>
          </a:extLst>
        </xdr:cNvPr>
        <xdr:cNvSpPr/>
      </xdr:nvSpPr>
      <xdr:spPr>
        <a:xfrm>
          <a:off x="12763500" y="65671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144768</xdr:rowOff>
    </xdr:from>
    <xdr:ext cx="534377" cy="259045"/>
    <xdr:sp macro="" textlink="">
      <xdr:nvSpPr>
        <xdr:cNvPr id="554" name="テキスト ボックス 553">
          <a:extLst>
            <a:ext uri="{FF2B5EF4-FFF2-40B4-BE49-F238E27FC236}">
              <a16:creationId xmlns:a16="http://schemas.microsoft.com/office/drawing/2014/main" id="{00000000-0008-0000-0700-00002A020000}"/>
            </a:ext>
          </a:extLst>
        </xdr:cNvPr>
        <xdr:cNvSpPr txBox="1"/>
      </xdr:nvSpPr>
      <xdr:spPr>
        <a:xfrm>
          <a:off x="12547111" y="66598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5" name="正方形/長方形 554">
          <a:extLst>
            <a:ext uri="{FF2B5EF4-FFF2-40B4-BE49-F238E27FC236}">
              <a16:creationId xmlns:a16="http://schemas.microsoft.com/office/drawing/2014/main" id="{00000000-0008-0000-0700-00002B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6" name="正方形/長方形 555">
          <a:extLst>
            <a:ext uri="{FF2B5EF4-FFF2-40B4-BE49-F238E27FC236}">
              <a16:creationId xmlns:a16="http://schemas.microsoft.com/office/drawing/2014/main" id="{00000000-0008-0000-0700-00002C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7" name="正方形/長方形 556">
          <a:extLst>
            <a:ext uri="{FF2B5EF4-FFF2-40B4-BE49-F238E27FC236}">
              <a16:creationId xmlns:a16="http://schemas.microsoft.com/office/drawing/2014/main" id="{00000000-0008-0000-0700-00002D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8" name="正方形/長方形 557">
          <a:extLst>
            <a:ext uri="{FF2B5EF4-FFF2-40B4-BE49-F238E27FC236}">
              <a16:creationId xmlns:a16="http://schemas.microsoft.com/office/drawing/2014/main" id="{00000000-0008-0000-0700-00002E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9" name="正方形/長方形 558">
          <a:extLst>
            <a:ext uri="{FF2B5EF4-FFF2-40B4-BE49-F238E27FC236}">
              <a16:creationId xmlns:a16="http://schemas.microsoft.com/office/drawing/2014/main" id="{00000000-0008-0000-0700-00002F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65,502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60" name="正方形/長方形 559">
          <a:extLst>
            <a:ext uri="{FF2B5EF4-FFF2-40B4-BE49-F238E27FC236}">
              <a16:creationId xmlns:a16="http://schemas.microsoft.com/office/drawing/2014/main" id="{00000000-0008-0000-0700-000030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61" name="正方形/長方形 560">
          <a:extLst>
            <a:ext uri="{FF2B5EF4-FFF2-40B4-BE49-F238E27FC236}">
              <a16:creationId xmlns:a16="http://schemas.microsoft.com/office/drawing/2014/main" id="{00000000-0008-0000-0700-000031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82,271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2" name="正方形/長方形 561">
          <a:extLst>
            <a:ext uri="{FF2B5EF4-FFF2-40B4-BE49-F238E27FC236}">
              <a16:creationId xmlns:a16="http://schemas.microsoft.com/office/drawing/2014/main" id="{00000000-0008-0000-0700-000032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3" name="テキスト ボックス 562">
          <a:extLst>
            <a:ext uri="{FF2B5EF4-FFF2-40B4-BE49-F238E27FC236}">
              <a16:creationId xmlns:a16="http://schemas.microsoft.com/office/drawing/2014/main" id="{00000000-0008-0000-0700-000033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4" name="直線コネクタ 563">
          <a:extLst>
            <a:ext uri="{FF2B5EF4-FFF2-40B4-BE49-F238E27FC236}">
              <a16:creationId xmlns:a16="http://schemas.microsoft.com/office/drawing/2014/main" id="{00000000-0008-0000-0700-000034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65" name="テキスト ボックス 564">
          <a:extLst>
            <a:ext uri="{FF2B5EF4-FFF2-40B4-BE49-F238E27FC236}">
              <a16:creationId xmlns:a16="http://schemas.microsoft.com/office/drawing/2014/main" id="{00000000-0008-0000-0700-000035020000}"/>
            </a:ext>
          </a:extLst>
        </xdr:cNvPr>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98878</xdr:rowOff>
    </xdr:from>
    <xdr:to>
      <xdr:col>89</xdr:col>
      <xdr:colOff>177800</xdr:colOff>
      <xdr:row>59</xdr:row>
      <xdr:rowOff>98878</xdr:rowOff>
    </xdr:to>
    <xdr:cxnSp macro="">
      <xdr:nvCxnSpPr>
        <xdr:cNvPr id="566" name="直線コネクタ 565">
          <a:extLst>
            <a:ext uri="{FF2B5EF4-FFF2-40B4-BE49-F238E27FC236}">
              <a16:creationId xmlns:a16="http://schemas.microsoft.com/office/drawing/2014/main" id="{00000000-0008-0000-0700-000036020000}"/>
            </a:ext>
          </a:extLst>
        </xdr:cNvPr>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128105</xdr:rowOff>
    </xdr:from>
    <xdr:ext cx="531299" cy="259045"/>
    <xdr:sp macro="" textlink="">
      <xdr:nvSpPr>
        <xdr:cNvPr id="567" name="テキスト ボックス 566">
          <a:extLst>
            <a:ext uri="{FF2B5EF4-FFF2-40B4-BE49-F238E27FC236}">
              <a16:creationId xmlns:a16="http://schemas.microsoft.com/office/drawing/2014/main" id="{00000000-0008-0000-0700-000037020000}"/>
            </a:ext>
          </a:extLst>
        </xdr:cNvPr>
        <xdr:cNvSpPr txBox="1"/>
      </xdr:nvSpPr>
      <xdr:spPr>
        <a:xfrm>
          <a:off x="11914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115207</xdr:rowOff>
    </xdr:from>
    <xdr:to>
      <xdr:col>89</xdr:col>
      <xdr:colOff>177800</xdr:colOff>
      <xdr:row>57</xdr:row>
      <xdr:rowOff>115207</xdr:rowOff>
    </xdr:to>
    <xdr:cxnSp macro="">
      <xdr:nvCxnSpPr>
        <xdr:cNvPr id="568" name="直線コネクタ 567">
          <a:extLst>
            <a:ext uri="{FF2B5EF4-FFF2-40B4-BE49-F238E27FC236}">
              <a16:creationId xmlns:a16="http://schemas.microsoft.com/office/drawing/2014/main" id="{00000000-0008-0000-0700-000038020000}"/>
            </a:ext>
          </a:extLst>
        </xdr:cNvPr>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144434</xdr:rowOff>
    </xdr:from>
    <xdr:ext cx="531299" cy="259045"/>
    <xdr:sp macro="" textlink="">
      <xdr:nvSpPr>
        <xdr:cNvPr id="569" name="テキスト ボックス 568">
          <a:extLst>
            <a:ext uri="{FF2B5EF4-FFF2-40B4-BE49-F238E27FC236}">
              <a16:creationId xmlns:a16="http://schemas.microsoft.com/office/drawing/2014/main" id="{00000000-0008-0000-0700-000039020000}"/>
            </a:ext>
          </a:extLst>
        </xdr:cNvPr>
        <xdr:cNvSpPr txBox="1"/>
      </xdr:nvSpPr>
      <xdr:spPr>
        <a:xfrm>
          <a:off x="11914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131535</xdr:rowOff>
    </xdr:from>
    <xdr:to>
      <xdr:col>89</xdr:col>
      <xdr:colOff>177800</xdr:colOff>
      <xdr:row>55</xdr:row>
      <xdr:rowOff>131535</xdr:rowOff>
    </xdr:to>
    <xdr:cxnSp macro="">
      <xdr:nvCxnSpPr>
        <xdr:cNvPr id="570" name="直線コネクタ 569">
          <a:extLst>
            <a:ext uri="{FF2B5EF4-FFF2-40B4-BE49-F238E27FC236}">
              <a16:creationId xmlns:a16="http://schemas.microsoft.com/office/drawing/2014/main" id="{00000000-0008-0000-0700-00003A020000}"/>
            </a:ext>
          </a:extLst>
        </xdr:cNvPr>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54</xdr:row>
      <xdr:rowOff>160762</xdr:rowOff>
    </xdr:from>
    <xdr:ext cx="531299" cy="259045"/>
    <xdr:sp macro="" textlink="">
      <xdr:nvSpPr>
        <xdr:cNvPr id="571" name="テキスト ボックス 570">
          <a:extLst>
            <a:ext uri="{FF2B5EF4-FFF2-40B4-BE49-F238E27FC236}">
              <a16:creationId xmlns:a16="http://schemas.microsoft.com/office/drawing/2014/main" id="{00000000-0008-0000-0700-00003B020000}"/>
            </a:ext>
          </a:extLst>
        </xdr:cNvPr>
        <xdr:cNvSpPr txBox="1"/>
      </xdr:nvSpPr>
      <xdr:spPr>
        <a:xfrm>
          <a:off x="11914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147865</xdr:rowOff>
    </xdr:from>
    <xdr:to>
      <xdr:col>89</xdr:col>
      <xdr:colOff>177800</xdr:colOff>
      <xdr:row>53</xdr:row>
      <xdr:rowOff>147865</xdr:rowOff>
    </xdr:to>
    <xdr:cxnSp macro="">
      <xdr:nvCxnSpPr>
        <xdr:cNvPr id="572" name="直線コネクタ 571">
          <a:extLst>
            <a:ext uri="{FF2B5EF4-FFF2-40B4-BE49-F238E27FC236}">
              <a16:creationId xmlns:a16="http://schemas.microsoft.com/office/drawing/2014/main" id="{00000000-0008-0000-0700-00003C020000}"/>
            </a:ext>
          </a:extLst>
        </xdr:cNvPr>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5642</xdr:rowOff>
    </xdr:from>
    <xdr:ext cx="595419" cy="259045"/>
    <xdr:sp macro="" textlink="">
      <xdr:nvSpPr>
        <xdr:cNvPr id="573" name="テキスト ボックス 572">
          <a:extLst>
            <a:ext uri="{FF2B5EF4-FFF2-40B4-BE49-F238E27FC236}">
              <a16:creationId xmlns:a16="http://schemas.microsoft.com/office/drawing/2014/main" id="{00000000-0008-0000-0700-00003D020000}"/>
            </a:ext>
          </a:extLst>
        </xdr:cNvPr>
        <xdr:cNvSpPr txBox="1"/>
      </xdr:nvSpPr>
      <xdr:spPr>
        <a:xfrm>
          <a:off x="11850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164193</xdr:rowOff>
    </xdr:from>
    <xdr:to>
      <xdr:col>89</xdr:col>
      <xdr:colOff>177800</xdr:colOff>
      <xdr:row>51</xdr:row>
      <xdr:rowOff>164193</xdr:rowOff>
    </xdr:to>
    <xdr:cxnSp macro="">
      <xdr:nvCxnSpPr>
        <xdr:cNvPr id="574" name="直線コネクタ 573">
          <a:extLst>
            <a:ext uri="{FF2B5EF4-FFF2-40B4-BE49-F238E27FC236}">
              <a16:creationId xmlns:a16="http://schemas.microsoft.com/office/drawing/2014/main" id="{00000000-0008-0000-0700-00003E020000}"/>
            </a:ext>
          </a:extLst>
        </xdr:cNvPr>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21970</xdr:rowOff>
    </xdr:from>
    <xdr:ext cx="595419" cy="259045"/>
    <xdr:sp macro="" textlink="">
      <xdr:nvSpPr>
        <xdr:cNvPr id="575" name="テキスト ボックス 574">
          <a:extLst>
            <a:ext uri="{FF2B5EF4-FFF2-40B4-BE49-F238E27FC236}">
              <a16:creationId xmlns:a16="http://schemas.microsoft.com/office/drawing/2014/main" id="{00000000-0008-0000-0700-00003F020000}"/>
            </a:ext>
          </a:extLst>
        </xdr:cNvPr>
        <xdr:cNvSpPr txBox="1"/>
      </xdr:nvSpPr>
      <xdr:spPr>
        <a:xfrm>
          <a:off x="11850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9072</xdr:rowOff>
    </xdr:from>
    <xdr:to>
      <xdr:col>89</xdr:col>
      <xdr:colOff>177800</xdr:colOff>
      <xdr:row>50</xdr:row>
      <xdr:rowOff>9072</xdr:rowOff>
    </xdr:to>
    <xdr:cxnSp macro="">
      <xdr:nvCxnSpPr>
        <xdr:cNvPr id="576" name="直線コネクタ 575">
          <a:extLst>
            <a:ext uri="{FF2B5EF4-FFF2-40B4-BE49-F238E27FC236}">
              <a16:creationId xmlns:a16="http://schemas.microsoft.com/office/drawing/2014/main" id="{00000000-0008-0000-0700-000040020000}"/>
            </a:ext>
          </a:extLst>
        </xdr:cNvPr>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38299</xdr:rowOff>
    </xdr:from>
    <xdr:ext cx="595419" cy="259045"/>
    <xdr:sp macro="" textlink="">
      <xdr:nvSpPr>
        <xdr:cNvPr id="577" name="テキスト ボックス 576">
          <a:extLst>
            <a:ext uri="{FF2B5EF4-FFF2-40B4-BE49-F238E27FC236}">
              <a16:creationId xmlns:a16="http://schemas.microsoft.com/office/drawing/2014/main" id="{00000000-0008-0000-0700-000041020000}"/>
            </a:ext>
          </a:extLst>
        </xdr:cNvPr>
        <xdr:cNvSpPr txBox="1"/>
      </xdr:nvSpPr>
      <xdr:spPr>
        <a:xfrm>
          <a:off x="11850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8" name="直線コネクタ 577">
          <a:extLst>
            <a:ext uri="{FF2B5EF4-FFF2-40B4-BE49-F238E27FC236}">
              <a16:creationId xmlns:a16="http://schemas.microsoft.com/office/drawing/2014/main" id="{00000000-0008-0000-0700-000042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9" name="テキスト ボックス 578">
          <a:extLst>
            <a:ext uri="{FF2B5EF4-FFF2-40B4-BE49-F238E27FC236}">
              <a16:creationId xmlns:a16="http://schemas.microsoft.com/office/drawing/2014/main" id="{00000000-0008-0000-0700-000043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80" name="教育費グラフ枠">
          <a:extLst>
            <a:ext uri="{FF2B5EF4-FFF2-40B4-BE49-F238E27FC236}">
              <a16:creationId xmlns:a16="http://schemas.microsoft.com/office/drawing/2014/main" id="{00000000-0008-0000-0700-000044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28208</xdr:rowOff>
    </xdr:from>
    <xdr:to>
      <xdr:col>85</xdr:col>
      <xdr:colOff>126364</xdr:colOff>
      <xdr:row>59</xdr:row>
      <xdr:rowOff>45234</xdr:rowOff>
    </xdr:to>
    <xdr:cxnSp macro="">
      <xdr:nvCxnSpPr>
        <xdr:cNvPr id="581" name="直線コネクタ 580">
          <a:extLst>
            <a:ext uri="{FF2B5EF4-FFF2-40B4-BE49-F238E27FC236}">
              <a16:creationId xmlns:a16="http://schemas.microsoft.com/office/drawing/2014/main" id="{00000000-0008-0000-0700-000045020000}"/>
            </a:ext>
          </a:extLst>
        </xdr:cNvPr>
        <xdr:cNvCxnSpPr/>
      </xdr:nvCxnSpPr>
      <xdr:spPr>
        <a:xfrm flipV="1">
          <a:off x="16317595" y="8600708"/>
          <a:ext cx="1269" cy="15600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49061</xdr:rowOff>
    </xdr:from>
    <xdr:ext cx="534377" cy="259045"/>
    <xdr:sp macro="" textlink="">
      <xdr:nvSpPr>
        <xdr:cNvPr id="582" name="教育費最小値テキスト">
          <a:extLst>
            <a:ext uri="{FF2B5EF4-FFF2-40B4-BE49-F238E27FC236}">
              <a16:creationId xmlns:a16="http://schemas.microsoft.com/office/drawing/2014/main" id="{00000000-0008-0000-0700-000046020000}"/>
            </a:ext>
          </a:extLst>
        </xdr:cNvPr>
        <xdr:cNvSpPr txBox="1"/>
      </xdr:nvSpPr>
      <xdr:spPr>
        <a:xfrm>
          <a:off x="16370300" y="101646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34,928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45234</xdr:rowOff>
    </xdr:from>
    <xdr:to>
      <xdr:col>86</xdr:col>
      <xdr:colOff>25400</xdr:colOff>
      <xdr:row>59</xdr:row>
      <xdr:rowOff>45234</xdr:rowOff>
    </xdr:to>
    <xdr:cxnSp macro="">
      <xdr:nvCxnSpPr>
        <xdr:cNvPr id="583" name="直線コネクタ 582">
          <a:extLst>
            <a:ext uri="{FF2B5EF4-FFF2-40B4-BE49-F238E27FC236}">
              <a16:creationId xmlns:a16="http://schemas.microsoft.com/office/drawing/2014/main" id="{00000000-0008-0000-0700-000047020000}"/>
            </a:ext>
          </a:extLst>
        </xdr:cNvPr>
        <xdr:cNvCxnSpPr/>
      </xdr:nvCxnSpPr>
      <xdr:spPr>
        <a:xfrm>
          <a:off x="16230600" y="101607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48</xdr:row>
      <xdr:rowOff>146335</xdr:rowOff>
    </xdr:from>
    <xdr:ext cx="599010" cy="259045"/>
    <xdr:sp macro="" textlink="">
      <xdr:nvSpPr>
        <xdr:cNvPr id="584" name="教育費最大値テキスト">
          <a:extLst>
            <a:ext uri="{FF2B5EF4-FFF2-40B4-BE49-F238E27FC236}">
              <a16:creationId xmlns:a16="http://schemas.microsoft.com/office/drawing/2014/main" id="{00000000-0008-0000-0700-000048020000}"/>
            </a:ext>
          </a:extLst>
        </xdr:cNvPr>
        <xdr:cNvSpPr txBox="1"/>
      </xdr:nvSpPr>
      <xdr:spPr>
        <a:xfrm>
          <a:off x="16370300" y="83759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178,242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28208</xdr:rowOff>
    </xdr:from>
    <xdr:to>
      <xdr:col>86</xdr:col>
      <xdr:colOff>25400</xdr:colOff>
      <xdr:row>50</xdr:row>
      <xdr:rowOff>28208</xdr:rowOff>
    </xdr:to>
    <xdr:cxnSp macro="">
      <xdr:nvCxnSpPr>
        <xdr:cNvPr id="585" name="直線コネクタ 584">
          <a:extLst>
            <a:ext uri="{FF2B5EF4-FFF2-40B4-BE49-F238E27FC236}">
              <a16:creationId xmlns:a16="http://schemas.microsoft.com/office/drawing/2014/main" id="{00000000-0008-0000-0700-000049020000}"/>
            </a:ext>
          </a:extLst>
        </xdr:cNvPr>
        <xdr:cNvCxnSpPr/>
      </xdr:nvCxnSpPr>
      <xdr:spPr>
        <a:xfrm>
          <a:off x="16230600" y="86007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58</xdr:row>
      <xdr:rowOff>1789</xdr:rowOff>
    </xdr:from>
    <xdr:to>
      <xdr:col>85</xdr:col>
      <xdr:colOff>127000</xdr:colOff>
      <xdr:row>58</xdr:row>
      <xdr:rowOff>65645</xdr:rowOff>
    </xdr:to>
    <xdr:cxnSp macro="">
      <xdr:nvCxnSpPr>
        <xdr:cNvPr id="586" name="直線コネクタ 585">
          <a:extLst>
            <a:ext uri="{FF2B5EF4-FFF2-40B4-BE49-F238E27FC236}">
              <a16:creationId xmlns:a16="http://schemas.microsoft.com/office/drawing/2014/main" id="{00000000-0008-0000-0700-00004A020000}"/>
            </a:ext>
          </a:extLst>
        </xdr:cNvPr>
        <xdr:cNvCxnSpPr/>
      </xdr:nvCxnSpPr>
      <xdr:spPr>
        <a:xfrm>
          <a:off x="15481300" y="9945889"/>
          <a:ext cx="838200" cy="638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47617</xdr:rowOff>
    </xdr:from>
    <xdr:ext cx="534377" cy="259045"/>
    <xdr:sp macro="" textlink="">
      <xdr:nvSpPr>
        <xdr:cNvPr id="587" name="教育費平均値テキスト">
          <a:extLst>
            <a:ext uri="{FF2B5EF4-FFF2-40B4-BE49-F238E27FC236}">
              <a16:creationId xmlns:a16="http://schemas.microsoft.com/office/drawing/2014/main" id="{00000000-0008-0000-0700-00004B020000}"/>
            </a:ext>
          </a:extLst>
        </xdr:cNvPr>
        <xdr:cNvSpPr txBox="1"/>
      </xdr:nvSpPr>
      <xdr:spPr>
        <a:xfrm>
          <a:off x="16370300" y="964881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24740</xdr:rowOff>
    </xdr:from>
    <xdr:to>
      <xdr:col>85</xdr:col>
      <xdr:colOff>177800</xdr:colOff>
      <xdr:row>57</xdr:row>
      <xdr:rowOff>126340</xdr:rowOff>
    </xdr:to>
    <xdr:sp macro="" textlink="">
      <xdr:nvSpPr>
        <xdr:cNvPr id="588" name="フローチャート: 判断 587">
          <a:extLst>
            <a:ext uri="{FF2B5EF4-FFF2-40B4-BE49-F238E27FC236}">
              <a16:creationId xmlns:a16="http://schemas.microsoft.com/office/drawing/2014/main" id="{00000000-0008-0000-0700-00004C020000}"/>
            </a:ext>
          </a:extLst>
        </xdr:cNvPr>
        <xdr:cNvSpPr/>
      </xdr:nvSpPr>
      <xdr:spPr>
        <a:xfrm>
          <a:off x="16268700" y="9797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1789</xdr:rowOff>
    </xdr:from>
    <xdr:to>
      <xdr:col>81</xdr:col>
      <xdr:colOff>50800</xdr:colOff>
      <xdr:row>58</xdr:row>
      <xdr:rowOff>80547</xdr:rowOff>
    </xdr:to>
    <xdr:cxnSp macro="">
      <xdr:nvCxnSpPr>
        <xdr:cNvPr id="589" name="直線コネクタ 588">
          <a:extLst>
            <a:ext uri="{FF2B5EF4-FFF2-40B4-BE49-F238E27FC236}">
              <a16:creationId xmlns:a16="http://schemas.microsoft.com/office/drawing/2014/main" id="{00000000-0008-0000-0700-00004D020000}"/>
            </a:ext>
          </a:extLst>
        </xdr:cNvPr>
        <xdr:cNvCxnSpPr/>
      </xdr:nvCxnSpPr>
      <xdr:spPr>
        <a:xfrm flipV="1">
          <a:off x="14592300" y="9945889"/>
          <a:ext cx="889000" cy="787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57</xdr:row>
      <xdr:rowOff>64636</xdr:rowOff>
    </xdr:from>
    <xdr:to>
      <xdr:col>81</xdr:col>
      <xdr:colOff>101600</xdr:colOff>
      <xdr:row>57</xdr:row>
      <xdr:rowOff>166236</xdr:rowOff>
    </xdr:to>
    <xdr:sp macro="" textlink="">
      <xdr:nvSpPr>
        <xdr:cNvPr id="590" name="フローチャート: 判断 589">
          <a:extLst>
            <a:ext uri="{FF2B5EF4-FFF2-40B4-BE49-F238E27FC236}">
              <a16:creationId xmlns:a16="http://schemas.microsoft.com/office/drawing/2014/main" id="{00000000-0008-0000-0700-00004E020000}"/>
            </a:ext>
          </a:extLst>
        </xdr:cNvPr>
        <xdr:cNvSpPr/>
      </xdr:nvSpPr>
      <xdr:spPr>
        <a:xfrm>
          <a:off x="15430500" y="98372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56</xdr:row>
      <xdr:rowOff>11313</xdr:rowOff>
    </xdr:from>
    <xdr:ext cx="534377"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5214111" y="96125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58</xdr:row>
      <xdr:rowOff>42915</xdr:rowOff>
    </xdr:from>
    <xdr:to>
      <xdr:col>76</xdr:col>
      <xdr:colOff>114300</xdr:colOff>
      <xdr:row>58</xdr:row>
      <xdr:rowOff>80547</xdr:rowOff>
    </xdr:to>
    <xdr:cxnSp macro="">
      <xdr:nvCxnSpPr>
        <xdr:cNvPr id="592" name="直線コネクタ 591">
          <a:extLst>
            <a:ext uri="{FF2B5EF4-FFF2-40B4-BE49-F238E27FC236}">
              <a16:creationId xmlns:a16="http://schemas.microsoft.com/office/drawing/2014/main" id="{00000000-0008-0000-0700-000050020000}"/>
            </a:ext>
          </a:extLst>
        </xdr:cNvPr>
        <xdr:cNvCxnSpPr/>
      </xdr:nvCxnSpPr>
      <xdr:spPr>
        <a:xfrm>
          <a:off x="13703300" y="9987015"/>
          <a:ext cx="889000" cy="376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60640</xdr:rowOff>
    </xdr:from>
    <xdr:to>
      <xdr:col>76</xdr:col>
      <xdr:colOff>165100</xdr:colOff>
      <xdr:row>57</xdr:row>
      <xdr:rowOff>162240</xdr:rowOff>
    </xdr:to>
    <xdr:sp macro="" textlink="">
      <xdr:nvSpPr>
        <xdr:cNvPr id="593" name="フローチャート: 判断 592">
          <a:extLst>
            <a:ext uri="{FF2B5EF4-FFF2-40B4-BE49-F238E27FC236}">
              <a16:creationId xmlns:a16="http://schemas.microsoft.com/office/drawing/2014/main" id="{00000000-0008-0000-0700-000051020000}"/>
            </a:ext>
          </a:extLst>
        </xdr:cNvPr>
        <xdr:cNvSpPr/>
      </xdr:nvSpPr>
      <xdr:spPr>
        <a:xfrm>
          <a:off x="14541500" y="9833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56</xdr:row>
      <xdr:rowOff>7317</xdr:rowOff>
    </xdr:from>
    <xdr:ext cx="534377"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4325111" y="96085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58</xdr:row>
      <xdr:rowOff>42915</xdr:rowOff>
    </xdr:from>
    <xdr:to>
      <xdr:col>71</xdr:col>
      <xdr:colOff>177800</xdr:colOff>
      <xdr:row>58</xdr:row>
      <xdr:rowOff>98127</xdr:rowOff>
    </xdr:to>
    <xdr:cxnSp macro="">
      <xdr:nvCxnSpPr>
        <xdr:cNvPr id="595" name="直線コネクタ 594">
          <a:extLst>
            <a:ext uri="{FF2B5EF4-FFF2-40B4-BE49-F238E27FC236}">
              <a16:creationId xmlns:a16="http://schemas.microsoft.com/office/drawing/2014/main" id="{00000000-0008-0000-0700-000053020000}"/>
            </a:ext>
          </a:extLst>
        </xdr:cNvPr>
        <xdr:cNvCxnSpPr/>
      </xdr:nvCxnSpPr>
      <xdr:spPr>
        <a:xfrm flipV="1">
          <a:off x="12814300" y="9987015"/>
          <a:ext cx="889000" cy="552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44683</xdr:rowOff>
    </xdr:from>
    <xdr:to>
      <xdr:col>72</xdr:col>
      <xdr:colOff>38100</xdr:colOff>
      <xdr:row>57</xdr:row>
      <xdr:rowOff>146283</xdr:rowOff>
    </xdr:to>
    <xdr:sp macro="" textlink="">
      <xdr:nvSpPr>
        <xdr:cNvPr id="596" name="フローチャート: 判断 595">
          <a:extLst>
            <a:ext uri="{FF2B5EF4-FFF2-40B4-BE49-F238E27FC236}">
              <a16:creationId xmlns:a16="http://schemas.microsoft.com/office/drawing/2014/main" id="{00000000-0008-0000-0700-000054020000}"/>
            </a:ext>
          </a:extLst>
        </xdr:cNvPr>
        <xdr:cNvSpPr/>
      </xdr:nvSpPr>
      <xdr:spPr>
        <a:xfrm>
          <a:off x="13652500" y="98173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55</xdr:row>
      <xdr:rowOff>162810</xdr:rowOff>
    </xdr:from>
    <xdr:ext cx="534377" cy="259045"/>
    <xdr:sp macro="" textlink="">
      <xdr:nvSpPr>
        <xdr:cNvPr id="597" name="テキスト ボックス 596">
          <a:extLst>
            <a:ext uri="{FF2B5EF4-FFF2-40B4-BE49-F238E27FC236}">
              <a16:creationId xmlns:a16="http://schemas.microsoft.com/office/drawing/2014/main" id="{00000000-0008-0000-0700-000055020000}"/>
            </a:ext>
          </a:extLst>
        </xdr:cNvPr>
        <xdr:cNvSpPr txBox="1"/>
      </xdr:nvSpPr>
      <xdr:spPr>
        <a:xfrm>
          <a:off x="13436111" y="95925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61,812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94637</xdr:rowOff>
    </xdr:from>
    <xdr:to>
      <xdr:col>67</xdr:col>
      <xdr:colOff>101600</xdr:colOff>
      <xdr:row>58</xdr:row>
      <xdr:rowOff>24787</xdr:rowOff>
    </xdr:to>
    <xdr:sp macro="" textlink="">
      <xdr:nvSpPr>
        <xdr:cNvPr id="598" name="フローチャート: 判断 597">
          <a:extLst>
            <a:ext uri="{FF2B5EF4-FFF2-40B4-BE49-F238E27FC236}">
              <a16:creationId xmlns:a16="http://schemas.microsoft.com/office/drawing/2014/main" id="{00000000-0008-0000-0700-000056020000}"/>
            </a:ext>
          </a:extLst>
        </xdr:cNvPr>
        <xdr:cNvSpPr/>
      </xdr:nvSpPr>
      <xdr:spPr>
        <a:xfrm>
          <a:off x="12763500" y="9867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56</xdr:row>
      <xdr:rowOff>41314</xdr:rowOff>
    </xdr:from>
    <xdr:ext cx="534377" cy="259045"/>
    <xdr:sp macro="" textlink="">
      <xdr:nvSpPr>
        <xdr:cNvPr id="599" name="テキスト ボックス 598">
          <a:extLst>
            <a:ext uri="{FF2B5EF4-FFF2-40B4-BE49-F238E27FC236}">
              <a16:creationId xmlns:a16="http://schemas.microsoft.com/office/drawing/2014/main" id="{00000000-0008-0000-0700-000057020000}"/>
            </a:ext>
          </a:extLst>
        </xdr:cNvPr>
        <xdr:cNvSpPr txBox="1"/>
      </xdr:nvSpPr>
      <xdr:spPr>
        <a:xfrm>
          <a:off x="12547111" y="96425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57,223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600" name="テキスト ボックス 599">
          <a:extLst>
            <a:ext uri="{FF2B5EF4-FFF2-40B4-BE49-F238E27FC236}">
              <a16:creationId xmlns:a16="http://schemas.microsoft.com/office/drawing/2014/main" id="{00000000-0008-0000-0700-000058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601" name="テキスト ボックス 600">
          <a:extLst>
            <a:ext uri="{FF2B5EF4-FFF2-40B4-BE49-F238E27FC236}">
              <a16:creationId xmlns:a16="http://schemas.microsoft.com/office/drawing/2014/main" id="{00000000-0008-0000-0700-000059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602" name="テキスト ボックス 601">
          <a:extLst>
            <a:ext uri="{FF2B5EF4-FFF2-40B4-BE49-F238E27FC236}">
              <a16:creationId xmlns:a16="http://schemas.microsoft.com/office/drawing/2014/main" id="{00000000-0008-0000-0700-00005A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603" name="テキスト ボックス 602">
          <a:extLst>
            <a:ext uri="{FF2B5EF4-FFF2-40B4-BE49-F238E27FC236}">
              <a16:creationId xmlns:a16="http://schemas.microsoft.com/office/drawing/2014/main" id="{00000000-0008-0000-0700-00005B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604" name="テキスト ボックス 603">
          <a:extLst>
            <a:ext uri="{FF2B5EF4-FFF2-40B4-BE49-F238E27FC236}">
              <a16:creationId xmlns:a16="http://schemas.microsoft.com/office/drawing/2014/main" id="{00000000-0008-0000-0700-00005C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14845</xdr:rowOff>
    </xdr:from>
    <xdr:to>
      <xdr:col>85</xdr:col>
      <xdr:colOff>177800</xdr:colOff>
      <xdr:row>58</xdr:row>
      <xdr:rowOff>116445</xdr:rowOff>
    </xdr:to>
    <xdr:sp macro="" textlink="">
      <xdr:nvSpPr>
        <xdr:cNvPr id="605" name="楕円 604">
          <a:extLst>
            <a:ext uri="{FF2B5EF4-FFF2-40B4-BE49-F238E27FC236}">
              <a16:creationId xmlns:a16="http://schemas.microsoft.com/office/drawing/2014/main" id="{00000000-0008-0000-0700-00005D020000}"/>
            </a:ext>
          </a:extLst>
        </xdr:cNvPr>
        <xdr:cNvSpPr/>
      </xdr:nvSpPr>
      <xdr:spPr>
        <a:xfrm>
          <a:off x="16268700" y="99589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57</xdr:row>
      <xdr:rowOff>164722</xdr:rowOff>
    </xdr:from>
    <xdr:ext cx="534377" cy="259045"/>
    <xdr:sp macro="" textlink="">
      <xdr:nvSpPr>
        <xdr:cNvPr id="606" name="教育費該当値テキスト">
          <a:extLst>
            <a:ext uri="{FF2B5EF4-FFF2-40B4-BE49-F238E27FC236}">
              <a16:creationId xmlns:a16="http://schemas.microsoft.com/office/drawing/2014/main" id="{00000000-0008-0000-0700-00005E020000}"/>
            </a:ext>
          </a:extLst>
        </xdr:cNvPr>
        <xdr:cNvSpPr txBox="1"/>
      </xdr:nvSpPr>
      <xdr:spPr>
        <a:xfrm>
          <a:off x="16370300" y="99373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48,803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122439</xdr:rowOff>
    </xdr:from>
    <xdr:to>
      <xdr:col>81</xdr:col>
      <xdr:colOff>101600</xdr:colOff>
      <xdr:row>58</xdr:row>
      <xdr:rowOff>52589</xdr:rowOff>
    </xdr:to>
    <xdr:sp macro="" textlink="">
      <xdr:nvSpPr>
        <xdr:cNvPr id="607" name="楕円 606">
          <a:extLst>
            <a:ext uri="{FF2B5EF4-FFF2-40B4-BE49-F238E27FC236}">
              <a16:creationId xmlns:a16="http://schemas.microsoft.com/office/drawing/2014/main" id="{00000000-0008-0000-0700-00005F020000}"/>
            </a:ext>
          </a:extLst>
        </xdr:cNvPr>
        <xdr:cNvSpPr/>
      </xdr:nvSpPr>
      <xdr:spPr>
        <a:xfrm>
          <a:off x="15430500" y="98950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58</xdr:row>
      <xdr:rowOff>43716</xdr:rowOff>
    </xdr:from>
    <xdr:ext cx="534377" cy="259045"/>
    <xdr:sp macro="" textlink="">
      <xdr:nvSpPr>
        <xdr:cNvPr id="608" name="テキスト ボックス 607">
          <a:extLst>
            <a:ext uri="{FF2B5EF4-FFF2-40B4-BE49-F238E27FC236}">
              <a16:creationId xmlns:a16="http://schemas.microsoft.com/office/drawing/2014/main" id="{00000000-0008-0000-0700-000060020000}"/>
            </a:ext>
          </a:extLst>
        </xdr:cNvPr>
        <xdr:cNvSpPr txBox="1"/>
      </xdr:nvSpPr>
      <xdr:spPr>
        <a:xfrm>
          <a:off x="15214111" y="99878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54,669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58</xdr:row>
      <xdr:rowOff>29747</xdr:rowOff>
    </xdr:from>
    <xdr:to>
      <xdr:col>76</xdr:col>
      <xdr:colOff>165100</xdr:colOff>
      <xdr:row>58</xdr:row>
      <xdr:rowOff>131347</xdr:rowOff>
    </xdr:to>
    <xdr:sp macro="" textlink="">
      <xdr:nvSpPr>
        <xdr:cNvPr id="609" name="楕円 608">
          <a:extLst>
            <a:ext uri="{FF2B5EF4-FFF2-40B4-BE49-F238E27FC236}">
              <a16:creationId xmlns:a16="http://schemas.microsoft.com/office/drawing/2014/main" id="{00000000-0008-0000-0700-000061020000}"/>
            </a:ext>
          </a:extLst>
        </xdr:cNvPr>
        <xdr:cNvSpPr/>
      </xdr:nvSpPr>
      <xdr:spPr>
        <a:xfrm>
          <a:off x="14541500" y="99738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58</xdr:row>
      <xdr:rowOff>122474</xdr:rowOff>
    </xdr:from>
    <xdr:ext cx="534377" cy="259045"/>
    <xdr:sp macro="" textlink="">
      <xdr:nvSpPr>
        <xdr:cNvPr id="610" name="テキスト ボックス 609">
          <a:extLst>
            <a:ext uri="{FF2B5EF4-FFF2-40B4-BE49-F238E27FC236}">
              <a16:creationId xmlns:a16="http://schemas.microsoft.com/office/drawing/2014/main" id="{00000000-0008-0000-0700-000062020000}"/>
            </a:ext>
          </a:extLst>
        </xdr:cNvPr>
        <xdr:cNvSpPr txBox="1"/>
      </xdr:nvSpPr>
      <xdr:spPr>
        <a:xfrm>
          <a:off x="14325111" y="100665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47,434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57</xdr:row>
      <xdr:rowOff>163565</xdr:rowOff>
    </xdr:from>
    <xdr:to>
      <xdr:col>72</xdr:col>
      <xdr:colOff>38100</xdr:colOff>
      <xdr:row>58</xdr:row>
      <xdr:rowOff>93715</xdr:rowOff>
    </xdr:to>
    <xdr:sp macro="" textlink="">
      <xdr:nvSpPr>
        <xdr:cNvPr id="611" name="楕円 610">
          <a:extLst>
            <a:ext uri="{FF2B5EF4-FFF2-40B4-BE49-F238E27FC236}">
              <a16:creationId xmlns:a16="http://schemas.microsoft.com/office/drawing/2014/main" id="{00000000-0008-0000-0700-000063020000}"/>
            </a:ext>
          </a:extLst>
        </xdr:cNvPr>
        <xdr:cNvSpPr/>
      </xdr:nvSpPr>
      <xdr:spPr>
        <a:xfrm>
          <a:off x="13652500" y="9936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58</xdr:row>
      <xdr:rowOff>84842</xdr:rowOff>
    </xdr:from>
    <xdr:ext cx="534377" cy="259045"/>
    <xdr:sp macro="" textlink="">
      <xdr:nvSpPr>
        <xdr:cNvPr id="612" name="テキスト ボックス 611">
          <a:extLst>
            <a:ext uri="{FF2B5EF4-FFF2-40B4-BE49-F238E27FC236}">
              <a16:creationId xmlns:a16="http://schemas.microsoft.com/office/drawing/2014/main" id="{00000000-0008-0000-0700-000064020000}"/>
            </a:ext>
          </a:extLst>
        </xdr:cNvPr>
        <xdr:cNvSpPr txBox="1"/>
      </xdr:nvSpPr>
      <xdr:spPr>
        <a:xfrm>
          <a:off x="13436111" y="100289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50,891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47327</xdr:rowOff>
    </xdr:from>
    <xdr:to>
      <xdr:col>67</xdr:col>
      <xdr:colOff>101600</xdr:colOff>
      <xdr:row>58</xdr:row>
      <xdr:rowOff>148927</xdr:rowOff>
    </xdr:to>
    <xdr:sp macro="" textlink="">
      <xdr:nvSpPr>
        <xdr:cNvPr id="613" name="楕円 612">
          <a:extLst>
            <a:ext uri="{FF2B5EF4-FFF2-40B4-BE49-F238E27FC236}">
              <a16:creationId xmlns:a16="http://schemas.microsoft.com/office/drawing/2014/main" id="{00000000-0008-0000-0700-000065020000}"/>
            </a:ext>
          </a:extLst>
        </xdr:cNvPr>
        <xdr:cNvSpPr/>
      </xdr:nvSpPr>
      <xdr:spPr>
        <a:xfrm>
          <a:off x="12763500" y="99914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58</xdr:row>
      <xdr:rowOff>140054</xdr:rowOff>
    </xdr:from>
    <xdr:ext cx="534377" cy="259045"/>
    <xdr:sp macro="" textlink="">
      <xdr:nvSpPr>
        <xdr:cNvPr id="614" name="テキスト ボックス 613">
          <a:extLst>
            <a:ext uri="{FF2B5EF4-FFF2-40B4-BE49-F238E27FC236}">
              <a16:creationId xmlns:a16="http://schemas.microsoft.com/office/drawing/2014/main" id="{00000000-0008-0000-0700-000066020000}"/>
            </a:ext>
          </a:extLst>
        </xdr:cNvPr>
        <xdr:cNvSpPr txBox="1"/>
      </xdr:nvSpPr>
      <xdr:spPr>
        <a:xfrm>
          <a:off x="12547111" y="100841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45,819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15" name="正方形/長方形 614">
          <a:extLst>
            <a:ext uri="{FF2B5EF4-FFF2-40B4-BE49-F238E27FC236}">
              <a16:creationId xmlns:a16="http://schemas.microsoft.com/office/drawing/2014/main" id="{00000000-0008-0000-0700-000067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16" name="正方形/長方形 615">
          <a:extLst>
            <a:ext uri="{FF2B5EF4-FFF2-40B4-BE49-F238E27FC236}">
              <a16:creationId xmlns:a16="http://schemas.microsoft.com/office/drawing/2014/main" id="{00000000-0008-0000-0700-000068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7" name="正方形/長方形 616">
          <a:extLst>
            <a:ext uri="{FF2B5EF4-FFF2-40B4-BE49-F238E27FC236}">
              <a16:creationId xmlns:a16="http://schemas.microsoft.com/office/drawing/2014/main" id="{00000000-0008-0000-0700-000069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8" name="正方形/長方形 617">
          <a:extLst>
            <a:ext uri="{FF2B5EF4-FFF2-40B4-BE49-F238E27FC236}">
              <a16:creationId xmlns:a16="http://schemas.microsoft.com/office/drawing/2014/main" id="{00000000-0008-0000-0700-00006A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9" name="正方形/長方形 618">
          <a:extLst>
            <a:ext uri="{FF2B5EF4-FFF2-40B4-BE49-F238E27FC236}">
              <a16:creationId xmlns:a16="http://schemas.microsoft.com/office/drawing/2014/main" id="{00000000-0008-0000-0700-00006B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20" name="正方形/長方形 619">
          <a:extLst>
            <a:ext uri="{FF2B5EF4-FFF2-40B4-BE49-F238E27FC236}">
              <a16:creationId xmlns:a16="http://schemas.microsoft.com/office/drawing/2014/main" id="{00000000-0008-0000-0700-00006C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21" name="正方形/長方形 620">
          <a:extLst>
            <a:ext uri="{FF2B5EF4-FFF2-40B4-BE49-F238E27FC236}">
              <a16:creationId xmlns:a16="http://schemas.microsoft.com/office/drawing/2014/main" id="{00000000-0008-0000-0700-00006D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22" name="正方形/長方形 621">
          <a:extLst>
            <a:ext uri="{FF2B5EF4-FFF2-40B4-BE49-F238E27FC236}">
              <a16:creationId xmlns:a16="http://schemas.microsoft.com/office/drawing/2014/main" id="{00000000-0008-0000-0700-00006E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23" name="テキスト ボックス 622">
          <a:extLst>
            <a:ext uri="{FF2B5EF4-FFF2-40B4-BE49-F238E27FC236}">
              <a16:creationId xmlns:a16="http://schemas.microsoft.com/office/drawing/2014/main" id="{00000000-0008-0000-0700-00006F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24" name="直線コネクタ 623">
          <a:extLst>
            <a:ext uri="{FF2B5EF4-FFF2-40B4-BE49-F238E27FC236}">
              <a16:creationId xmlns:a16="http://schemas.microsoft.com/office/drawing/2014/main" id="{00000000-0008-0000-0700-000070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25" name="直線コネクタ 624">
          <a:extLst>
            <a:ext uri="{FF2B5EF4-FFF2-40B4-BE49-F238E27FC236}">
              <a16:creationId xmlns:a16="http://schemas.microsoft.com/office/drawing/2014/main" id="{00000000-0008-0000-0700-000071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26" name="テキスト ボックス 625">
          <a:extLst>
            <a:ext uri="{FF2B5EF4-FFF2-40B4-BE49-F238E27FC236}">
              <a16:creationId xmlns:a16="http://schemas.microsoft.com/office/drawing/2014/main" id="{00000000-0008-0000-0700-000072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27" name="直線コネクタ 626">
          <a:extLst>
            <a:ext uri="{FF2B5EF4-FFF2-40B4-BE49-F238E27FC236}">
              <a16:creationId xmlns:a16="http://schemas.microsoft.com/office/drawing/2014/main" id="{00000000-0008-0000-0700-000073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28" name="テキスト ボックス 627">
          <a:extLst>
            <a:ext uri="{FF2B5EF4-FFF2-40B4-BE49-F238E27FC236}">
              <a16:creationId xmlns:a16="http://schemas.microsoft.com/office/drawing/2014/main" id="{00000000-0008-0000-0700-000074020000}"/>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29" name="直線コネクタ 628">
          <a:extLst>
            <a:ext uri="{FF2B5EF4-FFF2-40B4-BE49-F238E27FC236}">
              <a16:creationId xmlns:a16="http://schemas.microsoft.com/office/drawing/2014/main" id="{00000000-0008-0000-0700-000075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30" name="テキスト ボックス 629">
          <a:extLst>
            <a:ext uri="{FF2B5EF4-FFF2-40B4-BE49-F238E27FC236}">
              <a16:creationId xmlns:a16="http://schemas.microsoft.com/office/drawing/2014/main" id="{00000000-0008-0000-0700-000076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31" name="直線コネクタ 630">
          <a:extLst>
            <a:ext uri="{FF2B5EF4-FFF2-40B4-BE49-F238E27FC236}">
              <a16:creationId xmlns:a16="http://schemas.microsoft.com/office/drawing/2014/main" id="{00000000-0008-0000-0700-000077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32" name="テキスト ボックス 631">
          <a:extLst>
            <a:ext uri="{FF2B5EF4-FFF2-40B4-BE49-F238E27FC236}">
              <a16:creationId xmlns:a16="http://schemas.microsoft.com/office/drawing/2014/main" id="{00000000-0008-0000-0700-000078020000}"/>
            </a:ext>
          </a:extLst>
        </xdr:cNvPr>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33" name="直線コネクタ 632">
          <a:extLst>
            <a:ext uri="{FF2B5EF4-FFF2-40B4-BE49-F238E27FC236}">
              <a16:creationId xmlns:a16="http://schemas.microsoft.com/office/drawing/2014/main" id="{00000000-0008-0000-0700-000079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92727</xdr:rowOff>
    </xdr:from>
    <xdr:ext cx="531299" cy="259045"/>
    <xdr:sp macro="" textlink="">
      <xdr:nvSpPr>
        <xdr:cNvPr id="634" name="テキスト ボックス 633">
          <a:extLst>
            <a:ext uri="{FF2B5EF4-FFF2-40B4-BE49-F238E27FC236}">
              <a16:creationId xmlns:a16="http://schemas.microsoft.com/office/drawing/2014/main" id="{00000000-0008-0000-0700-00007A020000}"/>
            </a:ext>
          </a:extLst>
        </xdr:cNvPr>
        <xdr:cNvSpPr txBox="1"/>
      </xdr:nvSpPr>
      <xdr:spPr>
        <a:xfrm>
          <a:off x="11914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35" name="直線コネクタ 634">
          <a:extLst>
            <a:ext uri="{FF2B5EF4-FFF2-40B4-BE49-F238E27FC236}">
              <a16:creationId xmlns:a16="http://schemas.microsoft.com/office/drawing/2014/main" id="{00000000-0008-0000-0700-00007B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36" name="テキスト ボックス 635">
          <a:extLst>
            <a:ext uri="{FF2B5EF4-FFF2-40B4-BE49-F238E27FC236}">
              <a16:creationId xmlns:a16="http://schemas.microsoft.com/office/drawing/2014/main" id="{00000000-0008-0000-0700-00007C020000}"/>
            </a:ext>
          </a:extLst>
        </xdr:cNvPr>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7" name="災害復旧費グラフ枠">
          <a:extLst>
            <a:ext uri="{FF2B5EF4-FFF2-40B4-BE49-F238E27FC236}">
              <a16:creationId xmlns:a16="http://schemas.microsoft.com/office/drawing/2014/main" id="{00000000-0008-0000-0700-00007D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59804</xdr:rowOff>
    </xdr:from>
    <xdr:to>
      <xdr:col>85</xdr:col>
      <xdr:colOff>126364</xdr:colOff>
      <xdr:row>79</xdr:row>
      <xdr:rowOff>44450</xdr:rowOff>
    </xdr:to>
    <xdr:cxnSp macro="">
      <xdr:nvCxnSpPr>
        <xdr:cNvPr id="638" name="直線コネクタ 637">
          <a:extLst>
            <a:ext uri="{FF2B5EF4-FFF2-40B4-BE49-F238E27FC236}">
              <a16:creationId xmlns:a16="http://schemas.microsoft.com/office/drawing/2014/main" id="{00000000-0008-0000-0700-00007E020000}"/>
            </a:ext>
          </a:extLst>
        </xdr:cNvPr>
        <xdr:cNvCxnSpPr/>
      </xdr:nvCxnSpPr>
      <xdr:spPr>
        <a:xfrm flipV="1">
          <a:off x="16317595" y="12232754"/>
          <a:ext cx="1269" cy="13562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48277</xdr:rowOff>
    </xdr:from>
    <xdr:ext cx="249299" cy="259045"/>
    <xdr:sp macro="" textlink="">
      <xdr:nvSpPr>
        <xdr:cNvPr id="639" name="災害復旧費最小値テキスト">
          <a:extLst>
            <a:ext uri="{FF2B5EF4-FFF2-40B4-BE49-F238E27FC236}">
              <a16:creationId xmlns:a16="http://schemas.microsoft.com/office/drawing/2014/main" id="{00000000-0008-0000-0700-00007F020000}"/>
            </a:ext>
          </a:extLst>
        </xdr:cNvPr>
        <xdr:cNvSpPr txBox="1"/>
      </xdr:nvSpPr>
      <xdr:spPr>
        <a:xfrm>
          <a:off x="16370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40" name="直線コネクタ 639">
          <a:extLst>
            <a:ext uri="{FF2B5EF4-FFF2-40B4-BE49-F238E27FC236}">
              <a16:creationId xmlns:a16="http://schemas.microsoft.com/office/drawing/2014/main" id="{00000000-0008-0000-0700-000080020000}"/>
            </a:ext>
          </a:extLst>
        </xdr:cNvPr>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6481</xdr:rowOff>
    </xdr:from>
    <xdr:ext cx="534377" cy="259045"/>
    <xdr:sp macro="" textlink="">
      <xdr:nvSpPr>
        <xdr:cNvPr id="641" name="災害復旧費最大値テキスト">
          <a:extLst>
            <a:ext uri="{FF2B5EF4-FFF2-40B4-BE49-F238E27FC236}">
              <a16:creationId xmlns:a16="http://schemas.microsoft.com/office/drawing/2014/main" id="{00000000-0008-0000-0700-000081020000}"/>
            </a:ext>
          </a:extLst>
        </xdr:cNvPr>
        <xdr:cNvSpPr txBox="1"/>
      </xdr:nvSpPr>
      <xdr:spPr>
        <a:xfrm>
          <a:off x="16370300" y="120079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35,597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59804</xdr:rowOff>
    </xdr:from>
    <xdr:to>
      <xdr:col>86</xdr:col>
      <xdr:colOff>25400</xdr:colOff>
      <xdr:row>71</xdr:row>
      <xdr:rowOff>59804</xdr:rowOff>
    </xdr:to>
    <xdr:cxnSp macro="">
      <xdr:nvCxnSpPr>
        <xdr:cNvPr id="642" name="直線コネクタ 641">
          <a:extLst>
            <a:ext uri="{FF2B5EF4-FFF2-40B4-BE49-F238E27FC236}">
              <a16:creationId xmlns:a16="http://schemas.microsoft.com/office/drawing/2014/main" id="{00000000-0008-0000-0700-000082020000}"/>
            </a:ext>
          </a:extLst>
        </xdr:cNvPr>
        <xdr:cNvCxnSpPr/>
      </xdr:nvCxnSpPr>
      <xdr:spPr>
        <a:xfrm>
          <a:off x="16230600" y="122327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71</xdr:row>
      <xdr:rowOff>59804</xdr:rowOff>
    </xdr:from>
    <xdr:to>
      <xdr:col>85</xdr:col>
      <xdr:colOff>127000</xdr:colOff>
      <xdr:row>73</xdr:row>
      <xdr:rowOff>131814</xdr:rowOff>
    </xdr:to>
    <xdr:cxnSp macro="">
      <xdr:nvCxnSpPr>
        <xdr:cNvPr id="643" name="直線コネクタ 642">
          <a:extLst>
            <a:ext uri="{FF2B5EF4-FFF2-40B4-BE49-F238E27FC236}">
              <a16:creationId xmlns:a16="http://schemas.microsoft.com/office/drawing/2014/main" id="{00000000-0008-0000-0700-000083020000}"/>
            </a:ext>
          </a:extLst>
        </xdr:cNvPr>
        <xdr:cNvCxnSpPr/>
      </xdr:nvCxnSpPr>
      <xdr:spPr>
        <a:xfrm flipV="1">
          <a:off x="15481300" y="12232754"/>
          <a:ext cx="838200" cy="414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162538</xdr:rowOff>
    </xdr:from>
    <xdr:ext cx="469744" cy="259045"/>
    <xdr:sp macro="" textlink="">
      <xdr:nvSpPr>
        <xdr:cNvPr id="644" name="災害復旧費平均値テキスト">
          <a:extLst>
            <a:ext uri="{FF2B5EF4-FFF2-40B4-BE49-F238E27FC236}">
              <a16:creationId xmlns:a16="http://schemas.microsoft.com/office/drawing/2014/main" id="{00000000-0008-0000-0700-000084020000}"/>
            </a:ext>
          </a:extLst>
        </xdr:cNvPr>
        <xdr:cNvSpPr txBox="1"/>
      </xdr:nvSpPr>
      <xdr:spPr>
        <a:xfrm>
          <a:off x="16370300" y="1336418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12661</xdr:rowOff>
    </xdr:from>
    <xdr:to>
      <xdr:col>85</xdr:col>
      <xdr:colOff>177800</xdr:colOff>
      <xdr:row>78</xdr:row>
      <xdr:rowOff>114261</xdr:rowOff>
    </xdr:to>
    <xdr:sp macro="" textlink="">
      <xdr:nvSpPr>
        <xdr:cNvPr id="645" name="フローチャート: 判断 644">
          <a:extLst>
            <a:ext uri="{FF2B5EF4-FFF2-40B4-BE49-F238E27FC236}">
              <a16:creationId xmlns:a16="http://schemas.microsoft.com/office/drawing/2014/main" id="{00000000-0008-0000-0700-000085020000}"/>
            </a:ext>
          </a:extLst>
        </xdr:cNvPr>
        <xdr:cNvSpPr/>
      </xdr:nvSpPr>
      <xdr:spPr>
        <a:xfrm>
          <a:off x="16268700" y="133857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73</xdr:row>
      <xdr:rowOff>131814</xdr:rowOff>
    </xdr:from>
    <xdr:to>
      <xdr:col>81</xdr:col>
      <xdr:colOff>50800</xdr:colOff>
      <xdr:row>75</xdr:row>
      <xdr:rowOff>65557</xdr:rowOff>
    </xdr:to>
    <xdr:cxnSp macro="">
      <xdr:nvCxnSpPr>
        <xdr:cNvPr id="646" name="直線コネクタ 645">
          <a:extLst>
            <a:ext uri="{FF2B5EF4-FFF2-40B4-BE49-F238E27FC236}">
              <a16:creationId xmlns:a16="http://schemas.microsoft.com/office/drawing/2014/main" id="{00000000-0008-0000-0700-000086020000}"/>
            </a:ext>
          </a:extLst>
        </xdr:cNvPr>
        <xdr:cNvCxnSpPr/>
      </xdr:nvCxnSpPr>
      <xdr:spPr>
        <a:xfrm flipV="1">
          <a:off x="14592300" y="12647664"/>
          <a:ext cx="889000" cy="2766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32513</xdr:rowOff>
    </xdr:from>
    <xdr:to>
      <xdr:col>81</xdr:col>
      <xdr:colOff>101600</xdr:colOff>
      <xdr:row>78</xdr:row>
      <xdr:rowOff>134113</xdr:rowOff>
    </xdr:to>
    <xdr:sp macro="" textlink="">
      <xdr:nvSpPr>
        <xdr:cNvPr id="647" name="フローチャート: 判断 646">
          <a:extLst>
            <a:ext uri="{FF2B5EF4-FFF2-40B4-BE49-F238E27FC236}">
              <a16:creationId xmlns:a16="http://schemas.microsoft.com/office/drawing/2014/main" id="{00000000-0008-0000-0700-000087020000}"/>
            </a:ext>
          </a:extLst>
        </xdr:cNvPr>
        <xdr:cNvSpPr/>
      </xdr:nvSpPr>
      <xdr:spPr>
        <a:xfrm>
          <a:off x="15430500" y="134056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78</xdr:row>
      <xdr:rowOff>125240</xdr:rowOff>
    </xdr:from>
    <xdr:ext cx="469744"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5246428" y="134983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75</xdr:row>
      <xdr:rowOff>65557</xdr:rowOff>
    </xdr:from>
    <xdr:to>
      <xdr:col>76</xdr:col>
      <xdr:colOff>114300</xdr:colOff>
      <xdr:row>75</xdr:row>
      <xdr:rowOff>102286</xdr:rowOff>
    </xdr:to>
    <xdr:cxnSp macro="">
      <xdr:nvCxnSpPr>
        <xdr:cNvPr id="649" name="直線コネクタ 648">
          <a:extLst>
            <a:ext uri="{FF2B5EF4-FFF2-40B4-BE49-F238E27FC236}">
              <a16:creationId xmlns:a16="http://schemas.microsoft.com/office/drawing/2014/main" id="{00000000-0008-0000-0700-000089020000}"/>
            </a:ext>
          </a:extLst>
        </xdr:cNvPr>
        <xdr:cNvCxnSpPr/>
      </xdr:nvCxnSpPr>
      <xdr:spPr>
        <a:xfrm flipV="1">
          <a:off x="13703300" y="12924307"/>
          <a:ext cx="889000" cy="367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9880</xdr:rowOff>
    </xdr:from>
    <xdr:to>
      <xdr:col>76</xdr:col>
      <xdr:colOff>165100</xdr:colOff>
      <xdr:row>78</xdr:row>
      <xdr:rowOff>111480</xdr:rowOff>
    </xdr:to>
    <xdr:sp macro="" textlink="">
      <xdr:nvSpPr>
        <xdr:cNvPr id="650" name="フローチャート: 判断 649">
          <a:extLst>
            <a:ext uri="{FF2B5EF4-FFF2-40B4-BE49-F238E27FC236}">
              <a16:creationId xmlns:a16="http://schemas.microsoft.com/office/drawing/2014/main" id="{00000000-0008-0000-0700-00008A020000}"/>
            </a:ext>
          </a:extLst>
        </xdr:cNvPr>
        <xdr:cNvSpPr/>
      </xdr:nvSpPr>
      <xdr:spPr>
        <a:xfrm>
          <a:off x="14541500" y="13382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78</xdr:row>
      <xdr:rowOff>102607</xdr:rowOff>
    </xdr:from>
    <xdr:ext cx="469744" cy="259045"/>
    <xdr:sp macro="" textlink="">
      <xdr:nvSpPr>
        <xdr:cNvPr id="651" name="テキスト ボックス 650">
          <a:extLst>
            <a:ext uri="{FF2B5EF4-FFF2-40B4-BE49-F238E27FC236}">
              <a16:creationId xmlns:a16="http://schemas.microsoft.com/office/drawing/2014/main" id="{00000000-0008-0000-0700-00008B020000}"/>
            </a:ext>
          </a:extLst>
        </xdr:cNvPr>
        <xdr:cNvSpPr txBox="1"/>
      </xdr:nvSpPr>
      <xdr:spPr>
        <a:xfrm>
          <a:off x="14357428" y="13475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75</xdr:row>
      <xdr:rowOff>102286</xdr:rowOff>
    </xdr:from>
    <xdr:to>
      <xdr:col>71</xdr:col>
      <xdr:colOff>177800</xdr:colOff>
      <xdr:row>77</xdr:row>
      <xdr:rowOff>42965</xdr:rowOff>
    </xdr:to>
    <xdr:cxnSp macro="">
      <xdr:nvCxnSpPr>
        <xdr:cNvPr id="652" name="直線コネクタ 651">
          <a:extLst>
            <a:ext uri="{FF2B5EF4-FFF2-40B4-BE49-F238E27FC236}">
              <a16:creationId xmlns:a16="http://schemas.microsoft.com/office/drawing/2014/main" id="{00000000-0008-0000-0700-00008C020000}"/>
            </a:ext>
          </a:extLst>
        </xdr:cNvPr>
        <xdr:cNvCxnSpPr/>
      </xdr:nvCxnSpPr>
      <xdr:spPr>
        <a:xfrm flipV="1">
          <a:off x="12814300" y="12961036"/>
          <a:ext cx="889000" cy="2835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90767</xdr:rowOff>
    </xdr:from>
    <xdr:to>
      <xdr:col>72</xdr:col>
      <xdr:colOff>38100</xdr:colOff>
      <xdr:row>78</xdr:row>
      <xdr:rowOff>20917</xdr:rowOff>
    </xdr:to>
    <xdr:sp macro="" textlink="">
      <xdr:nvSpPr>
        <xdr:cNvPr id="653" name="フローチャート: 判断 652">
          <a:extLst>
            <a:ext uri="{FF2B5EF4-FFF2-40B4-BE49-F238E27FC236}">
              <a16:creationId xmlns:a16="http://schemas.microsoft.com/office/drawing/2014/main" id="{00000000-0008-0000-0700-00008D020000}"/>
            </a:ext>
          </a:extLst>
        </xdr:cNvPr>
        <xdr:cNvSpPr/>
      </xdr:nvSpPr>
      <xdr:spPr>
        <a:xfrm>
          <a:off x="13652500" y="13292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78</xdr:row>
      <xdr:rowOff>12044</xdr:rowOff>
    </xdr:from>
    <xdr:ext cx="469744" cy="259045"/>
    <xdr:sp macro="" textlink="">
      <xdr:nvSpPr>
        <xdr:cNvPr id="654" name="テキスト ボックス 653">
          <a:extLst>
            <a:ext uri="{FF2B5EF4-FFF2-40B4-BE49-F238E27FC236}">
              <a16:creationId xmlns:a16="http://schemas.microsoft.com/office/drawing/2014/main" id="{00000000-0008-0000-0700-00008E020000}"/>
            </a:ext>
          </a:extLst>
        </xdr:cNvPr>
        <xdr:cNvSpPr txBox="1"/>
      </xdr:nvSpPr>
      <xdr:spPr>
        <a:xfrm>
          <a:off x="13468428" y="133851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91987</xdr:rowOff>
    </xdr:from>
    <xdr:to>
      <xdr:col>67</xdr:col>
      <xdr:colOff>101600</xdr:colOff>
      <xdr:row>78</xdr:row>
      <xdr:rowOff>22137</xdr:rowOff>
    </xdr:to>
    <xdr:sp macro="" textlink="">
      <xdr:nvSpPr>
        <xdr:cNvPr id="655" name="フローチャート: 判断 654">
          <a:extLst>
            <a:ext uri="{FF2B5EF4-FFF2-40B4-BE49-F238E27FC236}">
              <a16:creationId xmlns:a16="http://schemas.microsoft.com/office/drawing/2014/main" id="{00000000-0008-0000-0700-00008F020000}"/>
            </a:ext>
          </a:extLst>
        </xdr:cNvPr>
        <xdr:cNvSpPr/>
      </xdr:nvSpPr>
      <xdr:spPr>
        <a:xfrm>
          <a:off x="12763500" y="132936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78</xdr:row>
      <xdr:rowOff>13264</xdr:rowOff>
    </xdr:from>
    <xdr:ext cx="469744" cy="259045"/>
    <xdr:sp macro="" textlink="">
      <xdr:nvSpPr>
        <xdr:cNvPr id="656" name="テキスト ボックス 655">
          <a:extLst>
            <a:ext uri="{FF2B5EF4-FFF2-40B4-BE49-F238E27FC236}">
              <a16:creationId xmlns:a16="http://schemas.microsoft.com/office/drawing/2014/main" id="{00000000-0008-0000-0700-000090020000}"/>
            </a:ext>
          </a:extLst>
        </xdr:cNvPr>
        <xdr:cNvSpPr txBox="1"/>
      </xdr:nvSpPr>
      <xdr:spPr>
        <a:xfrm>
          <a:off x="12579428" y="133863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7" name="テキスト ボックス 656">
          <a:extLst>
            <a:ext uri="{FF2B5EF4-FFF2-40B4-BE49-F238E27FC236}">
              <a16:creationId xmlns:a16="http://schemas.microsoft.com/office/drawing/2014/main" id="{00000000-0008-0000-0700-000091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8" name="テキスト ボックス 657">
          <a:extLst>
            <a:ext uri="{FF2B5EF4-FFF2-40B4-BE49-F238E27FC236}">
              <a16:creationId xmlns:a16="http://schemas.microsoft.com/office/drawing/2014/main" id="{00000000-0008-0000-0700-000092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9" name="テキスト ボックス 658">
          <a:extLst>
            <a:ext uri="{FF2B5EF4-FFF2-40B4-BE49-F238E27FC236}">
              <a16:creationId xmlns:a16="http://schemas.microsoft.com/office/drawing/2014/main" id="{00000000-0008-0000-0700-000093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60" name="テキスト ボックス 659">
          <a:extLst>
            <a:ext uri="{FF2B5EF4-FFF2-40B4-BE49-F238E27FC236}">
              <a16:creationId xmlns:a16="http://schemas.microsoft.com/office/drawing/2014/main" id="{00000000-0008-0000-0700-000094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61" name="テキスト ボックス 660">
          <a:extLst>
            <a:ext uri="{FF2B5EF4-FFF2-40B4-BE49-F238E27FC236}">
              <a16:creationId xmlns:a16="http://schemas.microsoft.com/office/drawing/2014/main" id="{00000000-0008-0000-0700-000095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71</xdr:row>
      <xdr:rowOff>9004</xdr:rowOff>
    </xdr:from>
    <xdr:to>
      <xdr:col>85</xdr:col>
      <xdr:colOff>177800</xdr:colOff>
      <xdr:row>71</xdr:row>
      <xdr:rowOff>110604</xdr:rowOff>
    </xdr:to>
    <xdr:sp macro="" textlink="">
      <xdr:nvSpPr>
        <xdr:cNvPr id="662" name="楕円 661">
          <a:extLst>
            <a:ext uri="{FF2B5EF4-FFF2-40B4-BE49-F238E27FC236}">
              <a16:creationId xmlns:a16="http://schemas.microsoft.com/office/drawing/2014/main" id="{00000000-0008-0000-0700-000096020000}"/>
            </a:ext>
          </a:extLst>
        </xdr:cNvPr>
        <xdr:cNvSpPr/>
      </xdr:nvSpPr>
      <xdr:spPr>
        <a:xfrm>
          <a:off x="16268700" y="121819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70</xdr:row>
      <xdr:rowOff>133481</xdr:rowOff>
    </xdr:from>
    <xdr:ext cx="534377" cy="259045"/>
    <xdr:sp macro="" textlink="">
      <xdr:nvSpPr>
        <xdr:cNvPr id="663" name="災害復旧費該当値テキスト">
          <a:extLst>
            <a:ext uri="{FF2B5EF4-FFF2-40B4-BE49-F238E27FC236}">
              <a16:creationId xmlns:a16="http://schemas.microsoft.com/office/drawing/2014/main" id="{00000000-0008-0000-0700-000097020000}"/>
            </a:ext>
          </a:extLst>
        </xdr:cNvPr>
        <xdr:cNvSpPr txBox="1"/>
      </xdr:nvSpPr>
      <xdr:spPr>
        <a:xfrm>
          <a:off x="16370300" y="121349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35,597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73</xdr:row>
      <xdr:rowOff>81014</xdr:rowOff>
    </xdr:from>
    <xdr:to>
      <xdr:col>81</xdr:col>
      <xdr:colOff>101600</xdr:colOff>
      <xdr:row>74</xdr:row>
      <xdr:rowOff>11164</xdr:rowOff>
    </xdr:to>
    <xdr:sp macro="" textlink="">
      <xdr:nvSpPr>
        <xdr:cNvPr id="664" name="楕円 663">
          <a:extLst>
            <a:ext uri="{FF2B5EF4-FFF2-40B4-BE49-F238E27FC236}">
              <a16:creationId xmlns:a16="http://schemas.microsoft.com/office/drawing/2014/main" id="{00000000-0008-0000-0700-000098020000}"/>
            </a:ext>
          </a:extLst>
        </xdr:cNvPr>
        <xdr:cNvSpPr/>
      </xdr:nvSpPr>
      <xdr:spPr>
        <a:xfrm>
          <a:off x="15430500" y="125968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72</xdr:row>
      <xdr:rowOff>27691</xdr:rowOff>
    </xdr:from>
    <xdr:ext cx="534377" cy="259045"/>
    <xdr:sp macro="" textlink="">
      <xdr:nvSpPr>
        <xdr:cNvPr id="665" name="テキスト ボックス 664">
          <a:extLst>
            <a:ext uri="{FF2B5EF4-FFF2-40B4-BE49-F238E27FC236}">
              <a16:creationId xmlns:a16="http://schemas.microsoft.com/office/drawing/2014/main" id="{00000000-0008-0000-0700-000099020000}"/>
            </a:ext>
          </a:extLst>
        </xdr:cNvPr>
        <xdr:cNvSpPr txBox="1"/>
      </xdr:nvSpPr>
      <xdr:spPr>
        <a:xfrm>
          <a:off x="15214111" y="123720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24,707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75</xdr:row>
      <xdr:rowOff>14757</xdr:rowOff>
    </xdr:from>
    <xdr:to>
      <xdr:col>76</xdr:col>
      <xdr:colOff>165100</xdr:colOff>
      <xdr:row>75</xdr:row>
      <xdr:rowOff>116357</xdr:rowOff>
    </xdr:to>
    <xdr:sp macro="" textlink="">
      <xdr:nvSpPr>
        <xdr:cNvPr id="666" name="楕円 665">
          <a:extLst>
            <a:ext uri="{FF2B5EF4-FFF2-40B4-BE49-F238E27FC236}">
              <a16:creationId xmlns:a16="http://schemas.microsoft.com/office/drawing/2014/main" id="{00000000-0008-0000-0700-00009A020000}"/>
            </a:ext>
          </a:extLst>
        </xdr:cNvPr>
        <xdr:cNvSpPr/>
      </xdr:nvSpPr>
      <xdr:spPr>
        <a:xfrm>
          <a:off x="14541500" y="128735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73</xdr:row>
      <xdr:rowOff>132884</xdr:rowOff>
    </xdr:from>
    <xdr:ext cx="534377" cy="259045"/>
    <xdr:sp macro="" textlink="">
      <xdr:nvSpPr>
        <xdr:cNvPr id="667" name="テキスト ボックス 666">
          <a:extLst>
            <a:ext uri="{FF2B5EF4-FFF2-40B4-BE49-F238E27FC236}">
              <a16:creationId xmlns:a16="http://schemas.microsoft.com/office/drawing/2014/main" id="{00000000-0008-0000-0700-00009B020000}"/>
            </a:ext>
          </a:extLst>
        </xdr:cNvPr>
        <xdr:cNvSpPr txBox="1"/>
      </xdr:nvSpPr>
      <xdr:spPr>
        <a:xfrm>
          <a:off x="14325111" y="126487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75</xdr:row>
      <xdr:rowOff>51486</xdr:rowOff>
    </xdr:from>
    <xdr:to>
      <xdr:col>72</xdr:col>
      <xdr:colOff>38100</xdr:colOff>
      <xdr:row>75</xdr:row>
      <xdr:rowOff>153085</xdr:rowOff>
    </xdr:to>
    <xdr:sp macro="" textlink="">
      <xdr:nvSpPr>
        <xdr:cNvPr id="668" name="楕円 667">
          <a:extLst>
            <a:ext uri="{FF2B5EF4-FFF2-40B4-BE49-F238E27FC236}">
              <a16:creationId xmlns:a16="http://schemas.microsoft.com/office/drawing/2014/main" id="{00000000-0008-0000-0700-00009C020000}"/>
            </a:ext>
          </a:extLst>
        </xdr:cNvPr>
        <xdr:cNvSpPr/>
      </xdr:nvSpPr>
      <xdr:spPr>
        <a:xfrm>
          <a:off x="13652500" y="12910236"/>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73</xdr:row>
      <xdr:rowOff>169613</xdr:rowOff>
    </xdr:from>
    <xdr:ext cx="534377" cy="259045"/>
    <xdr:sp macro="" textlink="">
      <xdr:nvSpPr>
        <xdr:cNvPr id="669" name="テキスト ボックス 668">
          <a:extLst>
            <a:ext uri="{FF2B5EF4-FFF2-40B4-BE49-F238E27FC236}">
              <a16:creationId xmlns:a16="http://schemas.microsoft.com/office/drawing/2014/main" id="{00000000-0008-0000-0700-00009D020000}"/>
            </a:ext>
          </a:extLst>
        </xdr:cNvPr>
        <xdr:cNvSpPr txBox="1"/>
      </xdr:nvSpPr>
      <xdr:spPr>
        <a:xfrm>
          <a:off x="13436111" y="126854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163615</xdr:rowOff>
    </xdr:from>
    <xdr:to>
      <xdr:col>67</xdr:col>
      <xdr:colOff>101600</xdr:colOff>
      <xdr:row>77</xdr:row>
      <xdr:rowOff>93765</xdr:rowOff>
    </xdr:to>
    <xdr:sp macro="" textlink="">
      <xdr:nvSpPr>
        <xdr:cNvPr id="670" name="楕円 669">
          <a:extLst>
            <a:ext uri="{FF2B5EF4-FFF2-40B4-BE49-F238E27FC236}">
              <a16:creationId xmlns:a16="http://schemas.microsoft.com/office/drawing/2014/main" id="{00000000-0008-0000-0700-00009E020000}"/>
            </a:ext>
          </a:extLst>
        </xdr:cNvPr>
        <xdr:cNvSpPr/>
      </xdr:nvSpPr>
      <xdr:spPr>
        <a:xfrm>
          <a:off x="12763500" y="13193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75</xdr:row>
      <xdr:rowOff>110291</xdr:rowOff>
    </xdr:from>
    <xdr:ext cx="469744" cy="259045"/>
    <xdr:sp macro="" textlink="">
      <xdr:nvSpPr>
        <xdr:cNvPr id="671" name="テキスト ボックス 670">
          <a:extLst>
            <a:ext uri="{FF2B5EF4-FFF2-40B4-BE49-F238E27FC236}">
              <a16:creationId xmlns:a16="http://schemas.microsoft.com/office/drawing/2014/main" id="{00000000-0008-0000-0700-00009F020000}"/>
            </a:ext>
          </a:extLst>
        </xdr:cNvPr>
        <xdr:cNvSpPr txBox="1"/>
      </xdr:nvSpPr>
      <xdr:spPr>
        <a:xfrm>
          <a:off x="12579428" y="129690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72" name="正方形/長方形 671">
          <a:extLst>
            <a:ext uri="{FF2B5EF4-FFF2-40B4-BE49-F238E27FC236}">
              <a16:creationId xmlns:a16="http://schemas.microsoft.com/office/drawing/2014/main" id="{00000000-0008-0000-0700-0000A0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73" name="正方形/長方形 672">
          <a:extLst>
            <a:ext uri="{FF2B5EF4-FFF2-40B4-BE49-F238E27FC236}">
              <a16:creationId xmlns:a16="http://schemas.microsoft.com/office/drawing/2014/main" id="{00000000-0008-0000-0700-0000A1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74" name="正方形/長方形 673">
          <a:extLst>
            <a:ext uri="{FF2B5EF4-FFF2-40B4-BE49-F238E27FC236}">
              <a16:creationId xmlns:a16="http://schemas.microsoft.com/office/drawing/2014/main" id="{00000000-0008-0000-0700-0000A2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75" name="正方形/長方形 674">
          <a:extLst>
            <a:ext uri="{FF2B5EF4-FFF2-40B4-BE49-F238E27FC236}">
              <a16:creationId xmlns:a16="http://schemas.microsoft.com/office/drawing/2014/main" id="{00000000-0008-0000-0700-0000A3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76" name="正方形/長方形 675">
          <a:extLst>
            <a:ext uri="{FF2B5EF4-FFF2-40B4-BE49-F238E27FC236}">
              <a16:creationId xmlns:a16="http://schemas.microsoft.com/office/drawing/2014/main" id="{00000000-0008-0000-0700-0000A4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44,200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7" name="正方形/長方形 676">
          <a:extLst>
            <a:ext uri="{FF2B5EF4-FFF2-40B4-BE49-F238E27FC236}">
              <a16:creationId xmlns:a16="http://schemas.microsoft.com/office/drawing/2014/main" id="{00000000-0008-0000-0700-0000A5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8" name="正方形/長方形 677">
          <a:extLst>
            <a:ext uri="{FF2B5EF4-FFF2-40B4-BE49-F238E27FC236}">
              <a16:creationId xmlns:a16="http://schemas.microsoft.com/office/drawing/2014/main" id="{00000000-0008-0000-0700-0000A6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53,012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9" name="正方形/長方形 678">
          <a:extLst>
            <a:ext uri="{FF2B5EF4-FFF2-40B4-BE49-F238E27FC236}">
              <a16:creationId xmlns:a16="http://schemas.microsoft.com/office/drawing/2014/main" id="{00000000-0008-0000-0700-0000A7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80" name="テキスト ボックス 679">
          <a:extLst>
            <a:ext uri="{FF2B5EF4-FFF2-40B4-BE49-F238E27FC236}">
              <a16:creationId xmlns:a16="http://schemas.microsoft.com/office/drawing/2014/main" id="{00000000-0008-0000-0700-0000A8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81" name="直線コネクタ 680">
          <a:extLst>
            <a:ext uri="{FF2B5EF4-FFF2-40B4-BE49-F238E27FC236}">
              <a16:creationId xmlns:a16="http://schemas.microsoft.com/office/drawing/2014/main" id="{00000000-0008-0000-0700-0000A9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82" name="直線コネクタ 681">
          <a:extLst>
            <a:ext uri="{FF2B5EF4-FFF2-40B4-BE49-F238E27FC236}">
              <a16:creationId xmlns:a16="http://schemas.microsoft.com/office/drawing/2014/main" id="{00000000-0008-0000-0700-0000AA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83" name="テキスト ボックス 682">
          <a:extLst>
            <a:ext uri="{FF2B5EF4-FFF2-40B4-BE49-F238E27FC236}">
              <a16:creationId xmlns:a16="http://schemas.microsoft.com/office/drawing/2014/main" id="{00000000-0008-0000-0700-0000AB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84" name="直線コネクタ 683">
          <a:extLst>
            <a:ext uri="{FF2B5EF4-FFF2-40B4-BE49-F238E27FC236}">
              <a16:creationId xmlns:a16="http://schemas.microsoft.com/office/drawing/2014/main" id="{00000000-0008-0000-0700-0000AC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85" name="テキスト ボックス 684">
          <a:extLst>
            <a:ext uri="{FF2B5EF4-FFF2-40B4-BE49-F238E27FC236}">
              <a16:creationId xmlns:a16="http://schemas.microsoft.com/office/drawing/2014/main" id="{00000000-0008-0000-0700-0000AD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86" name="直線コネクタ 685">
          <a:extLst>
            <a:ext uri="{FF2B5EF4-FFF2-40B4-BE49-F238E27FC236}">
              <a16:creationId xmlns:a16="http://schemas.microsoft.com/office/drawing/2014/main" id="{00000000-0008-0000-0700-0000AE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87" name="テキスト ボックス 686">
          <a:extLst>
            <a:ext uri="{FF2B5EF4-FFF2-40B4-BE49-F238E27FC236}">
              <a16:creationId xmlns:a16="http://schemas.microsoft.com/office/drawing/2014/main" id="{00000000-0008-0000-0700-0000AF020000}"/>
            </a:ext>
          </a:extLst>
        </xdr:cNvPr>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88" name="直線コネクタ 687">
          <a:extLst>
            <a:ext uri="{FF2B5EF4-FFF2-40B4-BE49-F238E27FC236}">
              <a16:creationId xmlns:a16="http://schemas.microsoft.com/office/drawing/2014/main" id="{00000000-0008-0000-0700-0000B0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89" name="テキスト ボックス 688">
          <a:extLst>
            <a:ext uri="{FF2B5EF4-FFF2-40B4-BE49-F238E27FC236}">
              <a16:creationId xmlns:a16="http://schemas.microsoft.com/office/drawing/2014/main" id="{00000000-0008-0000-0700-0000B1020000}"/>
            </a:ext>
          </a:extLst>
        </xdr:cNvPr>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90" name="直線コネクタ 689">
          <a:extLst>
            <a:ext uri="{FF2B5EF4-FFF2-40B4-BE49-F238E27FC236}">
              <a16:creationId xmlns:a16="http://schemas.microsoft.com/office/drawing/2014/main" id="{00000000-0008-0000-0700-0000B2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91" name="テキスト ボックス 690">
          <a:extLst>
            <a:ext uri="{FF2B5EF4-FFF2-40B4-BE49-F238E27FC236}">
              <a16:creationId xmlns:a16="http://schemas.microsoft.com/office/drawing/2014/main" id="{00000000-0008-0000-0700-0000B3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92" name="直線コネクタ 691">
          <a:extLst>
            <a:ext uri="{FF2B5EF4-FFF2-40B4-BE49-F238E27FC236}">
              <a16:creationId xmlns:a16="http://schemas.microsoft.com/office/drawing/2014/main" id="{00000000-0008-0000-0700-0000B4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93" name="テキスト ボックス 692">
          <a:extLst>
            <a:ext uri="{FF2B5EF4-FFF2-40B4-BE49-F238E27FC236}">
              <a16:creationId xmlns:a16="http://schemas.microsoft.com/office/drawing/2014/main" id="{00000000-0008-0000-0700-0000B5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94" name="公債費グラフ枠">
          <a:extLst>
            <a:ext uri="{FF2B5EF4-FFF2-40B4-BE49-F238E27FC236}">
              <a16:creationId xmlns:a16="http://schemas.microsoft.com/office/drawing/2014/main" id="{00000000-0008-0000-0700-0000B6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103048</xdr:rowOff>
    </xdr:from>
    <xdr:to>
      <xdr:col>85</xdr:col>
      <xdr:colOff>126364</xdr:colOff>
      <xdr:row>98</xdr:row>
      <xdr:rowOff>5245</xdr:rowOff>
    </xdr:to>
    <xdr:cxnSp macro="">
      <xdr:nvCxnSpPr>
        <xdr:cNvPr id="695" name="直線コネクタ 694">
          <a:extLst>
            <a:ext uri="{FF2B5EF4-FFF2-40B4-BE49-F238E27FC236}">
              <a16:creationId xmlns:a16="http://schemas.microsoft.com/office/drawing/2014/main" id="{00000000-0008-0000-0700-0000B7020000}"/>
            </a:ext>
          </a:extLst>
        </xdr:cNvPr>
        <xdr:cNvCxnSpPr/>
      </xdr:nvCxnSpPr>
      <xdr:spPr>
        <a:xfrm flipV="1">
          <a:off x="16317595" y="15533548"/>
          <a:ext cx="1269" cy="12737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9072</xdr:rowOff>
    </xdr:from>
    <xdr:ext cx="534377" cy="259045"/>
    <xdr:sp macro="" textlink="">
      <xdr:nvSpPr>
        <xdr:cNvPr id="696" name="公債費最小値テキスト">
          <a:extLst>
            <a:ext uri="{FF2B5EF4-FFF2-40B4-BE49-F238E27FC236}">
              <a16:creationId xmlns:a16="http://schemas.microsoft.com/office/drawing/2014/main" id="{00000000-0008-0000-0700-0000B8020000}"/>
            </a:ext>
          </a:extLst>
        </xdr:cNvPr>
        <xdr:cNvSpPr txBox="1"/>
      </xdr:nvSpPr>
      <xdr:spPr>
        <a:xfrm>
          <a:off x="16370300" y="168111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16,587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5245</xdr:rowOff>
    </xdr:from>
    <xdr:to>
      <xdr:col>86</xdr:col>
      <xdr:colOff>25400</xdr:colOff>
      <xdr:row>98</xdr:row>
      <xdr:rowOff>5245</xdr:rowOff>
    </xdr:to>
    <xdr:cxnSp macro="">
      <xdr:nvCxnSpPr>
        <xdr:cNvPr id="697" name="直線コネクタ 696">
          <a:extLst>
            <a:ext uri="{FF2B5EF4-FFF2-40B4-BE49-F238E27FC236}">
              <a16:creationId xmlns:a16="http://schemas.microsoft.com/office/drawing/2014/main" id="{00000000-0008-0000-0700-0000B9020000}"/>
            </a:ext>
          </a:extLst>
        </xdr:cNvPr>
        <xdr:cNvCxnSpPr/>
      </xdr:nvCxnSpPr>
      <xdr:spPr>
        <a:xfrm>
          <a:off x="16230600" y="168073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49725</xdr:rowOff>
    </xdr:from>
    <xdr:ext cx="599010" cy="259045"/>
    <xdr:sp macro="" textlink="">
      <xdr:nvSpPr>
        <xdr:cNvPr id="698" name="公債費最大値テキスト">
          <a:extLst>
            <a:ext uri="{FF2B5EF4-FFF2-40B4-BE49-F238E27FC236}">
              <a16:creationId xmlns:a16="http://schemas.microsoft.com/office/drawing/2014/main" id="{00000000-0008-0000-0700-0000BA020000}"/>
            </a:ext>
          </a:extLst>
        </xdr:cNvPr>
        <xdr:cNvSpPr txBox="1"/>
      </xdr:nvSpPr>
      <xdr:spPr>
        <a:xfrm>
          <a:off x="16370300" y="153087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116,886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103048</xdr:rowOff>
    </xdr:from>
    <xdr:to>
      <xdr:col>86</xdr:col>
      <xdr:colOff>25400</xdr:colOff>
      <xdr:row>90</xdr:row>
      <xdr:rowOff>103048</xdr:rowOff>
    </xdr:to>
    <xdr:cxnSp macro="">
      <xdr:nvCxnSpPr>
        <xdr:cNvPr id="699" name="直線コネクタ 698">
          <a:extLst>
            <a:ext uri="{FF2B5EF4-FFF2-40B4-BE49-F238E27FC236}">
              <a16:creationId xmlns:a16="http://schemas.microsoft.com/office/drawing/2014/main" id="{00000000-0008-0000-0700-0000BB020000}"/>
            </a:ext>
          </a:extLst>
        </xdr:cNvPr>
        <xdr:cNvCxnSpPr/>
      </xdr:nvCxnSpPr>
      <xdr:spPr>
        <a:xfrm>
          <a:off x="16230600" y="155335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96</xdr:row>
      <xdr:rowOff>53366</xdr:rowOff>
    </xdr:from>
    <xdr:to>
      <xdr:col>85</xdr:col>
      <xdr:colOff>127000</xdr:colOff>
      <xdr:row>96</xdr:row>
      <xdr:rowOff>84162</xdr:rowOff>
    </xdr:to>
    <xdr:cxnSp macro="">
      <xdr:nvCxnSpPr>
        <xdr:cNvPr id="700" name="直線コネクタ 699">
          <a:extLst>
            <a:ext uri="{FF2B5EF4-FFF2-40B4-BE49-F238E27FC236}">
              <a16:creationId xmlns:a16="http://schemas.microsoft.com/office/drawing/2014/main" id="{00000000-0008-0000-0700-0000BC020000}"/>
            </a:ext>
          </a:extLst>
        </xdr:cNvPr>
        <xdr:cNvCxnSpPr/>
      </xdr:nvCxnSpPr>
      <xdr:spPr>
        <a:xfrm flipV="1">
          <a:off x="15481300" y="16512566"/>
          <a:ext cx="838200" cy="307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93</xdr:row>
      <xdr:rowOff>145890</xdr:rowOff>
    </xdr:from>
    <xdr:ext cx="534377" cy="259045"/>
    <xdr:sp macro="" textlink="">
      <xdr:nvSpPr>
        <xdr:cNvPr id="701" name="公債費平均値テキスト">
          <a:extLst>
            <a:ext uri="{FF2B5EF4-FFF2-40B4-BE49-F238E27FC236}">
              <a16:creationId xmlns:a16="http://schemas.microsoft.com/office/drawing/2014/main" id="{00000000-0008-0000-0700-0000BD020000}"/>
            </a:ext>
          </a:extLst>
        </xdr:cNvPr>
        <xdr:cNvSpPr txBox="1"/>
      </xdr:nvSpPr>
      <xdr:spPr>
        <a:xfrm>
          <a:off x="16370300" y="1609074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57,314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94</xdr:row>
      <xdr:rowOff>123013</xdr:rowOff>
    </xdr:from>
    <xdr:to>
      <xdr:col>85</xdr:col>
      <xdr:colOff>177800</xdr:colOff>
      <xdr:row>95</xdr:row>
      <xdr:rowOff>53163</xdr:rowOff>
    </xdr:to>
    <xdr:sp macro="" textlink="">
      <xdr:nvSpPr>
        <xdr:cNvPr id="702" name="フローチャート: 判断 701">
          <a:extLst>
            <a:ext uri="{FF2B5EF4-FFF2-40B4-BE49-F238E27FC236}">
              <a16:creationId xmlns:a16="http://schemas.microsoft.com/office/drawing/2014/main" id="{00000000-0008-0000-0700-0000BE020000}"/>
            </a:ext>
          </a:extLst>
        </xdr:cNvPr>
        <xdr:cNvSpPr/>
      </xdr:nvSpPr>
      <xdr:spPr>
        <a:xfrm>
          <a:off x="16268700" y="162393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96</xdr:row>
      <xdr:rowOff>84162</xdr:rowOff>
    </xdr:from>
    <xdr:to>
      <xdr:col>81</xdr:col>
      <xdr:colOff>50800</xdr:colOff>
      <xdr:row>96</xdr:row>
      <xdr:rowOff>114427</xdr:rowOff>
    </xdr:to>
    <xdr:cxnSp macro="">
      <xdr:nvCxnSpPr>
        <xdr:cNvPr id="703" name="直線コネクタ 702">
          <a:extLst>
            <a:ext uri="{FF2B5EF4-FFF2-40B4-BE49-F238E27FC236}">
              <a16:creationId xmlns:a16="http://schemas.microsoft.com/office/drawing/2014/main" id="{00000000-0008-0000-0700-0000BF020000}"/>
            </a:ext>
          </a:extLst>
        </xdr:cNvPr>
        <xdr:cNvCxnSpPr/>
      </xdr:nvCxnSpPr>
      <xdr:spPr>
        <a:xfrm flipV="1">
          <a:off x="14592300" y="16543362"/>
          <a:ext cx="889000" cy="30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94</xdr:row>
      <xdr:rowOff>137300</xdr:rowOff>
    </xdr:from>
    <xdr:to>
      <xdr:col>81</xdr:col>
      <xdr:colOff>101600</xdr:colOff>
      <xdr:row>95</xdr:row>
      <xdr:rowOff>67450</xdr:rowOff>
    </xdr:to>
    <xdr:sp macro="" textlink="">
      <xdr:nvSpPr>
        <xdr:cNvPr id="704" name="フローチャート: 判断 703">
          <a:extLst>
            <a:ext uri="{FF2B5EF4-FFF2-40B4-BE49-F238E27FC236}">
              <a16:creationId xmlns:a16="http://schemas.microsoft.com/office/drawing/2014/main" id="{00000000-0008-0000-0700-0000C0020000}"/>
            </a:ext>
          </a:extLst>
        </xdr:cNvPr>
        <xdr:cNvSpPr/>
      </xdr:nvSpPr>
      <xdr:spPr>
        <a:xfrm>
          <a:off x="15430500" y="16253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93</xdr:row>
      <xdr:rowOff>83977</xdr:rowOff>
    </xdr:from>
    <xdr:ext cx="534377"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5214111" y="160288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96</xdr:row>
      <xdr:rowOff>114427</xdr:rowOff>
    </xdr:from>
    <xdr:to>
      <xdr:col>76</xdr:col>
      <xdr:colOff>114300</xdr:colOff>
      <xdr:row>96</xdr:row>
      <xdr:rowOff>126315</xdr:rowOff>
    </xdr:to>
    <xdr:cxnSp macro="">
      <xdr:nvCxnSpPr>
        <xdr:cNvPr id="706" name="直線コネクタ 705">
          <a:extLst>
            <a:ext uri="{FF2B5EF4-FFF2-40B4-BE49-F238E27FC236}">
              <a16:creationId xmlns:a16="http://schemas.microsoft.com/office/drawing/2014/main" id="{00000000-0008-0000-0700-0000C2020000}"/>
            </a:ext>
          </a:extLst>
        </xdr:cNvPr>
        <xdr:cNvCxnSpPr/>
      </xdr:nvCxnSpPr>
      <xdr:spPr>
        <a:xfrm flipV="1">
          <a:off x="13703300" y="16573627"/>
          <a:ext cx="889000" cy="118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94</xdr:row>
      <xdr:rowOff>143129</xdr:rowOff>
    </xdr:from>
    <xdr:to>
      <xdr:col>76</xdr:col>
      <xdr:colOff>165100</xdr:colOff>
      <xdr:row>95</xdr:row>
      <xdr:rowOff>73279</xdr:rowOff>
    </xdr:to>
    <xdr:sp macro="" textlink="">
      <xdr:nvSpPr>
        <xdr:cNvPr id="707" name="フローチャート: 判断 706">
          <a:extLst>
            <a:ext uri="{FF2B5EF4-FFF2-40B4-BE49-F238E27FC236}">
              <a16:creationId xmlns:a16="http://schemas.microsoft.com/office/drawing/2014/main" id="{00000000-0008-0000-0700-0000C3020000}"/>
            </a:ext>
          </a:extLst>
        </xdr:cNvPr>
        <xdr:cNvSpPr/>
      </xdr:nvSpPr>
      <xdr:spPr>
        <a:xfrm>
          <a:off x="14541500" y="162594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93</xdr:row>
      <xdr:rowOff>89806</xdr:rowOff>
    </xdr:from>
    <xdr:ext cx="534377" cy="259045"/>
    <xdr:sp macro="" textlink="">
      <xdr:nvSpPr>
        <xdr:cNvPr id="708" name="テキスト ボックス 707">
          <a:extLst>
            <a:ext uri="{FF2B5EF4-FFF2-40B4-BE49-F238E27FC236}">
              <a16:creationId xmlns:a16="http://schemas.microsoft.com/office/drawing/2014/main" id="{00000000-0008-0000-0700-0000C4020000}"/>
            </a:ext>
          </a:extLst>
        </xdr:cNvPr>
        <xdr:cNvSpPr txBox="1"/>
      </xdr:nvSpPr>
      <xdr:spPr>
        <a:xfrm>
          <a:off x="14325111" y="160346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96</xdr:row>
      <xdr:rowOff>126315</xdr:rowOff>
    </xdr:from>
    <xdr:to>
      <xdr:col>71</xdr:col>
      <xdr:colOff>177800</xdr:colOff>
      <xdr:row>96</xdr:row>
      <xdr:rowOff>126873</xdr:rowOff>
    </xdr:to>
    <xdr:cxnSp macro="">
      <xdr:nvCxnSpPr>
        <xdr:cNvPr id="709" name="直線コネクタ 708">
          <a:extLst>
            <a:ext uri="{FF2B5EF4-FFF2-40B4-BE49-F238E27FC236}">
              <a16:creationId xmlns:a16="http://schemas.microsoft.com/office/drawing/2014/main" id="{00000000-0008-0000-0700-0000C5020000}"/>
            </a:ext>
          </a:extLst>
        </xdr:cNvPr>
        <xdr:cNvCxnSpPr/>
      </xdr:nvCxnSpPr>
      <xdr:spPr>
        <a:xfrm flipV="1">
          <a:off x="12814300" y="16585515"/>
          <a:ext cx="889000" cy="5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94</xdr:row>
      <xdr:rowOff>154127</xdr:rowOff>
    </xdr:from>
    <xdr:to>
      <xdr:col>72</xdr:col>
      <xdr:colOff>38100</xdr:colOff>
      <xdr:row>95</xdr:row>
      <xdr:rowOff>84277</xdr:rowOff>
    </xdr:to>
    <xdr:sp macro="" textlink="">
      <xdr:nvSpPr>
        <xdr:cNvPr id="710" name="フローチャート: 判断 709">
          <a:extLst>
            <a:ext uri="{FF2B5EF4-FFF2-40B4-BE49-F238E27FC236}">
              <a16:creationId xmlns:a16="http://schemas.microsoft.com/office/drawing/2014/main" id="{00000000-0008-0000-0700-0000C6020000}"/>
            </a:ext>
          </a:extLst>
        </xdr:cNvPr>
        <xdr:cNvSpPr/>
      </xdr:nvSpPr>
      <xdr:spPr>
        <a:xfrm>
          <a:off x="13652500" y="162704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93</xdr:row>
      <xdr:rowOff>100804</xdr:rowOff>
    </xdr:from>
    <xdr:ext cx="534377" cy="259045"/>
    <xdr:sp macro="" textlink="">
      <xdr:nvSpPr>
        <xdr:cNvPr id="711" name="テキスト ボックス 710">
          <a:extLst>
            <a:ext uri="{FF2B5EF4-FFF2-40B4-BE49-F238E27FC236}">
              <a16:creationId xmlns:a16="http://schemas.microsoft.com/office/drawing/2014/main" id="{00000000-0008-0000-0700-0000C7020000}"/>
            </a:ext>
          </a:extLst>
        </xdr:cNvPr>
        <xdr:cNvSpPr txBox="1"/>
      </xdr:nvSpPr>
      <xdr:spPr>
        <a:xfrm>
          <a:off x="13436111" y="160456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54,864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25349</xdr:rowOff>
    </xdr:from>
    <xdr:to>
      <xdr:col>67</xdr:col>
      <xdr:colOff>101600</xdr:colOff>
      <xdr:row>95</xdr:row>
      <xdr:rowOff>126949</xdr:rowOff>
    </xdr:to>
    <xdr:sp macro="" textlink="">
      <xdr:nvSpPr>
        <xdr:cNvPr id="712" name="フローチャート: 判断 711">
          <a:extLst>
            <a:ext uri="{FF2B5EF4-FFF2-40B4-BE49-F238E27FC236}">
              <a16:creationId xmlns:a16="http://schemas.microsoft.com/office/drawing/2014/main" id="{00000000-0008-0000-0700-0000C8020000}"/>
            </a:ext>
          </a:extLst>
        </xdr:cNvPr>
        <xdr:cNvSpPr/>
      </xdr:nvSpPr>
      <xdr:spPr>
        <a:xfrm>
          <a:off x="12763500" y="163130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93</xdr:row>
      <xdr:rowOff>143476</xdr:rowOff>
    </xdr:from>
    <xdr:ext cx="534377" cy="259045"/>
    <xdr:sp macro="" textlink="">
      <xdr:nvSpPr>
        <xdr:cNvPr id="713" name="テキスト ボックス 712">
          <a:extLst>
            <a:ext uri="{FF2B5EF4-FFF2-40B4-BE49-F238E27FC236}">
              <a16:creationId xmlns:a16="http://schemas.microsoft.com/office/drawing/2014/main" id="{00000000-0008-0000-0700-0000C9020000}"/>
            </a:ext>
          </a:extLst>
        </xdr:cNvPr>
        <xdr:cNvSpPr txBox="1"/>
      </xdr:nvSpPr>
      <xdr:spPr>
        <a:xfrm>
          <a:off x="12547111" y="160883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51,504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14" name="テキスト ボックス 713">
          <a:extLst>
            <a:ext uri="{FF2B5EF4-FFF2-40B4-BE49-F238E27FC236}">
              <a16:creationId xmlns:a16="http://schemas.microsoft.com/office/drawing/2014/main" id="{00000000-0008-0000-0700-0000CA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15" name="テキスト ボックス 714">
          <a:extLst>
            <a:ext uri="{FF2B5EF4-FFF2-40B4-BE49-F238E27FC236}">
              <a16:creationId xmlns:a16="http://schemas.microsoft.com/office/drawing/2014/main" id="{00000000-0008-0000-0700-0000CB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16" name="テキスト ボックス 715">
          <a:extLst>
            <a:ext uri="{FF2B5EF4-FFF2-40B4-BE49-F238E27FC236}">
              <a16:creationId xmlns:a16="http://schemas.microsoft.com/office/drawing/2014/main" id="{00000000-0008-0000-0700-0000CC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7" name="テキスト ボックス 716">
          <a:extLst>
            <a:ext uri="{FF2B5EF4-FFF2-40B4-BE49-F238E27FC236}">
              <a16:creationId xmlns:a16="http://schemas.microsoft.com/office/drawing/2014/main" id="{00000000-0008-0000-0700-0000CD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8" name="テキスト ボックス 717">
          <a:extLst>
            <a:ext uri="{FF2B5EF4-FFF2-40B4-BE49-F238E27FC236}">
              <a16:creationId xmlns:a16="http://schemas.microsoft.com/office/drawing/2014/main" id="{00000000-0008-0000-0700-0000CE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2566</xdr:rowOff>
    </xdr:from>
    <xdr:to>
      <xdr:col>85</xdr:col>
      <xdr:colOff>177800</xdr:colOff>
      <xdr:row>96</xdr:row>
      <xdr:rowOff>104166</xdr:rowOff>
    </xdr:to>
    <xdr:sp macro="" textlink="">
      <xdr:nvSpPr>
        <xdr:cNvPr id="719" name="楕円 718">
          <a:extLst>
            <a:ext uri="{FF2B5EF4-FFF2-40B4-BE49-F238E27FC236}">
              <a16:creationId xmlns:a16="http://schemas.microsoft.com/office/drawing/2014/main" id="{00000000-0008-0000-0700-0000CF020000}"/>
            </a:ext>
          </a:extLst>
        </xdr:cNvPr>
        <xdr:cNvSpPr/>
      </xdr:nvSpPr>
      <xdr:spPr>
        <a:xfrm>
          <a:off x="16268700" y="164617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95</xdr:row>
      <xdr:rowOff>152443</xdr:rowOff>
    </xdr:from>
    <xdr:ext cx="534377" cy="259045"/>
    <xdr:sp macro="" textlink="">
      <xdr:nvSpPr>
        <xdr:cNvPr id="720" name="公債費該当値テキスト">
          <a:extLst>
            <a:ext uri="{FF2B5EF4-FFF2-40B4-BE49-F238E27FC236}">
              <a16:creationId xmlns:a16="http://schemas.microsoft.com/office/drawing/2014/main" id="{00000000-0008-0000-0700-0000D0020000}"/>
            </a:ext>
          </a:extLst>
        </xdr:cNvPr>
        <xdr:cNvSpPr txBox="1"/>
      </xdr:nvSpPr>
      <xdr:spPr>
        <a:xfrm>
          <a:off x="16370300" y="164401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39,798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96</xdr:row>
      <xdr:rowOff>33362</xdr:rowOff>
    </xdr:from>
    <xdr:to>
      <xdr:col>81</xdr:col>
      <xdr:colOff>101600</xdr:colOff>
      <xdr:row>96</xdr:row>
      <xdr:rowOff>134962</xdr:rowOff>
    </xdr:to>
    <xdr:sp macro="" textlink="">
      <xdr:nvSpPr>
        <xdr:cNvPr id="721" name="楕円 720">
          <a:extLst>
            <a:ext uri="{FF2B5EF4-FFF2-40B4-BE49-F238E27FC236}">
              <a16:creationId xmlns:a16="http://schemas.microsoft.com/office/drawing/2014/main" id="{00000000-0008-0000-0700-0000D1020000}"/>
            </a:ext>
          </a:extLst>
        </xdr:cNvPr>
        <xdr:cNvSpPr/>
      </xdr:nvSpPr>
      <xdr:spPr>
        <a:xfrm>
          <a:off x="15430500" y="164925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126089</xdr:rowOff>
    </xdr:from>
    <xdr:ext cx="534377" cy="259045"/>
    <xdr:sp macro="" textlink="">
      <xdr:nvSpPr>
        <xdr:cNvPr id="722" name="テキスト ボックス 721">
          <a:extLst>
            <a:ext uri="{FF2B5EF4-FFF2-40B4-BE49-F238E27FC236}">
              <a16:creationId xmlns:a16="http://schemas.microsoft.com/office/drawing/2014/main" id="{00000000-0008-0000-0700-0000D2020000}"/>
            </a:ext>
          </a:extLst>
        </xdr:cNvPr>
        <xdr:cNvSpPr txBox="1"/>
      </xdr:nvSpPr>
      <xdr:spPr>
        <a:xfrm>
          <a:off x="15214111" y="165852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37,373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63627</xdr:rowOff>
    </xdr:from>
    <xdr:to>
      <xdr:col>76</xdr:col>
      <xdr:colOff>165100</xdr:colOff>
      <xdr:row>96</xdr:row>
      <xdr:rowOff>165227</xdr:rowOff>
    </xdr:to>
    <xdr:sp macro="" textlink="">
      <xdr:nvSpPr>
        <xdr:cNvPr id="723" name="楕円 722">
          <a:extLst>
            <a:ext uri="{FF2B5EF4-FFF2-40B4-BE49-F238E27FC236}">
              <a16:creationId xmlns:a16="http://schemas.microsoft.com/office/drawing/2014/main" id="{00000000-0008-0000-0700-0000D3020000}"/>
            </a:ext>
          </a:extLst>
        </xdr:cNvPr>
        <xdr:cNvSpPr/>
      </xdr:nvSpPr>
      <xdr:spPr>
        <a:xfrm>
          <a:off x="14541500" y="165228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156354</xdr:rowOff>
    </xdr:from>
    <xdr:ext cx="534377" cy="259045"/>
    <xdr:sp macro="" textlink="">
      <xdr:nvSpPr>
        <xdr:cNvPr id="724" name="テキスト ボックス 723">
          <a:extLst>
            <a:ext uri="{FF2B5EF4-FFF2-40B4-BE49-F238E27FC236}">
              <a16:creationId xmlns:a16="http://schemas.microsoft.com/office/drawing/2014/main" id="{00000000-0008-0000-0700-0000D4020000}"/>
            </a:ext>
          </a:extLst>
        </xdr:cNvPr>
        <xdr:cNvSpPr txBox="1"/>
      </xdr:nvSpPr>
      <xdr:spPr>
        <a:xfrm>
          <a:off x="14325111" y="166155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34,990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96</xdr:row>
      <xdr:rowOff>75515</xdr:rowOff>
    </xdr:from>
    <xdr:to>
      <xdr:col>72</xdr:col>
      <xdr:colOff>38100</xdr:colOff>
      <xdr:row>97</xdr:row>
      <xdr:rowOff>5665</xdr:rowOff>
    </xdr:to>
    <xdr:sp macro="" textlink="">
      <xdr:nvSpPr>
        <xdr:cNvPr id="725" name="楕円 724">
          <a:extLst>
            <a:ext uri="{FF2B5EF4-FFF2-40B4-BE49-F238E27FC236}">
              <a16:creationId xmlns:a16="http://schemas.microsoft.com/office/drawing/2014/main" id="{00000000-0008-0000-0700-0000D5020000}"/>
            </a:ext>
          </a:extLst>
        </xdr:cNvPr>
        <xdr:cNvSpPr/>
      </xdr:nvSpPr>
      <xdr:spPr>
        <a:xfrm>
          <a:off x="13652500" y="16534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168242</xdr:rowOff>
    </xdr:from>
    <xdr:ext cx="534377" cy="259045"/>
    <xdr:sp macro="" textlink="">
      <xdr:nvSpPr>
        <xdr:cNvPr id="726" name="テキスト ボックス 725">
          <a:extLst>
            <a:ext uri="{FF2B5EF4-FFF2-40B4-BE49-F238E27FC236}">
              <a16:creationId xmlns:a16="http://schemas.microsoft.com/office/drawing/2014/main" id="{00000000-0008-0000-0700-0000D6020000}"/>
            </a:ext>
          </a:extLst>
        </xdr:cNvPr>
        <xdr:cNvSpPr txBox="1"/>
      </xdr:nvSpPr>
      <xdr:spPr>
        <a:xfrm>
          <a:off x="13436111" y="166274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76073</xdr:rowOff>
    </xdr:from>
    <xdr:to>
      <xdr:col>67</xdr:col>
      <xdr:colOff>101600</xdr:colOff>
      <xdr:row>97</xdr:row>
      <xdr:rowOff>6223</xdr:rowOff>
    </xdr:to>
    <xdr:sp macro="" textlink="">
      <xdr:nvSpPr>
        <xdr:cNvPr id="727" name="楕円 726">
          <a:extLst>
            <a:ext uri="{FF2B5EF4-FFF2-40B4-BE49-F238E27FC236}">
              <a16:creationId xmlns:a16="http://schemas.microsoft.com/office/drawing/2014/main" id="{00000000-0008-0000-0700-0000D7020000}"/>
            </a:ext>
          </a:extLst>
        </xdr:cNvPr>
        <xdr:cNvSpPr/>
      </xdr:nvSpPr>
      <xdr:spPr>
        <a:xfrm>
          <a:off x="12763500" y="165352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168800</xdr:rowOff>
    </xdr:from>
    <xdr:ext cx="534377" cy="259045"/>
    <xdr:sp macro="" textlink="">
      <xdr:nvSpPr>
        <xdr:cNvPr id="728" name="テキスト ボックス 727">
          <a:extLst>
            <a:ext uri="{FF2B5EF4-FFF2-40B4-BE49-F238E27FC236}">
              <a16:creationId xmlns:a16="http://schemas.microsoft.com/office/drawing/2014/main" id="{00000000-0008-0000-0700-0000D8020000}"/>
            </a:ext>
          </a:extLst>
        </xdr:cNvPr>
        <xdr:cNvSpPr txBox="1"/>
      </xdr:nvSpPr>
      <xdr:spPr>
        <a:xfrm>
          <a:off x="12547111" y="166280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34,010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9" name="正方形/長方形 728">
          <a:extLst>
            <a:ext uri="{FF2B5EF4-FFF2-40B4-BE49-F238E27FC236}">
              <a16:creationId xmlns:a16="http://schemas.microsoft.com/office/drawing/2014/main" id="{00000000-0008-0000-0700-0000D9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30" name="正方形/長方形 729">
          <a:extLst>
            <a:ext uri="{FF2B5EF4-FFF2-40B4-BE49-F238E27FC236}">
              <a16:creationId xmlns:a16="http://schemas.microsoft.com/office/drawing/2014/main" id="{00000000-0008-0000-0700-0000DA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31" name="正方形/長方形 730">
          <a:extLst>
            <a:ext uri="{FF2B5EF4-FFF2-40B4-BE49-F238E27FC236}">
              <a16:creationId xmlns:a16="http://schemas.microsoft.com/office/drawing/2014/main" id="{00000000-0008-0000-0700-0000DB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32" name="正方形/長方形 731">
          <a:extLst>
            <a:ext uri="{FF2B5EF4-FFF2-40B4-BE49-F238E27FC236}">
              <a16:creationId xmlns:a16="http://schemas.microsoft.com/office/drawing/2014/main" id="{00000000-0008-0000-0700-0000DC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33" name="正方形/長方形 732">
          <a:extLst>
            <a:ext uri="{FF2B5EF4-FFF2-40B4-BE49-F238E27FC236}">
              <a16:creationId xmlns:a16="http://schemas.microsoft.com/office/drawing/2014/main" id="{00000000-0008-0000-0700-0000DD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34" name="正方形/長方形 733">
          <a:extLst>
            <a:ext uri="{FF2B5EF4-FFF2-40B4-BE49-F238E27FC236}">
              <a16:creationId xmlns:a16="http://schemas.microsoft.com/office/drawing/2014/main" id="{00000000-0008-0000-0700-0000DE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35" name="正方形/長方形 734">
          <a:extLst>
            <a:ext uri="{FF2B5EF4-FFF2-40B4-BE49-F238E27FC236}">
              <a16:creationId xmlns:a16="http://schemas.microsoft.com/office/drawing/2014/main" id="{00000000-0008-0000-0700-0000DF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36" name="正方形/長方形 735">
          <a:extLst>
            <a:ext uri="{FF2B5EF4-FFF2-40B4-BE49-F238E27FC236}">
              <a16:creationId xmlns:a16="http://schemas.microsoft.com/office/drawing/2014/main" id="{00000000-0008-0000-0700-0000E0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7" name="テキスト ボックス 736">
          <a:extLst>
            <a:ext uri="{FF2B5EF4-FFF2-40B4-BE49-F238E27FC236}">
              <a16:creationId xmlns:a16="http://schemas.microsoft.com/office/drawing/2014/main" id="{00000000-0008-0000-0700-0000E1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8" name="直線コネクタ 737">
          <a:extLst>
            <a:ext uri="{FF2B5EF4-FFF2-40B4-BE49-F238E27FC236}">
              <a16:creationId xmlns:a16="http://schemas.microsoft.com/office/drawing/2014/main" id="{00000000-0008-0000-0700-0000E2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39" name="直線コネクタ 738">
          <a:extLst>
            <a:ext uri="{FF2B5EF4-FFF2-40B4-BE49-F238E27FC236}">
              <a16:creationId xmlns:a16="http://schemas.microsoft.com/office/drawing/2014/main" id="{00000000-0008-0000-0700-0000E3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40" name="テキスト ボックス 739">
          <a:extLst>
            <a:ext uri="{FF2B5EF4-FFF2-40B4-BE49-F238E27FC236}">
              <a16:creationId xmlns:a16="http://schemas.microsoft.com/office/drawing/2014/main" id="{00000000-0008-0000-0700-0000E4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41" name="直線コネクタ 740">
          <a:extLst>
            <a:ext uri="{FF2B5EF4-FFF2-40B4-BE49-F238E27FC236}">
              <a16:creationId xmlns:a16="http://schemas.microsoft.com/office/drawing/2014/main" id="{00000000-0008-0000-0700-0000E5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42" name="テキスト ボックス 741">
          <a:extLst>
            <a:ext uri="{FF2B5EF4-FFF2-40B4-BE49-F238E27FC236}">
              <a16:creationId xmlns:a16="http://schemas.microsoft.com/office/drawing/2014/main" id="{00000000-0008-0000-0700-0000E6020000}"/>
            </a:ext>
          </a:extLst>
        </xdr:cNvPr>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43" name="直線コネクタ 742">
          <a:extLst>
            <a:ext uri="{FF2B5EF4-FFF2-40B4-BE49-F238E27FC236}">
              <a16:creationId xmlns:a16="http://schemas.microsoft.com/office/drawing/2014/main" id="{00000000-0008-0000-0700-0000E7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44" name="テキスト ボックス 743">
          <a:extLst>
            <a:ext uri="{FF2B5EF4-FFF2-40B4-BE49-F238E27FC236}">
              <a16:creationId xmlns:a16="http://schemas.microsoft.com/office/drawing/2014/main" id="{00000000-0008-0000-0700-0000E8020000}"/>
            </a:ext>
          </a:extLst>
        </xdr:cNvPr>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45" name="直線コネクタ 744">
          <a:extLst>
            <a:ext uri="{FF2B5EF4-FFF2-40B4-BE49-F238E27FC236}">
              <a16:creationId xmlns:a16="http://schemas.microsoft.com/office/drawing/2014/main" id="{00000000-0008-0000-0700-0000E9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46" name="テキスト ボックス 745">
          <a:extLst>
            <a:ext uri="{FF2B5EF4-FFF2-40B4-BE49-F238E27FC236}">
              <a16:creationId xmlns:a16="http://schemas.microsoft.com/office/drawing/2014/main" id="{00000000-0008-0000-0700-0000EA020000}"/>
            </a:ext>
          </a:extLst>
        </xdr:cNvPr>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47" name="直線コネクタ 746">
          <a:extLst>
            <a:ext uri="{FF2B5EF4-FFF2-40B4-BE49-F238E27FC236}">
              <a16:creationId xmlns:a16="http://schemas.microsoft.com/office/drawing/2014/main" id="{00000000-0008-0000-0700-0000EB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48" name="テキスト ボックス 747">
          <a:extLst>
            <a:ext uri="{FF2B5EF4-FFF2-40B4-BE49-F238E27FC236}">
              <a16:creationId xmlns:a16="http://schemas.microsoft.com/office/drawing/2014/main" id="{00000000-0008-0000-0700-0000EC020000}"/>
            </a:ext>
          </a:extLst>
        </xdr:cNvPr>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9" name="直線コネクタ 748">
          <a:extLst>
            <a:ext uri="{FF2B5EF4-FFF2-40B4-BE49-F238E27FC236}">
              <a16:creationId xmlns:a16="http://schemas.microsoft.com/office/drawing/2014/main" id="{00000000-0008-0000-0700-0000ED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50" name="テキスト ボックス 749">
          <a:extLst>
            <a:ext uri="{FF2B5EF4-FFF2-40B4-BE49-F238E27FC236}">
              <a16:creationId xmlns:a16="http://schemas.microsoft.com/office/drawing/2014/main" id="{00000000-0008-0000-0700-0000EE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51" name="諸支出金グラフ枠">
          <a:extLst>
            <a:ext uri="{FF2B5EF4-FFF2-40B4-BE49-F238E27FC236}">
              <a16:creationId xmlns:a16="http://schemas.microsoft.com/office/drawing/2014/main" id="{00000000-0008-0000-0700-0000EF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65913</xdr:rowOff>
    </xdr:from>
    <xdr:to>
      <xdr:col>116</xdr:col>
      <xdr:colOff>62864</xdr:colOff>
      <xdr:row>39</xdr:row>
      <xdr:rowOff>44450</xdr:rowOff>
    </xdr:to>
    <xdr:cxnSp macro="">
      <xdr:nvCxnSpPr>
        <xdr:cNvPr id="752" name="直線コネクタ 751">
          <a:extLst>
            <a:ext uri="{FF2B5EF4-FFF2-40B4-BE49-F238E27FC236}">
              <a16:creationId xmlns:a16="http://schemas.microsoft.com/office/drawing/2014/main" id="{00000000-0008-0000-0700-0000F0020000}"/>
            </a:ext>
          </a:extLst>
        </xdr:cNvPr>
        <xdr:cNvCxnSpPr/>
      </xdr:nvCxnSpPr>
      <xdr:spPr>
        <a:xfrm flipV="1">
          <a:off x="22159595" y="5380863"/>
          <a:ext cx="1269" cy="13501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70756</xdr:rowOff>
    </xdr:from>
    <xdr:ext cx="249299" cy="259045"/>
    <xdr:sp macro="" textlink="">
      <xdr:nvSpPr>
        <xdr:cNvPr id="753" name="諸支出金最小値テキスト">
          <a:extLst>
            <a:ext uri="{FF2B5EF4-FFF2-40B4-BE49-F238E27FC236}">
              <a16:creationId xmlns:a16="http://schemas.microsoft.com/office/drawing/2014/main" id="{00000000-0008-0000-0700-0000F1020000}"/>
            </a:ext>
          </a:extLst>
        </xdr:cNvPr>
        <xdr:cNvSpPr txBox="1"/>
      </xdr:nvSpPr>
      <xdr:spPr>
        <a:xfrm>
          <a:off x="22212300" y="675730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54" name="直線コネクタ 753">
          <a:extLst>
            <a:ext uri="{FF2B5EF4-FFF2-40B4-BE49-F238E27FC236}">
              <a16:creationId xmlns:a16="http://schemas.microsoft.com/office/drawing/2014/main" id="{00000000-0008-0000-0700-0000F2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12590</xdr:rowOff>
    </xdr:from>
    <xdr:ext cx="534377" cy="259045"/>
    <xdr:sp macro="" textlink="">
      <xdr:nvSpPr>
        <xdr:cNvPr id="755" name="諸支出金最大値テキスト">
          <a:extLst>
            <a:ext uri="{FF2B5EF4-FFF2-40B4-BE49-F238E27FC236}">
              <a16:creationId xmlns:a16="http://schemas.microsoft.com/office/drawing/2014/main" id="{00000000-0008-0000-0700-0000F3020000}"/>
            </a:ext>
          </a:extLst>
        </xdr:cNvPr>
        <xdr:cNvSpPr txBox="1"/>
      </xdr:nvSpPr>
      <xdr:spPr>
        <a:xfrm>
          <a:off x="22212300" y="51560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10,631</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31</xdr:row>
      <xdr:rowOff>65913</xdr:rowOff>
    </xdr:from>
    <xdr:to>
      <xdr:col>116</xdr:col>
      <xdr:colOff>152400</xdr:colOff>
      <xdr:row>31</xdr:row>
      <xdr:rowOff>65913</xdr:rowOff>
    </xdr:to>
    <xdr:cxnSp macro="">
      <xdr:nvCxnSpPr>
        <xdr:cNvPr id="756" name="直線コネクタ 755">
          <a:extLst>
            <a:ext uri="{FF2B5EF4-FFF2-40B4-BE49-F238E27FC236}">
              <a16:creationId xmlns:a16="http://schemas.microsoft.com/office/drawing/2014/main" id="{00000000-0008-0000-0700-0000F4020000}"/>
            </a:ext>
          </a:extLst>
        </xdr:cNvPr>
        <xdr:cNvCxnSpPr/>
      </xdr:nvCxnSpPr>
      <xdr:spPr>
        <a:xfrm>
          <a:off x="22072600" y="53808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57" name="直線コネクタ 756">
          <a:extLst>
            <a:ext uri="{FF2B5EF4-FFF2-40B4-BE49-F238E27FC236}">
              <a16:creationId xmlns:a16="http://schemas.microsoft.com/office/drawing/2014/main" id="{00000000-0008-0000-0700-0000F5020000}"/>
            </a:ext>
          </a:extLst>
        </xdr:cNvPr>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159656</xdr:rowOff>
    </xdr:from>
    <xdr:ext cx="378565" cy="259045"/>
    <xdr:sp macro="" textlink="">
      <xdr:nvSpPr>
        <xdr:cNvPr id="758" name="諸支出金平均値テキスト">
          <a:extLst>
            <a:ext uri="{FF2B5EF4-FFF2-40B4-BE49-F238E27FC236}">
              <a16:creationId xmlns:a16="http://schemas.microsoft.com/office/drawing/2014/main" id="{00000000-0008-0000-0700-0000F6020000}"/>
            </a:ext>
          </a:extLst>
        </xdr:cNvPr>
        <xdr:cNvSpPr txBox="1"/>
      </xdr:nvSpPr>
      <xdr:spPr>
        <a:xfrm>
          <a:off x="22212300" y="6503306"/>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136779</xdr:rowOff>
    </xdr:from>
    <xdr:to>
      <xdr:col>116</xdr:col>
      <xdr:colOff>114300</xdr:colOff>
      <xdr:row>39</xdr:row>
      <xdr:rowOff>66929</xdr:rowOff>
    </xdr:to>
    <xdr:sp macro="" textlink="">
      <xdr:nvSpPr>
        <xdr:cNvPr id="759" name="フローチャート: 判断 758">
          <a:extLst>
            <a:ext uri="{FF2B5EF4-FFF2-40B4-BE49-F238E27FC236}">
              <a16:creationId xmlns:a16="http://schemas.microsoft.com/office/drawing/2014/main" id="{00000000-0008-0000-0700-0000F7020000}"/>
            </a:ext>
          </a:extLst>
        </xdr:cNvPr>
        <xdr:cNvSpPr/>
      </xdr:nvSpPr>
      <xdr:spPr>
        <a:xfrm>
          <a:off x="22110700" y="66518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60" name="直線コネクタ 759">
          <a:extLst>
            <a:ext uri="{FF2B5EF4-FFF2-40B4-BE49-F238E27FC236}">
              <a16:creationId xmlns:a16="http://schemas.microsoft.com/office/drawing/2014/main" id="{00000000-0008-0000-0700-0000F8020000}"/>
            </a:ext>
          </a:extLst>
        </xdr:cNvPr>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153670</xdr:rowOff>
    </xdr:from>
    <xdr:to>
      <xdr:col>112</xdr:col>
      <xdr:colOff>38100</xdr:colOff>
      <xdr:row>39</xdr:row>
      <xdr:rowOff>83820</xdr:rowOff>
    </xdr:to>
    <xdr:sp macro="" textlink="">
      <xdr:nvSpPr>
        <xdr:cNvPr id="761" name="フローチャート: 判断 760">
          <a:extLst>
            <a:ext uri="{FF2B5EF4-FFF2-40B4-BE49-F238E27FC236}">
              <a16:creationId xmlns:a16="http://schemas.microsoft.com/office/drawing/2014/main" id="{00000000-0008-0000-0700-0000F9020000}"/>
            </a:ext>
          </a:extLst>
        </xdr:cNvPr>
        <xdr:cNvSpPr/>
      </xdr:nvSpPr>
      <xdr:spPr>
        <a:xfrm>
          <a:off x="21272500" y="6668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37</xdr:row>
      <xdr:rowOff>100347</xdr:rowOff>
    </xdr:from>
    <xdr:ext cx="313932" cy="259045"/>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21166333" y="644399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63" name="直線コネクタ 762">
          <a:extLst>
            <a:ext uri="{FF2B5EF4-FFF2-40B4-BE49-F238E27FC236}">
              <a16:creationId xmlns:a16="http://schemas.microsoft.com/office/drawing/2014/main" id="{00000000-0008-0000-0700-0000FB020000}"/>
            </a:ext>
          </a:extLst>
        </xdr:cNvPr>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159512</xdr:rowOff>
    </xdr:from>
    <xdr:to>
      <xdr:col>107</xdr:col>
      <xdr:colOff>101600</xdr:colOff>
      <xdr:row>39</xdr:row>
      <xdr:rowOff>89662</xdr:rowOff>
    </xdr:to>
    <xdr:sp macro="" textlink="">
      <xdr:nvSpPr>
        <xdr:cNvPr id="764" name="フローチャート: 判断 763">
          <a:extLst>
            <a:ext uri="{FF2B5EF4-FFF2-40B4-BE49-F238E27FC236}">
              <a16:creationId xmlns:a16="http://schemas.microsoft.com/office/drawing/2014/main" id="{00000000-0008-0000-0700-0000FC020000}"/>
            </a:ext>
          </a:extLst>
        </xdr:cNvPr>
        <xdr:cNvSpPr/>
      </xdr:nvSpPr>
      <xdr:spPr>
        <a:xfrm>
          <a:off x="20383500" y="66746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37</xdr:row>
      <xdr:rowOff>106189</xdr:rowOff>
    </xdr:from>
    <xdr:ext cx="313932" cy="259045"/>
    <xdr:sp macro="" textlink="">
      <xdr:nvSpPr>
        <xdr:cNvPr id="765" name="テキスト ボックス 764">
          <a:extLst>
            <a:ext uri="{FF2B5EF4-FFF2-40B4-BE49-F238E27FC236}">
              <a16:creationId xmlns:a16="http://schemas.microsoft.com/office/drawing/2014/main" id="{00000000-0008-0000-0700-0000FD020000}"/>
            </a:ext>
          </a:extLst>
        </xdr:cNvPr>
        <xdr:cNvSpPr txBox="1"/>
      </xdr:nvSpPr>
      <xdr:spPr>
        <a:xfrm>
          <a:off x="20277333" y="644983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66" name="直線コネクタ 765">
          <a:extLst>
            <a:ext uri="{FF2B5EF4-FFF2-40B4-BE49-F238E27FC236}">
              <a16:creationId xmlns:a16="http://schemas.microsoft.com/office/drawing/2014/main" id="{00000000-0008-0000-0700-0000FE020000}"/>
            </a:ext>
          </a:extLst>
        </xdr:cNvPr>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148590</xdr:rowOff>
    </xdr:from>
    <xdr:to>
      <xdr:col>102</xdr:col>
      <xdr:colOff>165100</xdr:colOff>
      <xdr:row>39</xdr:row>
      <xdr:rowOff>78740</xdr:rowOff>
    </xdr:to>
    <xdr:sp macro="" textlink="">
      <xdr:nvSpPr>
        <xdr:cNvPr id="767" name="フローチャート: 判断 766">
          <a:extLst>
            <a:ext uri="{FF2B5EF4-FFF2-40B4-BE49-F238E27FC236}">
              <a16:creationId xmlns:a16="http://schemas.microsoft.com/office/drawing/2014/main" id="{00000000-0008-0000-0700-0000FF020000}"/>
            </a:ext>
          </a:extLst>
        </xdr:cNvPr>
        <xdr:cNvSpPr/>
      </xdr:nvSpPr>
      <xdr:spPr>
        <a:xfrm>
          <a:off x="19494500" y="6663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95267</xdr:rowOff>
    </xdr:from>
    <xdr:ext cx="378565" cy="259045"/>
    <xdr:sp macro="" textlink="">
      <xdr:nvSpPr>
        <xdr:cNvPr id="768" name="テキスト ボックス 767">
          <a:extLst>
            <a:ext uri="{FF2B5EF4-FFF2-40B4-BE49-F238E27FC236}">
              <a16:creationId xmlns:a16="http://schemas.microsoft.com/office/drawing/2014/main" id="{00000000-0008-0000-0700-000000030000}"/>
            </a:ext>
          </a:extLst>
        </xdr:cNvPr>
        <xdr:cNvSpPr txBox="1"/>
      </xdr:nvSpPr>
      <xdr:spPr>
        <a:xfrm>
          <a:off x="19356017" y="643891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161544</xdr:rowOff>
    </xdr:from>
    <xdr:to>
      <xdr:col>98</xdr:col>
      <xdr:colOff>38100</xdr:colOff>
      <xdr:row>39</xdr:row>
      <xdr:rowOff>91694</xdr:rowOff>
    </xdr:to>
    <xdr:sp macro="" textlink="">
      <xdr:nvSpPr>
        <xdr:cNvPr id="769" name="フローチャート: 判断 768">
          <a:extLst>
            <a:ext uri="{FF2B5EF4-FFF2-40B4-BE49-F238E27FC236}">
              <a16:creationId xmlns:a16="http://schemas.microsoft.com/office/drawing/2014/main" id="{00000000-0008-0000-0700-000001030000}"/>
            </a:ext>
          </a:extLst>
        </xdr:cNvPr>
        <xdr:cNvSpPr/>
      </xdr:nvSpPr>
      <xdr:spPr>
        <a:xfrm>
          <a:off x="18605500" y="66766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37</xdr:row>
      <xdr:rowOff>108221</xdr:rowOff>
    </xdr:from>
    <xdr:ext cx="313932" cy="259045"/>
    <xdr:sp macro="" textlink="">
      <xdr:nvSpPr>
        <xdr:cNvPr id="770" name="テキスト ボックス 769">
          <a:extLst>
            <a:ext uri="{FF2B5EF4-FFF2-40B4-BE49-F238E27FC236}">
              <a16:creationId xmlns:a16="http://schemas.microsoft.com/office/drawing/2014/main" id="{00000000-0008-0000-0700-000002030000}"/>
            </a:ext>
          </a:extLst>
        </xdr:cNvPr>
        <xdr:cNvSpPr txBox="1"/>
      </xdr:nvSpPr>
      <xdr:spPr>
        <a:xfrm>
          <a:off x="18499333" y="645187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71" name="テキスト ボックス 770">
          <a:extLst>
            <a:ext uri="{FF2B5EF4-FFF2-40B4-BE49-F238E27FC236}">
              <a16:creationId xmlns:a16="http://schemas.microsoft.com/office/drawing/2014/main" id="{00000000-0008-0000-0700-00000303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72" name="テキスト ボックス 771">
          <a:extLst>
            <a:ext uri="{FF2B5EF4-FFF2-40B4-BE49-F238E27FC236}">
              <a16:creationId xmlns:a16="http://schemas.microsoft.com/office/drawing/2014/main" id="{00000000-0008-0000-0700-00000403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73" name="テキスト ボックス 772">
          <a:extLst>
            <a:ext uri="{FF2B5EF4-FFF2-40B4-BE49-F238E27FC236}">
              <a16:creationId xmlns:a16="http://schemas.microsoft.com/office/drawing/2014/main" id="{00000000-0008-0000-0700-00000503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74" name="テキスト ボックス 773">
          <a:extLst>
            <a:ext uri="{FF2B5EF4-FFF2-40B4-BE49-F238E27FC236}">
              <a16:creationId xmlns:a16="http://schemas.microsoft.com/office/drawing/2014/main" id="{00000000-0008-0000-0700-00000603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75" name="テキスト ボックス 774">
          <a:extLst>
            <a:ext uri="{FF2B5EF4-FFF2-40B4-BE49-F238E27FC236}">
              <a16:creationId xmlns:a16="http://schemas.microsoft.com/office/drawing/2014/main" id="{00000000-0008-0000-0700-00000703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76" name="楕円 775">
          <a:extLst>
            <a:ext uri="{FF2B5EF4-FFF2-40B4-BE49-F238E27FC236}">
              <a16:creationId xmlns:a16="http://schemas.microsoft.com/office/drawing/2014/main" id="{00000000-0008-0000-0700-000008030000}"/>
            </a:ext>
          </a:extLst>
        </xdr:cNvPr>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115206</xdr:rowOff>
    </xdr:from>
    <xdr:ext cx="249299" cy="259045"/>
    <xdr:sp macro="" textlink="">
      <xdr:nvSpPr>
        <xdr:cNvPr id="777" name="諸支出金該当値テキスト">
          <a:extLst>
            <a:ext uri="{FF2B5EF4-FFF2-40B4-BE49-F238E27FC236}">
              <a16:creationId xmlns:a16="http://schemas.microsoft.com/office/drawing/2014/main" id="{00000000-0008-0000-0700-000009030000}"/>
            </a:ext>
          </a:extLst>
        </xdr:cNvPr>
        <xdr:cNvSpPr txBox="1"/>
      </xdr:nvSpPr>
      <xdr:spPr>
        <a:xfrm>
          <a:off x="22212300" y="663030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78" name="楕円 777">
          <a:extLst>
            <a:ext uri="{FF2B5EF4-FFF2-40B4-BE49-F238E27FC236}">
              <a16:creationId xmlns:a16="http://schemas.microsoft.com/office/drawing/2014/main" id="{00000000-0008-0000-0700-00000A030000}"/>
            </a:ext>
          </a:extLst>
        </xdr:cNvPr>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79" name="テキスト ボックス 778">
          <a:extLst>
            <a:ext uri="{FF2B5EF4-FFF2-40B4-BE49-F238E27FC236}">
              <a16:creationId xmlns:a16="http://schemas.microsoft.com/office/drawing/2014/main" id="{00000000-0008-0000-0700-00000B030000}"/>
            </a:ext>
          </a:extLst>
        </xdr:cNvPr>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80" name="楕円 779">
          <a:extLst>
            <a:ext uri="{FF2B5EF4-FFF2-40B4-BE49-F238E27FC236}">
              <a16:creationId xmlns:a16="http://schemas.microsoft.com/office/drawing/2014/main" id="{00000000-0008-0000-0700-00000C030000}"/>
            </a:ext>
          </a:extLst>
        </xdr:cNvPr>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81" name="テキスト ボックス 780">
          <a:extLst>
            <a:ext uri="{FF2B5EF4-FFF2-40B4-BE49-F238E27FC236}">
              <a16:creationId xmlns:a16="http://schemas.microsoft.com/office/drawing/2014/main" id="{00000000-0008-0000-0700-00000D030000}"/>
            </a:ext>
          </a:extLst>
        </xdr:cNvPr>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82" name="楕円 781">
          <a:extLst>
            <a:ext uri="{FF2B5EF4-FFF2-40B4-BE49-F238E27FC236}">
              <a16:creationId xmlns:a16="http://schemas.microsoft.com/office/drawing/2014/main" id="{00000000-0008-0000-0700-00000E030000}"/>
            </a:ext>
          </a:extLst>
        </xdr:cNvPr>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83" name="テキスト ボックス 782">
          <a:extLst>
            <a:ext uri="{FF2B5EF4-FFF2-40B4-BE49-F238E27FC236}">
              <a16:creationId xmlns:a16="http://schemas.microsoft.com/office/drawing/2014/main" id="{00000000-0008-0000-0700-00000F030000}"/>
            </a:ext>
          </a:extLst>
        </xdr:cNvPr>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84" name="楕円 783">
          <a:extLst>
            <a:ext uri="{FF2B5EF4-FFF2-40B4-BE49-F238E27FC236}">
              <a16:creationId xmlns:a16="http://schemas.microsoft.com/office/drawing/2014/main" id="{00000000-0008-0000-0700-000010030000}"/>
            </a:ext>
          </a:extLst>
        </xdr:cNvPr>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85" name="テキスト ボックス 784">
          <a:extLst>
            <a:ext uri="{FF2B5EF4-FFF2-40B4-BE49-F238E27FC236}">
              <a16:creationId xmlns:a16="http://schemas.microsoft.com/office/drawing/2014/main" id="{00000000-0008-0000-0700-000011030000}"/>
            </a:ext>
          </a:extLst>
        </xdr:cNvPr>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86" name="正方形/長方形 785">
          <a:extLst>
            <a:ext uri="{FF2B5EF4-FFF2-40B4-BE49-F238E27FC236}">
              <a16:creationId xmlns:a16="http://schemas.microsoft.com/office/drawing/2014/main" id="{00000000-0008-0000-0700-000012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7" name="正方形/長方形 786">
          <a:extLst>
            <a:ext uri="{FF2B5EF4-FFF2-40B4-BE49-F238E27FC236}">
              <a16:creationId xmlns:a16="http://schemas.microsoft.com/office/drawing/2014/main" id="{00000000-0008-0000-0700-000013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8" name="正方形/長方形 787">
          <a:extLst>
            <a:ext uri="{FF2B5EF4-FFF2-40B4-BE49-F238E27FC236}">
              <a16:creationId xmlns:a16="http://schemas.microsoft.com/office/drawing/2014/main" id="{00000000-0008-0000-0700-000014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9" name="正方形/長方形 788">
          <a:extLst>
            <a:ext uri="{FF2B5EF4-FFF2-40B4-BE49-F238E27FC236}">
              <a16:creationId xmlns:a16="http://schemas.microsoft.com/office/drawing/2014/main" id="{00000000-0008-0000-0700-000015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90" name="正方形/長方形 789">
          <a:extLst>
            <a:ext uri="{FF2B5EF4-FFF2-40B4-BE49-F238E27FC236}">
              <a16:creationId xmlns:a16="http://schemas.microsoft.com/office/drawing/2014/main" id="{00000000-0008-0000-0700-000016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91" name="正方形/長方形 790">
          <a:extLst>
            <a:ext uri="{FF2B5EF4-FFF2-40B4-BE49-F238E27FC236}">
              <a16:creationId xmlns:a16="http://schemas.microsoft.com/office/drawing/2014/main" id="{00000000-0008-0000-0700-000017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92" name="正方形/長方形 791">
          <a:extLst>
            <a:ext uri="{FF2B5EF4-FFF2-40B4-BE49-F238E27FC236}">
              <a16:creationId xmlns:a16="http://schemas.microsoft.com/office/drawing/2014/main" id="{00000000-0008-0000-0700-000018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93" name="正方形/長方形 792">
          <a:extLst>
            <a:ext uri="{FF2B5EF4-FFF2-40B4-BE49-F238E27FC236}">
              <a16:creationId xmlns:a16="http://schemas.microsoft.com/office/drawing/2014/main" id="{00000000-0008-0000-0700-000019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94" name="テキスト ボックス 793">
          <a:extLst>
            <a:ext uri="{FF2B5EF4-FFF2-40B4-BE49-F238E27FC236}">
              <a16:creationId xmlns:a16="http://schemas.microsoft.com/office/drawing/2014/main" id="{00000000-0008-0000-0700-00001A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95" name="直線コネクタ 794">
          <a:extLst>
            <a:ext uri="{FF2B5EF4-FFF2-40B4-BE49-F238E27FC236}">
              <a16:creationId xmlns:a16="http://schemas.microsoft.com/office/drawing/2014/main" id="{00000000-0008-0000-0700-00001B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96" name="直線コネクタ 795">
          <a:extLst>
            <a:ext uri="{FF2B5EF4-FFF2-40B4-BE49-F238E27FC236}">
              <a16:creationId xmlns:a16="http://schemas.microsoft.com/office/drawing/2014/main" id="{00000000-0008-0000-0700-00001C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97" name="テキスト ボックス 796">
          <a:extLst>
            <a:ext uri="{FF2B5EF4-FFF2-40B4-BE49-F238E27FC236}">
              <a16:creationId xmlns:a16="http://schemas.microsoft.com/office/drawing/2014/main" id="{00000000-0008-0000-0700-00001D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8" name="直線コネクタ 797">
          <a:extLst>
            <a:ext uri="{FF2B5EF4-FFF2-40B4-BE49-F238E27FC236}">
              <a16:creationId xmlns:a16="http://schemas.microsoft.com/office/drawing/2014/main" id="{00000000-0008-0000-0700-00001E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99" name="テキスト ボックス 798">
          <a:extLst>
            <a:ext uri="{FF2B5EF4-FFF2-40B4-BE49-F238E27FC236}">
              <a16:creationId xmlns:a16="http://schemas.microsoft.com/office/drawing/2014/main" id="{00000000-0008-0000-0700-00001F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800" name="前年度繰上充用金グラフ枠">
          <a:extLst>
            <a:ext uri="{FF2B5EF4-FFF2-40B4-BE49-F238E27FC236}">
              <a16:creationId xmlns:a16="http://schemas.microsoft.com/office/drawing/2014/main" id="{00000000-0008-0000-0700-000020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801" name="直線コネクタ 800">
          <a:extLst>
            <a:ext uri="{FF2B5EF4-FFF2-40B4-BE49-F238E27FC236}">
              <a16:creationId xmlns:a16="http://schemas.microsoft.com/office/drawing/2014/main" id="{00000000-0008-0000-0700-000021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802" name="前年度繰上充用金最小値テキスト">
          <a:extLst>
            <a:ext uri="{FF2B5EF4-FFF2-40B4-BE49-F238E27FC236}">
              <a16:creationId xmlns:a16="http://schemas.microsoft.com/office/drawing/2014/main" id="{00000000-0008-0000-0700-000022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3" name="直線コネクタ 802">
          <a:extLst>
            <a:ext uri="{FF2B5EF4-FFF2-40B4-BE49-F238E27FC236}">
              <a16:creationId xmlns:a16="http://schemas.microsoft.com/office/drawing/2014/main" id="{00000000-0008-0000-0700-000023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804" name="前年度繰上充用金最大値テキスト">
          <a:extLst>
            <a:ext uri="{FF2B5EF4-FFF2-40B4-BE49-F238E27FC236}">
              <a16:creationId xmlns:a16="http://schemas.microsoft.com/office/drawing/2014/main" id="{00000000-0008-0000-0700-000024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5" name="直線コネクタ 804">
          <a:extLst>
            <a:ext uri="{FF2B5EF4-FFF2-40B4-BE49-F238E27FC236}">
              <a16:creationId xmlns:a16="http://schemas.microsoft.com/office/drawing/2014/main" id="{00000000-0008-0000-0700-000025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806" name="直線コネクタ 805">
          <a:extLst>
            <a:ext uri="{FF2B5EF4-FFF2-40B4-BE49-F238E27FC236}">
              <a16:creationId xmlns:a16="http://schemas.microsoft.com/office/drawing/2014/main" id="{00000000-0008-0000-0700-000026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807" name="前年度繰上充用金平均値テキスト">
          <a:extLst>
            <a:ext uri="{FF2B5EF4-FFF2-40B4-BE49-F238E27FC236}">
              <a16:creationId xmlns:a16="http://schemas.microsoft.com/office/drawing/2014/main" id="{00000000-0008-0000-0700-000027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8" name="フローチャート: 判断 807">
          <a:extLst>
            <a:ext uri="{FF2B5EF4-FFF2-40B4-BE49-F238E27FC236}">
              <a16:creationId xmlns:a16="http://schemas.microsoft.com/office/drawing/2014/main" id="{00000000-0008-0000-0700-000028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09" name="直線コネクタ 808">
          <a:extLst>
            <a:ext uri="{FF2B5EF4-FFF2-40B4-BE49-F238E27FC236}">
              <a16:creationId xmlns:a16="http://schemas.microsoft.com/office/drawing/2014/main" id="{00000000-0008-0000-0700-000029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10" name="フローチャート: 判断 809">
          <a:extLst>
            <a:ext uri="{FF2B5EF4-FFF2-40B4-BE49-F238E27FC236}">
              <a16:creationId xmlns:a16="http://schemas.microsoft.com/office/drawing/2014/main" id="{00000000-0008-0000-0700-00002A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11" name="テキスト ボックス 810">
          <a:extLst>
            <a:ext uri="{FF2B5EF4-FFF2-40B4-BE49-F238E27FC236}">
              <a16:creationId xmlns:a16="http://schemas.microsoft.com/office/drawing/2014/main" id="{00000000-0008-0000-0700-00002B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12" name="直線コネクタ 811">
          <a:extLst>
            <a:ext uri="{FF2B5EF4-FFF2-40B4-BE49-F238E27FC236}">
              <a16:creationId xmlns:a16="http://schemas.microsoft.com/office/drawing/2014/main" id="{00000000-0008-0000-0700-00002C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13" name="フローチャート: 判断 812">
          <a:extLst>
            <a:ext uri="{FF2B5EF4-FFF2-40B4-BE49-F238E27FC236}">
              <a16:creationId xmlns:a16="http://schemas.microsoft.com/office/drawing/2014/main" id="{00000000-0008-0000-0700-00002D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14" name="テキスト ボックス 813">
          <a:extLst>
            <a:ext uri="{FF2B5EF4-FFF2-40B4-BE49-F238E27FC236}">
              <a16:creationId xmlns:a16="http://schemas.microsoft.com/office/drawing/2014/main" id="{00000000-0008-0000-0700-00002E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15" name="直線コネクタ 814">
          <a:extLst>
            <a:ext uri="{FF2B5EF4-FFF2-40B4-BE49-F238E27FC236}">
              <a16:creationId xmlns:a16="http://schemas.microsoft.com/office/drawing/2014/main" id="{00000000-0008-0000-0700-00002F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16" name="フローチャート: 判断 815">
          <a:extLst>
            <a:ext uri="{FF2B5EF4-FFF2-40B4-BE49-F238E27FC236}">
              <a16:creationId xmlns:a16="http://schemas.microsoft.com/office/drawing/2014/main" id="{00000000-0008-0000-0700-000030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17" name="テキスト ボックス 816">
          <a:extLst>
            <a:ext uri="{FF2B5EF4-FFF2-40B4-BE49-F238E27FC236}">
              <a16:creationId xmlns:a16="http://schemas.microsoft.com/office/drawing/2014/main" id="{00000000-0008-0000-0700-000031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8" name="フローチャート: 判断 817">
          <a:extLst>
            <a:ext uri="{FF2B5EF4-FFF2-40B4-BE49-F238E27FC236}">
              <a16:creationId xmlns:a16="http://schemas.microsoft.com/office/drawing/2014/main" id="{00000000-0008-0000-0700-000032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19" name="テキスト ボックス 818">
          <a:extLst>
            <a:ext uri="{FF2B5EF4-FFF2-40B4-BE49-F238E27FC236}">
              <a16:creationId xmlns:a16="http://schemas.microsoft.com/office/drawing/2014/main" id="{00000000-0008-0000-0700-000033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20" name="テキスト ボックス 819">
          <a:extLst>
            <a:ext uri="{FF2B5EF4-FFF2-40B4-BE49-F238E27FC236}">
              <a16:creationId xmlns:a16="http://schemas.microsoft.com/office/drawing/2014/main" id="{00000000-0008-0000-0700-000034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21" name="テキスト ボックス 820">
          <a:extLst>
            <a:ext uri="{FF2B5EF4-FFF2-40B4-BE49-F238E27FC236}">
              <a16:creationId xmlns:a16="http://schemas.microsoft.com/office/drawing/2014/main" id="{00000000-0008-0000-0700-000035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22" name="テキスト ボックス 821">
          <a:extLst>
            <a:ext uri="{FF2B5EF4-FFF2-40B4-BE49-F238E27FC236}">
              <a16:creationId xmlns:a16="http://schemas.microsoft.com/office/drawing/2014/main" id="{00000000-0008-0000-0700-000036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23" name="テキスト ボックス 822">
          <a:extLst>
            <a:ext uri="{FF2B5EF4-FFF2-40B4-BE49-F238E27FC236}">
              <a16:creationId xmlns:a16="http://schemas.microsoft.com/office/drawing/2014/main" id="{00000000-0008-0000-0700-000037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4" name="テキスト ボックス 823">
          <a:extLst>
            <a:ext uri="{FF2B5EF4-FFF2-40B4-BE49-F238E27FC236}">
              <a16:creationId xmlns:a16="http://schemas.microsoft.com/office/drawing/2014/main" id="{00000000-0008-0000-0700-000038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25" name="楕円 824">
          <a:extLst>
            <a:ext uri="{FF2B5EF4-FFF2-40B4-BE49-F238E27FC236}">
              <a16:creationId xmlns:a16="http://schemas.microsoft.com/office/drawing/2014/main" id="{00000000-0008-0000-0700-000039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26" name="前年度繰上充用金該当値テキスト">
          <a:extLst>
            <a:ext uri="{FF2B5EF4-FFF2-40B4-BE49-F238E27FC236}">
              <a16:creationId xmlns:a16="http://schemas.microsoft.com/office/drawing/2014/main" id="{00000000-0008-0000-0700-00003A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27" name="楕円 826">
          <a:extLst>
            <a:ext uri="{FF2B5EF4-FFF2-40B4-BE49-F238E27FC236}">
              <a16:creationId xmlns:a16="http://schemas.microsoft.com/office/drawing/2014/main" id="{00000000-0008-0000-0700-00003B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28" name="テキスト ボックス 827">
          <a:extLst>
            <a:ext uri="{FF2B5EF4-FFF2-40B4-BE49-F238E27FC236}">
              <a16:creationId xmlns:a16="http://schemas.microsoft.com/office/drawing/2014/main" id="{00000000-0008-0000-0700-00003C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29" name="楕円 828">
          <a:extLst>
            <a:ext uri="{FF2B5EF4-FFF2-40B4-BE49-F238E27FC236}">
              <a16:creationId xmlns:a16="http://schemas.microsoft.com/office/drawing/2014/main" id="{00000000-0008-0000-0700-00003D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30" name="テキスト ボックス 829">
          <a:extLst>
            <a:ext uri="{FF2B5EF4-FFF2-40B4-BE49-F238E27FC236}">
              <a16:creationId xmlns:a16="http://schemas.microsoft.com/office/drawing/2014/main" id="{00000000-0008-0000-0700-00003E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31" name="楕円 830">
          <a:extLst>
            <a:ext uri="{FF2B5EF4-FFF2-40B4-BE49-F238E27FC236}">
              <a16:creationId xmlns:a16="http://schemas.microsoft.com/office/drawing/2014/main" id="{00000000-0008-0000-0700-00003F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32" name="テキスト ボックス 831">
          <a:extLst>
            <a:ext uri="{FF2B5EF4-FFF2-40B4-BE49-F238E27FC236}">
              <a16:creationId xmlns:a16="http://schemas.microsoft.com/office/drawing/2014/main" id="{00000000-0008-0000-0700-000040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33" name="楕円 832">
          <a:extLst>
            <a:ext uri="{FF2B5EF4-FFF2-40B4-BE49-F238E27FC236}">
              <a16:creationId xmlns:a16="http://schemas.microsoft.com/office/drawing/2014/main" id="{00000000-0008-0000-0700-000041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34" name="テキスト ボックス 833">
          <a:extLst>
            <a:ext uri="{FF2B5EF4-FFF2-40B4-BE49-F238E27FC236}">
              <a16:creationId xmlns:a16="http://schemas.microsoft.com/office/drawing/2014/main" id="{00000000-0008-0000-0700-000042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35" name="正方形/長方形 834">
          <a:extLst>
            <a:ext uri="{FF2B5EF4-FFF2-40B4-BE49-F238E27FC236}">
              <a16:creationId xmlns:a16="http://schemas.microsoft.com/office/drawing/2014/main" id="{00000000-0008-0000-0700-000043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36" name="正方形/長方形 835">
          <a:extLst>
            <a:ext uri="{FF2B5EF4-FFF2-40B4-BE49-F238E27FC236}">
              <a16:creationId xmlns:a16="http://schemas.microsoft.com/office/drawing/2014/main" id="{00000000-0008-0000-0700-000044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37" name="テキスト ボックス 836">
          <a:extLst>
            <a:ext uri="{FF2B5EF4-FFF2-40B4-BE49-F238E27FC236}">
              <a16:creationId xmlns:a16="http://schemas.microsoft.com/office/drawing/2014/main" id="{00000000-0008-0000-0700-000045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歳出決算総額は、住民一人あたり</a:t>
          </a:r>
          <a:r>
            <a:rPr kumimoji="1" lang="en-US" altLang="ja-JP" sz="1300">
              <a:latin typeface="ＭＳ Ｐゴシック" panose="020B0600070205080204" pitchFamily="50" charset="-128"/>
              <a:ea typeface="ＭＳ Ｐゴシック" panose="020B0600070205080204" pitchFamily="50" charset="-128"/>
            </a:rPr>
            <a:t>611,238</a:t>
          </a:r>
          <a:r>
            <a:rPr kumimoji="1" lang="ja-JP" altLang="en-US" sz="1300">
              <a:latin typeface="ＭＳ Ｐゴシック" panose="020B0600070205080204" pitchFamily="50" charset="-128"/>
              <a:ea typeface="ＭＳ Ｐゴシック" panose="020B0600070205080204" pitchFamily="50" charset="-128"/>
            </a:rPr>
            <a:t>円となっている。主な構成項目のうち衛生費、災害復旧費は類似団体平均を上回っており、教育費、公債費は、類似団体平均を下回っている。</a:t>
          </a:r>
        </a:p>
        <a:p>
          <a:r>
            <a:rPr kumimoji="1" lang="ja-JP" altLang="en-US" sz="1300">
              <a:latin typeface="ＭＳ Ｐゴシック" panose="020B0600070205080204" pitchFamily="50" charset="-128"/>
              <a:ea typeface="ＭＳ Ｐゴシック" panose="020B0600070205080204" pitchFamily="50" charset="-128"/>
            </a:rPr>
            <a:t>　災害復旧費は、令和</a:t>
          </a:r>
          <a:r>
            <a:rPr kumimoji="1" lang="en-US" altLang="ja-JP" sz="1300">
              <a:latin typeface="ＭＳ Ｐゴシック" panose="020B0600070205080204" pitchFamily="50" charset="-128"/>
              <a:ea typeface="ＭＳ Ｐゴシック" panose="020B0600070205080204" pitchFamily="50" charset="-128"/>
            </a:rPr>
            <a:t>4</a:t>
          </a:r>
          <a:r>
            <a:rPr kumimoji="1" lang="ja-JP" altLang="en-US" sz="1300">
              <a:latin typeface="ＭＳ Ｐゴシック" panose="020B0600070205080204" pitchFamily="50" charset="-128"/>
              <a:ea typeface="ＭＳ Ｐゴシック" panose="020B0600070205080204" pitchFamily="50" charset="-128"/>
            </a:rPr>
            <a:t>年</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月に発生した福島県沖を震源とする地震の災害復旧事業を実施したため、災害復旧費が住民一人当たり</a:t>
          </a:r>
          <a:r>
            <a:rPr kumimoji="1" lang="en-US" altLang="ja-JP" sz="1300">
              <a:latin typeface="ＭＳ Ｐゴシック" panose="020B0600070205080204" pitchFamily="50" charset="-128"/>
              <a:ea typeface="ＭＳ Ｐゴシック" panose="020B0600070205080204" pitchFamily="50" charset="-128"/>
            </a:rPr>
            <a:t>35,597</a:t>
          </a:r>
          <a:r>
            <a:rPr kumimoji="1" lang="ja-JP" altLang="en-US" sz="1300">
              <a:latin typeface="ＭＳ Ｐゴシック" panose="020B0600070205080204" pitchFamily="50" charset="-128"/>
              <a:ea typeface="ＭＳ Ｐゴシック" panose="020B0600070205080204" pitchFamily="50" charset="-128"/>
            </a:rPr>
            <a:t>円と前年度と比べて</a:t>
          </a:r>
          <a:r>
            <a:rPr kumimoji="1" lang="en-US" altLang="ja-JP" sz="1300">
              <a:latin typeface="ＭＳ Ｐゴシック" panose="020B0600070205080204" pitchFamily="50" charset="-128"/>
              <a:ea typeface="ＭＳ Ｐゴシック" panose="020B0600070205080204" pitchFamily="50" charset="-128"/>
            </a:rPr>
            <a:t>10,890</a:t>
          </a:r>
          <a:r>
            <a:rPr kumimoji="1" lang="ja-JP" altLang="en-US" sz="1300">
              <a:latin typeface="ＭＳ Ｐゴシック" panose="020B0600070205080204" pitchFamily="50" charset="-128"/>
              <a:ea typeface="ＭＳ Ｐゴシック" panose="020B0600070205080204" pitchFamily="50" charset="-128"/>
            </a:rPr>
            <a:t>円と大幅に増加している。</a:t>
          </a:r>
        </a:p>
        <a:p>
          <a:r>
            <a:rPr kumimoji="1" lang="ja-JP" altLang="en-US" sz="1300">
              <a:latin typeface="ＭＳ Ｐゴシック" panose="020B0600070205080204" pitchFamily="50" charset="-128"/>
              <a:ea typeface="ＭＳ Ｐゴシック" panose="020B0600070205080204" pitchFamily="50" charset="-128"/>
            </a:rPr>
            <a:t>　衛生費については、市立病院の運営開始に伴い、負担金や補助金が増加したこともあり、住民一人当たりのコストが類似団体を</a:t>
          </a:r>
          <a:r>
            <a:rPr kumimoji="1" lang="en-US" altLang="ja-JP" sz="1300">
              <a:latin typeface="ＭＳ Ｐゴシック" panose="020B0600070205080204" pitchFamily="50" charset="-128"/>
              <a:ea typeface="ＭＳ Ｐゴシック" panose="020B0600070205080204" pitchFamily="50" charset="-128"/>
            </a:rPr>
            <a:t>49,559</a:t>
          </a:r>
          <a:r>
            <a:rPr kumimoji="1" lang="ja-JP" altLang="en-US" sz="1300">
              <a:latin typeface="ＭＳ Ｐゴシック" panose="020B0600070205080204" pitchFamily="50" charset="-128"/>
              <a:ea typeface="ＭＳ Ｐゴシック" panose="020B0600070205080204" pitchFamily="50" charset="-128"/>
            </a:rPr>
            <a:t>円上回っている。</a:t>
          </a:r>
        </a:p>
        <a:p>
          <a:r>
            <a:rPr kumimoji="1" lang="ja-JP" altLang="en-US" sz="1300">
              <a:latin typeface="ＭＳ Ｐゴシック" panose="020B0600070205080204" pitchFamily="50" charset="-128"/>
              <a:ea typeface="ＭＳ Ｐゴシック" panose="020B0600070205080204" pitchFamily="50" charset="-128"/>
            </a:rPr>
            <a:t>　今後も、行財政改革に取り組み、経常経費の削減に努める必要がある。</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宮城県白石市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令和</a:t>
          </a:r>
          <a:r>
            <a:rPr kumimoji="1" lang="en-US" altLang="ja-JP" sz="1400">
              <a:latin typeface="ＭＳ ゴシック" pitchFamily="49" charset="-128"/>
              <a:ea typeface="ＭＳ ゴシック" pitchFamily="49" charset="-128"/>
            </a:rPr>
            <a:t>5</a:t>
          </a:r>
          <a:r>
            <a:rPr kumimoji="1" lang="ja-JP" altLang="en-US" sz="1400">
              <a:latin typeface="ＭＳ ゴシック" pitchFamily="49" charset="-128"/>
              <a:ea typeface="ＭＳ ゴシック" pitchFamily="49" charset="-128"/>
            </a:rPr>
            <a:t>年度は、財政調整基金から</a:t>
          </a:r>
          <a:r>
            <a:rPr kumimoji="1" lang="en-US" altLang="ja-JP" sz="1400">
              <a:latin typeface="ＭＳ ゴシック" pitchFamily="49" charset="-128"/>
              <a:ea typeface="ＭＳ ゴシック" pitchFamily="49" charset="-128"/>
            </a:rPr>
            <a:t>892</a:t>
          </a:r>
          <a:r>
            <a:rPr kumimoji="1" lang="ja-JP" altLang="en-US" sz="1400">
              <a:latin typeface="ＭＳ ゴシック" pitchFamily="49" charset="-128"/>
              <a:ea typeface="ＭＳ ゴシック" pitchFamily="49" charset="-128"/>
            </a:rPr>
            <a:t>百万円の取り崩しを行ったことから、実質単年度収支が大きくマイナスとなった。令和</a:t>
          </a:r>
          <a:r>
            <a:rPr kumimoji="1" lang="en-US" altLang="ja-JP" sz="1400">
              <a:latin typeface="ＭＳ ゴシック" pitchFamily="49" charset="-128"/>
              <a:ea typeface="ＭＳ ゴシック" pitchFamily="49" charset="-128"/>
            </a:rPr>
            <a:t>4</a:t>
          </a:r>
          <a:r>
            <a:rPr kumimoji="1" lang="ja-JP" altLang="en-US" sz="1400">
              <a:latin typeface="ＭＳ ゴシック" pitchFamily="49" charset="-128"/>
              <a:ea typeface="ＭＳ ゴシック" pitchFamily="49" charset="-128"/>
            </a:rPr>
            <a:t>年</a:t>
          </a:r>
          <a:r>
            <a:rPr kumimoji="1" lang="en-US" altLang="ja-JP" sz="1400">
              <a:latin typeface="ＭＳ ゴシック" pitchFamily="49" charset="-128"/>
              <a:ea typeface="ＭＳ ゴシック" pitchFamily="49" charset="-128"/>
            </a:rPr>
            <a:t>3</a:t>
          </a:r>
          <a:r>
            <a:rPr kumimoji="1" lang="ja-JP" altLang="en-US" sz="1400">
              <a:latin typeface="ＭＳ ゴシック" pitchFamily="49" charset="-128"/>
              <a:ea typeface="ＭＳ ゴシック" pitchFamily="49" charset="-128"/>
            </a:rPr>
            <a:t>月に発生した福島県沖を震源とする地震に係る災害復旧事業や白石市外二町組合の解散伴う退職手当負担金等を支出したことが主な要因である。基金残高は、前年度末から約</a:t>
          </a:r>
          <a:r>
            <a:rPr kumimoji="1" lang="en-US" altLang="ja-JP" sz="1400">
              <a:latin typeface="ＭＳ ゴシック" pitchFamily="49" charset="-128"/>
              <a:ea typeface="ＭＳ ゴシック" pitchFamily="49" charset="-128"/>
            </a:rPr>
            <a:t>5</a:t>
          </a:r>
          <a:r>
            <a:rPr kumimoji="1" lang="ja-JP" altLang="en-US" sz="1400">
              <a:latin typeface="ＭＳ ゴシック" pitchFamily="49" charset="-128"/>
              <a:ea typeface="ＭＳ ゴシック" pitchFamily="49" charset="-128"/>
            </a:rPr>
            <a:t>億</a:t>
          </a:r>
          <a:r>
            <a:rPr kumimoji="1" lang="en-US" altLang="ja-JP" sz="1400">
              <a:latin typeface="ＭＳ ゴシック" pitchFamily="49" charset="-128"/>
              <a:ea typeface="ＭＳ ゴシック" pitchFamily="49" charset="-128"/>
            </a:rPr>
            <a:t>9</a:t>
          </a:r>
          <a:r>
            <a:rPr kumimoji="1" lang="ja-JP" altLang="en-US" sz="1400">
              <a:latin typeface="ＭＳ ゴシック" pitchFamily="49" charset="-128"/>
              <a:ea typeface="ＭＳ ゴシック" pitchFamily="49" charset="-128"/>
            </a:rPr>
            <a:t>千万円の減となっているが、今後大型の公共事業が予定され、基金の枯渇も懸念されることから、類似団体の状況などと比較しながら、財政運営をする必要がある。</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宮城県白石市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連結実質赤字額は発生していない。</a:t>
          </a:r>
        </a:p>
        <a:p>
          <a:r>
            <a:rPr kumimoji="1" lang="ja-JP" altLang="en-US" sz="1400">
              <a:latin typeface="ＭＳ ゴシック" pitchFamily="49" charset="-128"/>
              <a:ea typeface="ＭＳ ゴシック" pitchFamily="49" charset="-128"/>
            </a:rPr>
            <a:t>　令和</a:t>
          </a:r>
          <a:r>
            <a:rPr kumimoji="1" lang="en-US" altLang="ja-JP" sz="1400">
              <a:latin typeface="ＭＳ ゴシック" pitchFamily="49" charset="-128"/>
              <a:ea typeface="ＭＳ ゴシック" pitchFamily="49" charset="-128"/>
            </a:rPr>
            <a:t>5</a:t>
          </a:r>
          <a:r>
            <a:rPr kumimoji="1" lang="ja-JP" altLang="en-US" sz="1400">
              <a:latin typeface="ＭＳ ゴシック" pitchFamily="49" charset="-128"/>
              <a:ea typeface="ＭＳ ゴシック" pitchFamily="49" charset="-128"/>
            </a:rPr>
            <a:t>年度は一般会計黒字額が増加し、例年とほぼ同程度の水準となった。今後も適正な財政運営に努める。</a:t>
          </a:r>
        </a:p>
        <a:p>
          <a:r>
            <a:rPr kumimoji="1" lang="ja-JP" altLang="en-US" sz="1400">
              <a:latin typeface="ＭＳ ゴシック" pitchFamily="49" charset="-128"/>
              <a:ea typeface="ＭＳ ゴシック" pitchFamily="49" charset="-128"/>
            </a:rPr>
            <a:t>　特別会計、公営企業についても、引き続き健全な財政運営に努めていく。</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9" name="凡例9">
          <a:extLst>
            <a:ext uri="{FF2B5EF4-FFF2-40B4-BE49-F238E27FC236}">
              <a16:creationId xmlns:a16="http://schemas.microsoft.com/office/drawing/2014/main" id="{00000000-0008-0000-0900-000013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0" name="凡例10">
          <a:extLst>
            <a:ext uri="{FF2B5EF4-FFF2-40B4-BE49-F238E27FC236}">
              <a16:creationId xmlns:a16="http://schemas.microsoft.com/office/drawing/2014/main" id="{00000000-0008-0000-0900-000014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13_&#24066;&#30010;&#26449;&#35506;/01_&#35506;&#20849;&#26377;/50&#36001;&#21209;/00&#36001;&#21209;&#29677;&#20849;&#36890;/28_&#20844;&#20250;&#35336;/R7/20250820_&#12304;&#32207;&#21209;&#30465;&#36001;&#21209;&#35519;&#26619;&#35506;&#12305;&#20196;&#21644;&#65301;&#24180;&#24230;&#36001;&#25919;&#29366;&#27841;&#36039;&#26009;&#38598;&#12398;&#20316;&#25104;&#12395;&#12388;&#12356;&#12390;&#65288;2&#22238;&#30446;&#12539;&#22320;&#26041;&#20844;&#20250;&#35336;&#38306;&#20418;&#65289;/02_&#24066;&#30010;&#26449;&#8594;&#30476;/05&#30333;&#30707;&#24066;&#9675;&#9733;/&#12304;&#36001;&#25919;&#29366;&#27841;&#36039;&#26009;&#38598;&#12305;_042064_&#30333;&#30707;&#24066;_2023(2&#22238;&#30446;).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公会計指標分析・財政指標組合せ分析表"/>
      <sheetName val="施設類型別ストック情報分析表①"/>
      <sheetName val="施設類型別ストック情報分析表②"/>
    </sheetNames>
    <sheetDataSet>
      <sheetData sheetId="0">
        <row r="50">
          <cell r="BP50" t="str">
            <v>R01</v>
          </cell>
          <cell r="BX50" t="str">
            <v>R02</v>
          </cell>
          <cell r="CF50" t="str">
            <v>R03</v>
          </cell>
          <cell r="CN50" t="str">
            <v>R04</v>
          </cell>
          <cell r="CV50" t="str">
            <v>R05</v>
          </cell>
        </row>
        <row r="51">
          <cell r="AN51" t="str">
            <v>当該団体値</v>
          </cell>
        </row>
        <row r="53">
          <cell r="BP53">
            <v>62.3</v>
          </cell>
          <cell r="BX53">
            <v>63.7</v>
          </cell>
          <cell r="CF53">
            <v>65</v>
          </cell>
          <cell r="CN53">
            <v>66.400000000000006</v>
          </cell>
          <cell r="CV53">
            <v>67.900000000000006</v>
          </cell>
        </row>
        <row r="55">
          <cell r="AN55" t="str">
            <v>類似団体内平均値</v>
          </cell>
          <cell r="BP55">
            <v>49.7</v>
          </cell>
          <cell r="BX55">
            <v>37.299999999999997</v>
          </cell>
          <cell r="CF55">
            <v>25.4</v>
          </cell>
          <cell r="CN55">
            <v>17.600000000000001</v>
          </cell>
          <cell r="CV55">
            <v>17.2</v>
          </cell>
        </row>
        <row r="57">
          <cell r="BP57">
            <v>60.2</v>
          </cell>
          <cell r="BX57">
            <v>62</v>
          </cell>
          <cell r="CF57">
            <v>63.2</v>
          </cell>
          <cell r="CN57">
            <v>65.3</v>
          </cell>
          <cell r="CV57">
            <v>66.900000000000006</v>
          </cell>
        </row>
        <row r="72">
          <cell r="BP72" t="str">
            <v>R01</v>
          </cell>
          <cell r="BX72" t="str">
            <v>R02</v>
          </cell>
          <cell r="CF72" t="str">
            <v>R03</v>
          </cell>
          <cell r="CN72" t="str">
            <v>R04</v>
          </cell>
          <cell r="CV72" t="str">
            <v>R05</v>
          </cell>
        </row>
        <row r="73">
          <cell r="AN73" t="str">
            <v>当該団体値</v>
          </cell>
        </row>
        <row r="75">
          <cell r="BP75">
            <v>6.1</v>
          </cell>
          <cell r="BX75">
            <v>4.5</v>
          </cell>
          <cell r="CF75">
            <v>3</v>
          </cell>
          <cell r="CN75">
            <v>2.8</v>
          </cell>
          <cell r="CV75">
            <v>3.7</v>
          </cell>
        </row>
        <row r="77">
          <cell r="AN77" t="str">
            <v>類似団体内平均値</v>
          </cell>
          <cell r="BP77">
            <v>49.7</v>
          </cell>
          <cell r="BX77">
            <v>37.299999999999997</v>
          </cell>
          <cell r="CF77">
            <v>25.4</v>
          </cell>
          <cell r="CN77">
            <v>17.600000000000001</v>
          </cell>
          <cell r="CV77">
            <v>17.2</v>
          </cell>
        </row>
        <row r="79">
          <cell r="BP79">
            <v>9.1999999999999993</v>
          </cell>
          <cell r="BX79">
            <v>8.6</v>
          </cell>
          <cell r="CF79">
            <v>8.3000000000000007</v>
          </cell>
          <cell r="CN79">
            <v>8.4</v>
          </cell>
          <cell r="CV79">
            <v>8.6</v>
          </cell>
        </row>
      </sheetData>
      <sheetData sheetId="1"/>
      <sheetData sheetId="2"/>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6"/>
  <sheetViews>
    <sheetView showGridLines="0" tabSelected="1" workbookViewId="0"/>
  </sheetViews>
  <sheetFormatPr defaultColWidth="0" defaultRowHeight="11.25" zeroHeight="1" x14ac:dyDescent="0.15"/>
  <cols>
    <col min="1" max="11" width="2.125" style="180" customWidth="1"/>
    <col min="12" max="12" width="2.25" style="180" customWidth="1"/>
    <col min="13" max="17" width="2.375" style="180" customWidth="1"/>
    <col min="18" max="119" width="2.125" style="180" customWidth="1"/>
    <col min="120" max="16384" width="0" style="180" hidden="1"/>
  </cols>
  <sheetData>
    <row r="1" spans="1:119" ht="33" customHeight="1" x14ac:dyDescent="0.15">
      <c r="B1" s="591" t="s">
        <v>76</v>
      </c>
      <c r="C1" s="591"/>
      <c r="D1" s="591"/>
      <c r="E1" s="591"/>
      <c r="F1" s="591"/>
      <c r="G1" s="591"/>
      <c r="H1" s="591"/>
      <c r="I1" s="591"/>
      <c r="J1" s="591"/>
      <c r="K1" s="591"/>
      <c r="L1" s="591"/>
      <c r="M1" s="591"/>
      <c r="N1" s="591"/>
      <c r="O1" s="591"/>
      <c r="P1" s="591"/>
      <c r="Q1" s="591"/>
      <c r="R1" s="591"/>
      <c r="S1" s="591"/>
      <c r="T1" s="591"/>
      <c r="U1" s="591"/>
      <c r="V1" s="591"/>
      <c r="W1" s="591"/>
      <c r="X1" s="591"/>
      <c r="Y1" s="591"/>
      <c r="Z1" s="591"/>
      <c r="AA1" s="591"/>
      <c r="AB1" s="591"/>
      <c r="AC1" s="591"/>
      <c r="AD1" s="591"/>
      <c r="AE1" s="591"/>
      <c r="AF1" s="591"/>
      <c r="AG1" s="591"/>
      <c r="AH1" s="591"/>
      <c r="AI1" s="591"/>
      <c r="AJ1" s="591"/>
      <c r="AK1" s="591"/>
      <c r="AL1" s="591"/>
      <c r="AM1" s="591"/>
      <c r="AN1" s="591"/>
      <c r="AO1" s="591"/>
      <c r="AP1" s="591"/>
      <c r="AQ1" s="591"/>
      <c r="AR1" s="591"/>
      <c r="AS1" s="591"/>
      <c r="AT1" s="591"/>
      <c r="AU1" s="591"/>
      <c r="AV1" s="591"/>
      <c r="AW1" s="591"/>
      <c r="AX1" s="591"/>
      <c r="AY1" s="591"/>
      <c r="AZ1" s="591"/>
      <c r="BA1" s="591"/>
      <c r="BB1" s="591"/>
      <c r="BC1" s="591"/>
      <c r="BD1" s="591"/>
      <c r="BE1" s="591"/>
      <c r="BF1" s="591"/>
      <c r="BG1" s="591"/>
      <c r="BH1" s="591"/>
      <c r="BI1" s="591"/>
      <c r="BJ1" s="591"/>
      <c r="BK1" s="591"/>
      <c r="BL1" s="591"/>
      <c r="BM1" s="591"/>
      <c r="BN1" s="591"/>
      <c r="BO1" s="591"/>
      <c r="BP1" s="591"/>
      <c r="BQ1" s="591"/>
      <c r="BR1" s="591"/>
      <c r="BS1" s="591"/>
      <c r="BT1" s="591"/>
      <c r="BU1" s="591"/>
      <c r="BV1" s="591"/>
      <c r="BW1" s="591"/>
      <c r="BX1" s="591"/>
      <c r="BY1" s="591"/>
      <c r="BZ1" s="591"/>
      <c r="CA1" s="591"/>
      <c r="CB1" s="591"/>
      <c r="CC1" s="591"/>
      <c r="CD1" s="591"/>
      <c r="CE1" s="591"/>
      <c r="CF1" s="591"/>
      <c r="CG1" s="591"/>
      <c r="CH1" s="591"/>
      <c r="CI1" s="591"/>
      <c r="CJ1" s="591"/>
      <c r="CK1" s="591"/>
      <c r="CL1" s="591"/>
      <c r="CM1" s="591"/>
      <c r="CN1" s="591"/>
      <c r="CO1" s="591"/>
      <c r="CP1" s="591"/>
      <c r="CQ1" s="591"/>
      <c r="CR1" s="591"/>
      <c r="CS1" s="591"/>
      <c r="CT1" s="591"/>
      <c r="CU1" s="591"/>
      <c r="CV1" s="591"/>
      <c r="CW1" s="591"/>
      <c r="CX1" s="591"/>
      <c r="CY1" s="591"/>
      <c r="CZ1" s="591"/>
      <c r="DA1" s="591"/>
      <c r="DB1" s="591"/>
      <c r="DC1" s="591"/>
      <c r="DD1" s="591"/>
      <c r="DE1" s="591"/>
      <c r="DF1" s="591"/>
      <c r="DG1" s="591"/>
      <c r="DH1" s="591"/>
      <c r="DI1" s="591"/>
      <c r="DJ1" s="181"/>
      <c r="DK1" s="181"/>
      <c r="DL1" s="181"/>
      <c r="DM1" s="181"/>
      <c r="DN1" s="181"/>
      <c r="DO1" s="181"/>
    </row>
    <row r="2" spans="1:119" ht="24.75" thickBot="1" x14ac:dyDescent="0.2">
      <c r="B2" s="182" t="s">
        <v>77</v>
      </c>
      <c r="C2" s="182"/>
      <c r="D2" s="183"/>
    </row>
    <row r="3" spans="1:119" ht="18.75" customHeight="1" thickBot="1" x14ac:dyDescent="0.2">
      <c r="A3" s="181"/>
      <c r="B3" s="592" t="s">
        <v>78</v>
      </c>
      <c r="C3" s="593"/>
      <c r="D3" s="593"/>
      <c r="E3" s="594"/>
      <c r="F3" s="594"/>
      <c r="G3" s="594"/>
      <c r="H3" s="594"/>
      <c r="I3" s="594"/>
      <c r="J3" s="594"/>
      <c r="K3" s="594"/>
      <c r="L3" s="594" t="s">
        <v>79</v>
      </c>
      <c r="M3" s="594"/>
      <c r="N3" s="594"/>
      <c r="O3" s="594"/>
      <c r="P3" s="594"/>
      <c r="Q3" s="594"/>
      <c r="R3" s="597"/>
      <c r="S3" s="597"/>
      <c r="T3" s="597"/>
      <c r="U3" s="597"/>
      <c r="V3" s="598"/>
      <c r="W3" s="488" t="s">
        <v>80</v>
      </c>
      <c r="X3" s="489"/>
      <c r="Y3" s="489"/>
      <c r="Z3" s="489"/>
      <c r="AA3" s="489"/>
      <c r="AB3" s="593"/>
      <c r="AC3" s="597" t="s">
        <v>81</v>
      </c>
      <c r="AD3" s="489"/>
      <c r="AE3" s="489"/>
      <c r="AF3" s="489"/>
      <c r="AG3" s="489"/>
      <c r="AH3" s="489"/>
      <c r="AI3" s="489"/>
      <c r="AJ3" s="489"/>
      <c r="AK3" s="489"/>
      <c r="AL3" s="559"/>
      <c r="AM3" s="488" t="s">
        <v>82</v>
      </c>
      <c r="AN3" s="489"/>
      <c r="AO3" s="489"/>
      <c r="AP3" s="489"/>
      <c r="AQ3" s="489"/>
      <c r="AR3" s="489"/>
      <c r="AS3" s="489"/>
      <c r="AT3" s="489"/>
      <c r="AU3" s="489"/>
      <c r="AV3" s="489"/>
      <c r="AW3" s="489"/>
      <c r="AX3" s="559"/>
      <c r="AY3" s="551" t="s">
        <v>1</v>
      </c>
      <c r="AZ3" s="552"/>
      <c r="BA3" s="552"/>
      <c r="BB3" s="552"/>
      <c r="BC3" s="552"/>
      <c r="BD3" s="552"/>
      <c r="BE3" s="552"/>
      <c r="BF3" s="552"/>
      <c r="BG3" s="552"/>
      <c r="BH3" s="552"/>
      <c r="BI3" s="552"/>
      <c r="BJ3" s="552"/>
      <c r="BK3" s="552"/>
      <c r="BL3" s="552"/>
      <c r="BM3" s="601"/>
      <c r="BN3" s="488" t="s">
        <v>83</v>
      </c>
      <c r="BO3" s="489"/>
      <c r="BP3" s="489"/>
      <c r="BQ3" s="489"/>
      <c r="BR3" s="489"/>
      <c r="BS3" s="489"/>
      <c r="BT3" s="489"/>
      <c r="BU3" s="559"/>
      <c r="BV3" s="488" t="s">
        <v>84</v>
      </c>
      <c r="BW3" s="489"/>
      <c r="BX3" s="489"/>
      <c r="BY3" s="489"/>
      <c r="BZ3" s="489"/>
      <c r="CA3" s="489"/>
      <c r="CB3" s="489"/>
      <c r="CC3" s="559"/>
      <c r="CD3" s="551" t="s">
        <v>1</v>
      </c>
      <c r="CE3" s="552"/>
      <c r="CF3" s="552"/>
      <c r="CG3" s="552"/>
      <c r="CH3" s="552"/>
      <c r="CI3" s="552"/>
      <c r="CJ3" s="552"/>
      <c r="CK3" s="552"/>
      <c r="CL3" s="552"/>
      <c r="CM3" s="552"/>
      <c r="CN3" s="552"/>
      <c r="CO3" s="552"/>
      <c r="CP3" s="552"/>
      <c r="CQ3" s="552"/>
      <c r="CR3" s="552"/>
      <c r="CS3" s="601"/>
      <c r="CT3" s="488" t="s">
        <v>85</v>
      </c>
      <c r="CU3" s="489"/>
      <c r="CV3" s="489"/>
      <c r="CW3" s="489"/>
      <c r="CX3" s="489"/>
      <c r="CY3" s="489"/>
      <c r="CZ3" s="489"/>
      <c r="DA3" s="559"/>
      <c r="DB3" s="488" t="s">
        <v>86</v>
      </c>
      <c r="DC3" s="489"/>
      <c r="DD3" s="489"/>
      <c r="DE3" s="489"/>
      <c r="DF3" s="489"/>
      <c r="DG3" s="489"/>
      <c r="DH3" s="489"/>
      <c r="DI3" s="559"/>
    </row>
    <row r="4" spans="1:119" ht="18.75" customHeight="1" x14ac:dyDescent="0.15">
      <c r="A4" s="181"/>
      <c r="B4" s="567"/>
      <c r="C4" s="568"/>
      <c r="D4" s="568"/>
      <c r="E4" s="569"/>
      <c r="F4" s="569"/>
      <c r="G4" s="569"/>
      <c r="H4" s="569"/>
      <c r="I4" s="569"/>
      <c r="J4" s="569"/>
      <c r="K4" s="569"/>
      <c r="L4" s="569"/>
      <c r="M4" s="569"/>
      <c r="N4" s="569"/>
      <c r="O4" s="569"/>
      <c r="P4" s="569"/>
      <c r="Q4" s="569"/>
      <c r="R4" s="573"/>
      <c r="S4" s="573"/>
      <c r="T4" s="573"/>
      <c r="U4" s="573"/>
      <c r="V4" s="574"/>
      <c r="W4" s="560"/>
      <c r="X4" s="370"/>
      <c r="Y4" s="370"/>
      <c r="Z4" s="370"/>
      <c r="AA4" s="370"/>
      <c r="AB4" s="568"/>
      <c r="AC4" s="573"/>
      <c r="AD4" s="370"/>
      <c r="AE4" s="370"/>
      <c r="AF4" s="370"/>
      <c r="AG4" s="370"/>
      <c r="AH4" s="370"/>
      <c r="AI4" s="370"/>
      <c r="AJ4" s="370"/>
      <c r="AK4" s="370"/>
      <c r="AL4" s="561"/>
      <c r="AM4" s="510"/>
      <c r="AN4" s="408"/>
      <c r="AO4" s="408"/>
      <c r="AP4" s="408"/>
      <c r="AQ4" s="408"/>
      <c r="AR4" s="408"/>
      <c r="AS4" s="408"/>
      <c r="AT4" s="408"/>
      <c r="AU4" s="408"/>
      <c r="AV4" s="408"/>
      <c r="AW4" s="408"/>
      <c r="AX4" s="600"/>
      <c r="AY4" s="445" t="s">
        <v>87</v>
      </c>
      <c r="AZ4" s="446"/>
      <c r="BA4" s="446"/>
      <c r="BB4" s="446"/>
      <c r="BC4" s="446"/>
      <c r="BD4" s="446"/>
      <c r="BE4" s="446"/>
      <c r="BF4" s="446"/>
      <c r="BG4" s="446"/>
      <c r="BH4" s="446"/>
      <c r="BI4" s="446"/>
      <c r="BJ4" s="446"/>
      <c r="BK4" s="446"/>
      <c r="BL4" s="446"/>
      <c r="BM4" s="447"/>
      <c r="BN4" s="448">
        <v>20021468</v>
      </c>
      <c r="BO4" s="449"/>
      <c r="BP4" s="449"/>
      <c r="BQ4" s="449"/>
      <c r="BR4" s="449"/>
      <c r="BS4" s="449"/>
      <c r="BT4" s="449"/>
      <c r="BU4" s="450"/>
      <c r="BV4" s="448">
        <v>19835110</v>
      </c>
      <c r="BW4" s="449"/>
      <c r="BX4" s="449"/>
      <c r="BY4" s="449"/>
      <c r="BZ4" s="449"/>
      <c r="CA4" s="449"/>
      <c r="CB4" s="449"/>
      <c r="CC4" s="450"/>
      <c r="CD4" s="585" t="s">
        <v>88</v>
      </c>
      <c r="CE4" s="586"/>
      <c r="CF4" s="586"/>
      <c r="CG4" s="586"/>
      <c r="CH4" s="586"/>
      <c r="CI4" s="586"/>
      <c r="CJ4" s="586"/>
      <c r="CK4" s="586"/>
      <c r="CL4" s="586"/>
      <c r="CM4" s="586"/>
      <c r="CN4" s="586"/>
      <c r="CO4" s="586"/>
      <c r="CP4" s="586"/>
      <c r="CQ4" s="586"/>
      <c r="CR4" s="586"/>
      <c r="CS4" s="587"/>
      <c r="CT4" s="588">
        <v>5.5</v>
      </c>
      <c r="CU4" s="589"/>
      <c r="CV4" s="589"/>
      <c r="CW4" s="589"/>
      <c r="CX4" s="589"/>
      <c r="CY4" s="589"/>
      <c r="CZ4" s="589"/>
      <c r="DA4" s="590"/>
      <c r="DB4" s="588">
        <v>4.0999999999999996</v>
      </c>
      <c r="DC4" s="589"/>
      <c r="DD4" s="589"/>
      <c r="DE4" s="589"/>
      <c r="DF4" s="589"/>
      <c r="DG4" s="589"/>
      <c r="DH4" s="589"/>
      <c r="DI4" s="590"/>
    </row>
    <row r="5" spans="1:119" ht="18.75" customHeight="1" x14ac:dyDescent="0.15">
      <c r="A5" s="181"/>
      <c r="B5" s="595"/>
      <c r="C5" s="409"/>
      <c r="D5" s="409"/>
      <c r="E5" s="596"/>
      <c r="F5" s="596"/>
      <c r="G5" s="596"/>
      <c r="H5" s="596"/>
      <c r="I5" s="596"/>
      <c r="J5" s="596"/>
      <c r="K5" s="596"/>
      <c r="L5" s="596"/>
      <c r="M5" s="596"/>
      <c r="N5" s="596"/>
      <c r="O5" s="596"/>
      <c r="P5" s="596"/>
      <c r="Q5" s="596"/>
      <c r="R5" s="407"/>
      <c r="S5" s="407"/>
      <c r="T5" s="407"/>
      <c r="U5" s="407"/>
      <c r="V5" s="599"/>
      <c r="W5" s="510"/>
      <c r="X5" s="408"/>
      <c r="Y5" s="408"/>
      <c r="Z5" s="408"/>
      <c r="AA5" s="408"/>
      <c r="AB5" s="409"/>
      <c r="AC5" s="407"/>
      <c r="AD5" s="408"/>
      <c r="AE5" s="408"/>
      <c r="AF5" s="408"/>
      <c r="AG5" s="408"/>
      <c r="AH5" s="408"/>
      <c r="AI5" s="408"/>
      <c r="AJ5" s="408"/>
      <c r="AK5" s="408"/>
      <c r="AL5" s="600"/>
      <c r="AM5" s="476" t="s">
        <v>89</v>
      </c>
      <c r="AN5" s="376"/>
      <c r="AO5" s="376"/>
      <c r="AP5" s="376"/>
      <c r="AQ5" s="376"/>
      <c r="AR5" s="376"/>
      <c r="AS5" s="376"/>
      <c r="AT5" s="377"/>
      <c r="AU5" s="477" t="s">
        <v>90</v>
      </c>
      <c r="AV5" s="478"/>
      <c r="AW5" s="478"/>
      <c r="AX5" s="478"/>
      <c r="AY5" s="433" t="s">
        <v>91</v>
      </c>
      <c r="AZ5" s="434"/>
      <c r="BA5" s="434"/>
      <c r="BB5" s="434"/>
      <c r="BC5" s="434"/>
      <c r="BD5" s="434"/>
      <c r="BE5" s="434"/>
      <c r="BF5" s="434"/>
      <c r="BG5" s="434"/>
      <c r="BH5" s="434"/>
      <c r="BI5" s="434"/>
      <c r="BJ5" s="434"/>
      <c r="BK5" s="434"/>
      <c r="BL5" s="434"/>
      <c r="BM5" s="435"/>
      <c r="BN5" s="419">
        <v>19088323</v>
      </c>
      <c r="BO5" s="420"/>
      <c r="BP5" s="420"/>
      <c r="BQ5" s="420"/>
      <c r="BR5" s="420"/>
      <c r="BS5" s="420"/>
      <c r="BT5" s="420"/>
      <c r="BU5" s="421"/>
      <c r="BV5" s="419">
        <v>19258047</v>
      </c>
      <c r="BW5" s="420"/>
      <c r="BX5" s="420"/>
      <c r="BY5" s="420"/>
      <c r="BZ5" s="420"/>
      <c r="CA5" s="420"/>
      <c r="CB5" s="420"/>
      <c r="CC5" s="421"/>
      <c r="CD5" s="459" t="s">
        <v>92</v>
      </c>
      <c r="CE5" s="379"/>
      <c r="CF5" s="379"/>
      <c r="CG5" s="379"/>
      <c r="CH5" s="379"/>
      <c r="CI5" s="379"/>
      <c r="CJ5" s="379"/>
      <c r="CK5" s="379"/>
      <c r="CL5" s="379"/>
      <c r="CM5" s="379"/>
      <c r="CN5" s="379"/>
      <c r="CO5" s="379"/>
      <c r="CP5" s="379"/>
      <c r="CQ5" s="379"/>
      <c r="CR5" s="379"/>
      <c r="CS5" s="460"/>
      <c r="CT5" s="416">
        <v>92.9</v>
      </c>
      <c r="CU5" s="417"/>
      <c r="CV5" s="417"/>
      <c r="CW5" s="417"/>
      <c r="CX5" s="417"/>
      <c r="CY5" s="417"/>
      <c r="CZ5" s="417"/>
      <c r="DA5" s="418"/>
      <c r="DB5" s="416">
        <v>92.4</v>
      </c>
      <c r="DC5" s="417"/>
      <c r="DD5" s="417"/>
      <c r="DE5" s="417"/>
      <c r="DF5" s="417"/>
      <c r="DG5" s="417"/>
      <c r="DH5" s="417"/>
      <c r="DI5" s="418"/>
    </row>
    <row r="6" spans="1:119" ht="18.75" customHeight="1" x14ac:dyDescent="0.15">
      <c r="A6" s="181"/>
      <c r="B6" s="565" t="s">
        <v>93</v>
      </c>
      <c r="C6" s="406"/>
      <c r="D6" s="406"/>
      <c r="E6" s="566"/>
      <c r="F6" s="566"/>
      <c r="G6" s="566"/>
      <c r="H6" s="566"/>
      <c r="I6" s="566"/>
      <c r="J6" s="566"/>
      <c r="K6" s="566"/>
      <c r="L6" s="566" t="s">
        <v>94</v>
      </c>
      <c r="M6" s="566"/>
      <c r="N6" s="566"/>
      <c r="O6" s="566"/>
      <c r="P6" s="566"/>
      <c r="Q6" s="566"/>
      <c r="R6" s="404"/>
      <c r="S6" s="404"/>
      <c r="T6" s="404"/>
      <c r="U6" s="404"/>
      <c r="V6" s="572"/>
      <c r="W6" s="509" t="s">
        <v>95</v>
      </c>
      <c r="X6" s="405"/>
      <c r="Y6" s="405"/>
      <c r="Z6" s="405"/>
      <c r="AA6" s="405"/>
      <c r="AB6" s="406"/>
      <c r="AC6" s="577" t="s">
        <v>96</v>
      </c>
      <c r="AD6" s="578"/>
      <c r="AE6" s="578"/>
      <c r="AF6" s="578"/>
      <c r="AG6" s="578"/>
      <c r="AH6" s="578"/>
      <c r="AI6" s="578"/>
      <c r="AJ6" s="578"/>
      <c r="AK6" s="578"/>
      <c r="AL6" s="579"/>
      <c r="AM6" s="476" t="s">
        <v>97</v>
      </c>
      <c r="AN6" s="376"/>
      <c r="AO6" s="376"/>
      <c r="AP6" s="376"/>
      <c r="AQ6" s="376"/>
      <c r="AR6" s="376"/>
      <c r="AS6" s="376"/>
      <c r="AT6" s="377"/>
      <c r="AU6" s="477" t="s">
        <v>90</v>
      </c>
      <c r="AV6" s="478"/>
      <c r="AW6" s="478"/>
      <c r="AX6" s="478"/>
      <c r="AY6" s="433" t="s">
        <v>98</v>
      </c>
      <c r="AZ6" s="434"/>
      <c r="BA6" s="434"/>
      <c r="BB6" s="434"/>
      <c r="BC6" s="434"/>
      <c r="BD6" s="434"/>
      <c r="BE6" s="434"/>
      <c r="BF6" s="434"/>
      <c r="BG6" s="434"/>
      <c r="BH6" s="434"/>
      <c r="BI6" s="434"/>
      <c r="BJ6" s="434"/>
      <c r="BK6" s="434"/>
      <c r="BL6" s="434"/>
      <c r="BM6" s="435"/>
      <c r="BN6" s="419">
        <v>933145</v>
      </c>
      <c r="BO6" s="420"/>
      <c r="BP6" s="420"/>
      <c r="BQ6" s="420"/>
      <c r="BR6" s="420"/>
      <c r="BS6" s="420"/>
      <c r="BT6" s="420"/>
      <c r="BU6" s="421"/>
      <c r="BV6" s="419">
        <v>577063</v>
      </c>
      <c r="BW6" s="420"/>
      <c r="BX6" s="420"/>
      <c r="BY6" s="420"/>
      <c r="BZ6" s="420"/>
      <c r="CA6" s="420"/>
      <c r="CB6" s="420"/>
      <c r="CC6" s="421"/>
      <c r="CD6" s="459" t="s">
        <v>99</v>
      </c>
      <c r="CE6" s="379"/>
      <c r="CF6" s="379"/>
      <c r="CG6" s="379"/>
      <c r="CH6" s="379"/>
      <c r="CI6" s="379"/>
      <c r="CJ6" s="379"/>
      <c r="CK6" s="379"/>
      <c r="CL6" s="379"/>
      <c r="CM6" s="379"/>
      <c r="CN6" s="379"/>
      <c r="CO6" s="379"/>
      <c r="CP6" s="379"/>
      <c r="CQ6" s="379"/>
      <c r="CR6" s="379"/>
      <c r="CS6" s="460"/>
      <c r="CT6" s="562">
        <v>93.1</v>
      </c>
      <c r="CU6" s="563"/>
      <c r="CV6" s="563"/>
      <c r="CW6" s="563"/>
      <c r="CX6" s="563"/>
      <c r="CY6" s="563"/>
      <c r="CZ6" s="563"/>
      <c r="DA6" s="564"/>
      <c r="DB6" s="562">
        <v>93.8</v>
      </c>
      <c r="DC6" s="563"/>
      <c r="DD6" s="563"/>
      <c r="DE6" s="563"/>
      <c r="DF6" s="563"/>
      <c r="DG6" s="563"/>
      <c r="DH6" s="563"/>
      <c r="DI6" s="564"/>
    </row>
    <row r="7" spans="1:119" ht="18.75" customHeight="1" x14ac:dyDescent="0.15">
      <c r="A7" s="181"/>
      <c r="B7" s="567"/>
      <c r="C7" s="568"/>
      <c r="D7" s="568"/>
      <c r="E7" s="569"/>
      <c r="F7" s="569"/>
      <c r="G7" s="569"/>
      <c r="H7" s="569"/>
      <c r="I7" s="569"/>
      <c r="J7" s="569"/>
      <c r="K7" s="569"/>
      <c r="L7" s="569"/>
      <c r="M7" s="569"/>
      <c r="N7" s="569"/>
      <c r="O7" s="569"/>
      <c r="P7" s="569"/>
      <c r="Q7" s="569"/>
      <c r="R7" s="573"/>
      <c r="S7" s="573"/>
      <c r="T7" s="573"/>
      <c r="U7" s="573"/>
      <c r="V7" s="574"/>
      <c r="W7" s="560"/>
      <c r="X7" s="370"/>
      <c r="Y7" s="370"/>
      <c r="Z7" s="370"/>
      <c r="AA7" s="370"/>
      <c r="AB7" s="568"/>
      <c r="AC7" s="580"/>
      <c r="AD7" s="371"/>
      <c r="AE7" s="371"/>
      <c r="AF7" s="371"/>
      <c r="AG7" s="371"/>
      <c r="AH7" s="371"/>
      <c r="AI7" s="371"/>
      <c r="AJ7" s="371"/>
      <c r="AK7" s="371"/>
      <c r="AL7" s="581"/>
      <c r="AM7" s="476" t="s">
        <v>100</v>
      </c>
      <c r="AN7" s="376"/>
      <c r="AO7" s="376"/>
      <c r="AP7" s="376"/>
      <c r="AQ7" s="376"/>
      <c r="AR7" s="376"/>
      <c r="AS7" s="376"/>
      <c r="AT7" s="377"/>
      <c r="AU7" s="477" t="s">
        <v>90</v>
      </c>
      <c r="AV7" s="478"/>
      <c r="AW7" s="478"/>
      <c r="AX7" s="478"/>
      <c r="AY7" s="433" t="s">
        <v>101</v>
      </c>
      <c r="AZ7" s="434"/>
      <c r="BA7" s="434"/>
      <c r="BB7" s="434"/>
      <c r="BC7" s="434"/>
      <c r="BD7" s="434"/>
      <c r="BE7" s="434"/>
      <c r="BF7" s="434"/>
      <c r="BG7" s="434"/>
      <c r="BH7" s="434"/>
      <c r="BI7" s="434"/>
      <c r="BJ7" s="434"/>
      <c r="BK7" s="434"/>
      <c r="BL7" s="434"/>
      <c r="BM7" s="435"/>
      <c r="BN7" s="419">
        <v>396843</v>
      </c>
      <c r="BO7" s="420"/>
      <c r="BP7" s="420"/>
      <c r="BQ7" s="420"/>
      <c r="BR7" s="420"/>
      <c r="BS7" s="420"/>
      <c r="BT7" s="420"/>
      <c r="BU7" s="421"/>
      <c r="BV7" s="419">
        <v>179030</v>
      </c>
      <c r="BW7" s="420"/>
      <c r="BX7" s="420"/>
      <c r="BY7" s="420"/>
      <c r="BZ7" s="420"/>
      <c r="CA7" s="420"/>
      <c r="CB7" s="420"/>
      <c r="CC7" s="421"/>
      <c r="CD7" s="459" t="s">
        <v>102</v>
      </c>
      <c r="CE7" s="379"/>
      <c r="CF7" s="379"/>
      <c r="CG7" s="379"/>
      <c r="CH7" s="379"/>
      <c r="CI7" s="379"/>
      <c r="CJ7" s="379"/>
      <c r="CK7" s="379"/>
      <c r="CL7" s="379"/>
      <c r="CM7" s="379"/>
      <c r="CN7" s="379"/>
      <c r="CO7" s="379"/>
      <c r="CP7" s="379"/>
      <c r="CQ7" s="379"/>
      <c r="CR7" s="379"/>
      <c r="CS7" s="460"/>
      <c r="CT7" s="419">
        <v>9811674</v>
      </c>
      <c r="CU7" s="420"/>
      <c r="CV7" s="420"/>
      <c r="CW7" s="420"/>
      <c r="CX7" s="420"/>
      <c r="CY7" s="420"/>
      <c r="CZ7" s="420"/>
      <c r="DA7" s="421"/>
      <c r="DB7" s="419">
        <v>9788027</v>
      </c>
      <c r="DC7" s="420"/>
      <c r="DD7" s="420"/>
      <c r="DE7" s="420"/>
      <c r="DF7" s="420"/>
      <c r="DG7" s="420"/>
      <c r="DH7" s="420"/>
      <c r="DI7" s="421"/>
    </row>
    <row r="8" spans="1:119" ht="18.75" customHeight="1" thickBot="1" x14ac:dyDescent="0.2">
      <c r="A8" s="181"/>
      <c r="B8" s="570"/>
      <c r="C8" s="515"/>
      <c r="D8" s="515"/>
      <c r="E8" s="571"/>
      <c r="F8" s="571"/>
      <c r="G8" s="571"/>
      <c r="H8" s="571"/>
      <c r="I8" s="571"/>
      <c r="J8" s="571"/>
      <c r="K8" s="571"/>
      <c r="L8" s="571"/>
      <c r="M8" s="571"/>
      <c r="N8" s="571"/>
      <c r="O8" s="571"/>
      <c r="P8" s="571"/>
      <c r="Q8" s="571"/>
      <c r="R8" s="575"/>
      <c r="S8" s="575"/>
      <c r="T8" s="575"/>
      <c r="U8" s="575"/>
      <c r="V8" s="576"/>
      <c r="W8" s="490"/>
      <c r="X8" s="491"/>
      <c r="Y8" s="491"/>
      <c r="Z8" s="491"/>
      <c r="AA8" s="491"/>
      <c r="AB8" s="515"/>
      <c r="AC8" s="582"/>
      <c r="AD8" s="583"/>
      <c r="AE8" s="583"/>
      <c r="AF8" s="583"/>
      <c r="AG8" s="583"/>
      <c r="AH8" s="583"/>
      <c r="AI8" s="583"/>
      <c r="AJ8" s="583"/>
      <c r="AK8" s="583"/>
      <c r="AL8" s="584"/>
      <c r="AM8" s="476" t="s">
        <v>103</v>
      </c>
      <c r="AN8" s="376"/>
      <c r="AO8" s="376"/>
      <c r="AP8" s="376"/>
      <c r="AQ8" s="376"/>
      <c r="AR8" s="376"/>
      <c r="AS8" s="376"/>
      <c r="AT8" s="377"/>
      <c r="AU8" s="477" t="s">
        <v>90</v>
      </c>
      <c r="AV8" s="478"/>
      <c r="AW8" s="478"/>
      <c r="AX8" s="478"/>
      <c r="AY8" s="433" t="s">
        <v>104</v>
      </c>
      <c r="AZ8" s="434"/>
      <c r="BA8" s="434"/>
      <c r="BB8" s="434"/>
      <c r="BC8" s="434"/>
      <c r="BD8" s="434"/>
      <c r="BE8" s="434"/>
      <c r="BF8" s="434"/>
      <c r="BG8" s="434"/>
      <c r="BH8" s="434"/>
      <c r="BI8" s="434"/>
      <c r="BJ8" s="434"/>
      <c r="BK8" s="434"/>
      <c r="BL8" s="434"/>
      <c r="BM8" s="435"/>
      <c r="BN8" s="419">
        <v>536302</v>
      </c>
      <c r="BO8" s="420"/>
      <c r="BP8" s="420"/>
      <c r="BQ8" s="420"/>
      <c r="BR8" s="420"/>
      <c r="BS8" s="420"/>
      <c r="BT8" s="420"/>
      <c r="BU8" s="421"/>
      <c r="BV8" s="419">
        <v>398033</v>
      </c>
      <c r="BW8" s="420"/>
      <c r="BX8" s="420"/>
      <c r="BY8" s="420"/>
      <c r="BZ8" s="420"/>
      <c r="CA8" s="420"/>
      <c r="CB8" s="420"/>
      <c r="CC8" s="421"/>
      <c r="CD8" s="459" t="s">
        <v>105</v>
      </c>
      <c r="CE8" s="379"/>
      <c r="CF8" s="379"/>
      <c r="CG8" s="379"/>
      <c r="CH8" s="379"/>
      <c r="CI8" s="379"/>
      <c r="CJ8" s="379"/>
      <c r="CK8" s="379"/>
      <c r="CL8" s="379"/>
      <c r="CM8" s="379"/>
      <c r="CN8" s="379"/>
      <c r="CO8" s="379"/>
      <c r="CP8" s="379"/>
      <c r="CQ8" s="379"/>
      <c r="CR8" s="379"/>
      <c r="CS8" s="460"/>
      <c r="CT8" s="522">
        <v>0.49</v>
      </c>
      <c r="CU8" s="523"/>
      <c r="CV8" s="523"/>
      <c r="CW8" s="523"/>
      <c r="CX8" s="523"/>
      <c r="CY8" s="523"/>
      <c r="CZ8" s="523"/>
      <c r="DA8" s="524"/>
      <c r="DB8" s="522">
        <v>0.49</v>
      </c>
      <c r="DC8" s="523"/>
      <c r="DD8" s="523"/>
      <c r="DE8" s="523"/>
      <c r="DF8" s="523"/>
      <c r="DG8" s="523"/>
      <c r="DH8" s="523"/>
      <c r="DI8" s="524"/>
    </row>
    <row r="9" spans="1:119" ht="18.75" customHeight="1" thickBot="1" x14ac:dyDescent="0.2">
      <c r="A9" s="181"/>
      <c r="B9" s="551" t="s">
        <v>106</v>
      </c>
      <c r="C9" s="552"/>
      <c r="D9" s="552"/>
      <c r="E9" s="552"/>
      <c r="F9" s="552"/>
      <c r="G9" s="552"/>
      <c r="H9" s="552"/>
      <c r="I9" s="552"/>
      <c r="J9" s="552"/>
      <c r="K9" s="470"/>
      <c r="L9" s="553" t="s">
        <v>107</v>
      </c>
      <c r="M9" s="554"/>
      <c r="N9" s="554"/>
      <c r="O9" s="554"/>
      <c r="P9" s="554"/>
      <c r="Q9" s="555"/>
      <c r="R9" s="556">
        <v>32758</v>
      </c>
      <c r="S9" s="557"/>
      <c r="T9" s="557"/>
      <c r="U9" s="557"/>
      <c r="V9" s="558"/>
      <c r="W9" s="488" t="s">
        <v>108</v>
      </c>
      <c r="X9" s="489"/>
      <c r="Y9" s="489"/>
      <c r="Z9" s="489"/>
      <c r="AA9" s="489"/>
      <c r="AB9" s="489"/>
      <c r="AC9" s="489"/>
      <c r="AD9" s="489"/>
      <c r="AE9" s="489"/>
      <c r="AF9" s="489"/>
      <c r="AG9" s="489"/>
      <c r="AH9" s="489"/>
      <c r="AI9" s="489"/>
      <c r="AJ9" s="489"/>
      <c r="AK9" s="489"/>
      <c r="AL9" s="559"/>
      <c r="AM9" s="476" t="s">
        <v>109</v>
      </c>
      <c r="AN9" s="376"/>
      <c r="AO9" s="376"/>
      <c r="AP9" s="376"/>
      <c r="AQ9" s="376"/>
      <c r="AR9" s="376"/>
      <c r="AS9" s="376"/>
      <c r="AT9" s="377"/>
      <c r="AU9" s="477" t="s">
        <v>90</v>
      </c>
      <c r="AV9" s="478"/>
      <c r="AW9" s="478"/>
      <c r="AX9" s="478"/>
      <c r="AY9" s="433" t="s">
        <v>110</v>
      </c>
      <c r="AZ9" s="434"/>
      <c r="BA9" s="434"/>
      <c r="BB9" s="434"/>
      <c r="BC9" s="434"/>
      <c r="BD9" s="434"/>
      <c r="BE9" s="434"/>
      <c r="BF9" s="434"/>
      <c r="BG9" s="434"/>
      <c r="BH9" s="434"/>
      <c r="BI9" s="434"/>
      <c r="BJ9" s="434"/>
      <c r="BK9" s="434"/>
      <c r="BL9" s="434"/>
      <c r="BM9" s="435"/>
      <c r="BN9" s="419">
        <v>138269</v>
      </c>
      <c r="BO9" s="420"/>
      <c r="BP9" s="420"/>
      <c r="BQ9" s="420"/>
      <c r="BR9" s="420"/>
      <c r="BS9" s="420"/>
      <c r="BT9" s="420"/>
      <c r="BU9" s="421"/>
      <c r="BV9" s="419">
        <v>-236028</v>
      </c>
      <c r="BW9" s="420"/>
      <c r="BX9" s="420"/>
      <c r="BY9" s="420"/>
      <c r="BZ9" s="420"/>
      <c r="CA9" s="420"/>
      <c r="CB9" s="420"/>
      <c r="CC9" s="421"/>
      <c r="CD9" s="459" t="s">
        <v>111</v>
      </c>
      <c r="CE9" s="379"/>
      <c r="CF9" s="379"/>
      <c r="CG9" s="379"/>
      <c r="CH9" s="379"/>
      <c r="CI9" s="379"/>
      <c r="CJ9" s="379"/>
      <c r="CK9" s="379"/>
      <c r="CL9" s="379"/>
      <c r="CM9" s="379"/>
      <c r="CN9" s="379"/>
      <c r="CO9" s="379"/>
      <c r="CP9" s="379"/>
      <c r="CQ9" s="379"/>
      <c r="CR9" s="379"/>
      <c r="CS9" s="460"/>
      <c r="CT9" s="416">
        <v>8.5</v>
      </c>
      <c r="CU9" s="417"/>
      <c r="CV9" s="417"/>
      <c r="CW9" s="417"/>
      <c r="CX9" s="417"/>
      <c r="CY9" s="417"/>
      <c r="CZ9" s="417"/>
      <c r="DA9" s="418"/>
      <c r="DB9" s="416">
        <v>8.4</v>
      </c>
      <c r="DC9" s="417"/>
      <c r="DD9" s="417"/>
      <c r="DE9" s="417"/>
      <c r="DF9" s="417"/>
      <c r="DG9" s="417"/>
      <c r="DH9" s="417"/>
      <c r="DI9" s="418"/>
    </row>
    <row r="10" spans="1:119" ht="18.75" customHeight="1" thickBot="1" x14ac:dyDescent="0.2">
      <c r="A10" s="181"/>
      <c r="B10" s="551"/>
      <c r="C10" s="552"/>
      <c r="D10" s="552"/>
      <c r="E10" s="552"/>
      <c r="F10" s="552"/>
      <c r="G10" s="552"/>
      <c r="H10" s="552"/>
      <c r="I10" s="552"/>
      <c r="J10" s="552"/>
      <c r="K10" s="470"/>
      <c r="L10" s="375" t="s">
        <v>112</v>
      </c>
      <c r="M10" s="376"/>
      <c r="N10" s="376"/>
      <c r="O10" s="376"/>
      <c r="P10" s="376"/>
      <c r="Q10" s="377"/>
      <c r="R10" s="372">
        <v>35272</v>
      </c>
      <c r="S10" s="373"/>
      <c r="T10" s="373"/>
      <c r="U10" s="373"/>
      <c r="V10" s="432"/>
      <c r="W10" s="560"/>
      <c r="X10" s="370"/>
      <c r="Y10" s="370"/>
      <c r="Z10" s="370"/>
      <c r="AA10" s="370"/>
      <c r="AB10" s="370"/>
      <c r="AC10" s="370"/>
      <c r="AD10" s="370"/>
      <c r="AE10" s="370"/>
      <c r="AF10" s="370"/>
      <c r="AG10" s="370"/>
      <c r="AH10" s="370"/>
      <c r="AI10" s="370"/>
      <c r="AJ10" s="370"/>
      <c r="AK10" s="370"/>
      <c r="AL10" s="561"/>
      <c r="AM10" s="476" t="s">
        <v>113</v>
      </c>
      <c r="AN10" s="376"/>
      <c r="AO10" s="376"/>
      <c r="AP10" s="376"/>
      <c r="AQ10" s="376"/>
      <c r="AR10" s="376"/>
      <c r="AS10" s="376"/>
      <c r="AT10" s="377"/>
      <c r="AU10" s="477" t="s">
        <v>90</v>
      </c>
      <c r="AV10" s="478"/>
      <c r="AW10" s="478"/>
      <c r="AX10" s="478"/>
      <c r="AY10" s="433" t="s">
        <v>114</v>
      </c>
      <c r="AZ10" s="434"/>
      <c r="BA10" s="434"/>
      <c r="BB10" s="434"/>
      <c r="BC10" s="434"/>
      <c r="BD10" s="434"/>
      <c r="BE10" s="434"/>
      <c r="BF10" s="434"/>
      <c r="BG10" s="434"/>
      <c r="BH10" s="434"/>
      <c r="BI10" s="434"/>
      <c r="BJ10" s="434"/>
      <c r="BK10" s="434"/>
      <c r="BL10" s="434"/>
      <c r="BM10" s="435"/>
      <c r="BN10" s="419">
        <v>122190</v>
      </c>
      <c r="BO10" s="420"/>
      <c r="BP10" s="420"/>
      <c r="BQ10" s="420"/>
      <c r="BR10" s="420"/>
      <c r="BS10" s="420"/>
      <c r="BT10" s="420"/>
      <c r="BU10" s="421"/>
      <c r="BV10" s="419">
        <v>3536</v>
      </c>
      <c r="BW10" s="420"/>
      <c r="BX10" s="420"/>
      <c r="BY10" s="420"/>
      <c r="BZ10" s="420"/>
      <c r="CA10" s="420"/>
      <c r="CB10" s="420"/>
      <c r="CC10" s="421"/>
      <c r="CD10" s="184" t="s">
        <v>115</v>
      </c>
      <c r="CE10" s="185"/>
      <c r="CF10" s="185"/>
      <c r="CG10" s="185"/>
      <c r="CH10" s="185"/>
      <c r="CI10" s="185"/>
      <c r="CJ10" s="185"/>
      <c r="CK10" s="185"/>
      <c r="CL10" s="185"/>
      <c r="CM10" s="185"/>
      <c r="CN10" s="185"/>
      <c r="CO10" s="185"/>
      <c r="CP10" s="185"/>
      <c r="CQ10" s="185"/>
      <c r="CR10" s="185"/>
      <c r="CS10" s="186"/>
      <c r="CT10" s="187"/>
      <c r="CU10" s="188"/>
      <c r="CV10" s="188"/>
      <c r="CW10" s="188"/>
      <c r="CX10" s="188"/>
      <c r="CY10" s="188"/>
      <c r="CZ10" s="188"/>
      <c r="DA10" s="189"/>
      <c r="DB10" s="187"/>
      <c r="DC10" s="188"/>
      <c r="DD10" s="188"/>
      <c r="DE10" s="188"/>
      <c r="DF10" s="188"/>
      <c r="DG10" s="188"/>
      <c r="DH10" s="188"/>
      <c r="DI10" s="189"/>
    </row>
    <row r="11" spans="1:119" ht="18.75" customHeight="1" thickBot="1" x14ac:dyDescent="0.2">
      <c r="A11" s="181"/>
      <c r="B11" s="551"/>
      <c r="C11" s="552"/>
      <c r="D11" s="552"/>
      <c r="E11" s="552"/>
      <c r="F11" s="552"/>
      <c r="G11" s="552"/>
      <c r="H11" s="552"/>
      <c r="I11" s="552"/>
      <c r="J11" s="552"/>
      <c r="K11" s="470"/>
      <c r="L11" s="380" t="s">
        <v>116</v>
      </c>
      <c r="M11" s="381"/>
      <c r="N11" s="381"/>
      <c r="O11" s="381"/>
      <c r="P11" s="381"/>
      <c r="Q11" s="382"/>
      <c r="R11" s="548" t="s">
        <v>117</v>
      </c>
      <c r="S11" s="549"/>
      <c r="T11" s="549"/>
      <c r="U11" s="549"/>
      <c r="V11" s="550"/>
      <c r="W11" s="560"/>
      <c r="X11" s="370"/>
      <c r="Y11" s="370"/>
      <c r="Z11" s="370"/>
      <c r="AA11" s="370"/>
      <c r="AB11" s="370"/>
      <c r="AC11" s="370"/>
      <c r="AD11" s="370"/>
      <c r="AE11" s="370"/>
      <c r="AF11" s="370"/>
      <c r="AG11" s="370"/>
      <c r="AH11" s="370"/>
      <c r="AI11" s="370"/>
      <c r="AJ11" s="370"/>
      <c r="AK11" s="370"/>
      <c r="AL11" s="561"/>
      <c r="AM11" s="476" t="s">
        <v>118</v>
      </c>
      <c r="AN11" s="376"/>
      <c r="AO11" s="376"/>
      <c r="AP11" s="376"/>
      <c r="AQ11" s="376"/>
      <c r="AR11" s="376"/>
      <c r="AS11" s="376"/>
      <c r="AT11" s="377"/>
      <c r="AU11" s="477" t="s">
        <v>90</v>
      </c>
      <c r="AV11" s="478"/>
      <c r="AW11" s="478"/>
      <c r="AX11" s="478"/>
      <c r="AY11" s="433" t="s">
        <v>119</v>
      </c>
      <c r="AZ11" s="434"/>
      <c r="BA11" s="434"/>
      <c r="BB11" s="434"/>
      <c r="BC11" s="434"/>
      <c r="BD11" s="434"/>
      <c r="BE11" s="434"/>
      <c r="BF11" s="434"/>
      <c r="BG11" s="434"/>
      <c r="BH11" s="434"/>
      <c r="BI11" s="434"/>
      <c r="BJ11" s="434"/>
      <c r="BK11" s="434"/>
      <c r="BL11" s="434"/>
      <c r="BM11" s="435"/>
      <c r="BN11" s="419">
        <v>0</v>
      </c>
      <c r="BO11" s="420"/>
      <c r="BP11" s="420"/>
      <c r="BQ11" s="420"/>
      <c r="BR11" s="420"/>
      <c r="BS11" s="420"/>
      <c r="BT11" s="420"/>
      <c r="BU11" s="421"/>
      <c r="BV11" s="419">
        <v>0</v>
      </c>
      <c r="BW11" s="420"/>
      <c r="BX11" s="420"/>
      <c r="BY11" s="420"/>
      <c r="BZ11" s="420"/>
      <c r="CA11" s="420"/>
      <c r="CB11" s="420"/>
      <c r="CC11" s="421"/>
      <c r="CD11" s="459" t="s">
        <v>120</v>
      </c>
      <c r="CE11" s="379"/>
      <c r="CF11" s="379"/>
      <c r="CG11" s="379"/>
      <c r="CH11" s="379"/>
      <c r="CI11" s="379"/>
      <c r="CJ11" s="379"/>
      <c r="CK11" s="379"/>
      <c r="CL11" s="379"/>
      <c r="CM11" s="379"/>
      <c r="CN11" s="379"/>
      <c r="CO11" s="379"/>
      <c r="CP11" s="379"/>
      <c r="CQ11" s="379"/>
      <c r="CR11" s="379"/>
      <c r="CS11" s="460"/>
      <c r="CT11" s="522" t="s">
        <v>121</v>
      </c>
      <c r="CU11" s="523"/>
      <c r="CV11" s="523"/>
      <c r="CW11" s="523"/>
      <c r="CX11" s="523"/>
      <c r="CY11" s="523"/>
      <c r="CZ11" s="523"/>
      <c r="DA11" s="524"/>
      <c r="DB11" s="522" t="s">
        <v>121</v>
      </c>
      <c r="DC11" s="523"/>
      <c r="DD11" s="523"/>
      <c r="DE11" s="523"/>
      <c r="DF11" s="523"/>
      <c r="DG11" s="523"/>
      <c r="DH11" s="523"/>
      <c r="DI11" s="524"/>
    </row>
    <row r="12" spans="1:119" ht="18.75" customHeight="1" x14ac:dyDescent="0.15">
      <c r="A12" s="181"/>
      <c r="B12" s="525" t="s">
        <v>122</v>
      </c>
      <c r="C12" s="526"/>
      <c r="D12" s="526"/>
      <c r="E12" s="526"/>
      <c r="F12" s="526"/>
      <c r="G12" s="526"/>
      <c r="H12" s="526"/>
      <c r="I12" s="526"/>
      <c r="J12" s="526"/>
      <c r="K12" s="527"/>
      <c r="L12" s="534" t="s">
        <v>123</v>
      </c>
      <c r="M12" s="535"/>
      <c r="N12" s="535"/>
      <c r="O12" s="535"/>
      <c r="P12" s="535"/>
      <c r="Q12" s="536"/>
      <c r="R12" s="537">
        <v>31229</v>
      </c>
      <c r="S12" s="538"/>
      <c r="T12" s="538"/>
      <c r="U12" s="538"/>
      <c r="V12" s="539"/>
      <c r="W12" s="540" t="s">
        <v>1</v>
      </c>
      <c r="X12" s="478"/>
      <c r="Y12" s="478"/>
      <c r="Z12" s="478"/>
      <c r="AA12" s="478"/>
      <c r="AB12" s="541"/>
      <c r="AC12" s="542" t="s">
        <v>124</v>
      </c>
      <c r="AD12" s="543"/>
      <c r="AE12" s="543"/>
      <c r="AF12" s="543"/>
      <c r="AG12" s="544"/>
      <c r="AH12" s="542" t="s">
        <v>125</v>
      </c>
      <c r="AI12" s="543"/>
      <c r="AJ12" s="543"/>
      <c r="AK12" s="543"/>
      <c r="AL12" s="545"/>
      <c r="AM12" s="476" t="s">
        <v>126</v>
      </c>
      <c r="AN12" s="376"/>
      <c r="AO12" s="376"/>
      <c r="AP12" s="376"/>
      <c r="AQ12" s="376"/>
      <c r="AR12" s="376"/>
      <c r="AS12" s="376"/>
      <c r="AT12" s="377"/>
      <c r="AU12" s="477" t="s">
        <v>127</v>
      </c>
      <c r="AV12" s="478"/>
      <c r="AW12" s="478"/>
      <c r="AX12" s="478"/>
      <c r="AY12" s="433" t="s">
        <v>128</v>
      </c>
      <c r="AZ12" s="434"/>
      <c r="BA12" s="434"/>
      <c r="BB12" s="434"/>
      <c r="BC12" s="434"/>
      <c r="BD12" s="434"/>
      <c r="BE12" s="434"/>
      <c r="BF12" s="434"/>
      <c r="BG12" s="434"/>
      <c r="BH12" s="434"/>
      <c r="BI12" s="434"/>
      <c r="BJ12" s="434"/>
      <c r="BK12" s="434"/>
      <c r="BL12" s="434"/>
      <c r="BM12" s="435"/>
      <c r="BN12" s="419">
        <v>892000</v>
      </c>
      <c r="BO12" s="420"/>
      <c r="BP12" s="420"/>
      <c r="BQ12" s="420"/>
      <c r="BR12" s="420"/>
      <c r="BS12" s="420"/>
      <c r="BT12" s="420"/>
      <c r="BU12" s="421"/>
      <c r="BV12" s="419">
        <v>500000</v>
      </c>
      <c r="BW12" s="420"/>
      <c r="BX12" s="420"/>
      <c r="BY12" s="420"/>
      <c r="BZ12" s="420"/>
      <c r="CA12" s="420"/>
      <c r="CB12" s="420"/>
      <c r="CC12" s="421"/>
      <c r="CD12" s="459" t="s">
        <v>129</v>
      </c>
      <c r="CE12" s="379"/>
      <c r="CF12" s="379"/>
      <c r="CG12" s="379"/>
      <c r="CH12" s="379"/>
      <c r="CI12" s="379"/>
      <c r="CJ12" s="379"/>
      <c r="CK12" s="379"/>
      <c r="CL12" s="379"/>
      <c r="CM12" s="379"/>
      <c r="CN12" s="379"/>
      <c r="CO12" s="379"/>
      <c r="CP12" s="379"/>
      <c r="CQ12" s="379"/>
      <c r="CR12" s="379"/>
      <c r="CS12" s="460"/>
      <c r="CT12" s="522" t="s">
        <v>121</v>
      </c>
      <c r="CU12" s="523"/>
      <c r="CV12" s="523"/>
      <c r="CW12" s="523"/>
      <c r="CX12" s="523"/>
      <c r="CY12" s="523"/>
      <c r="CZ12" s="523"/>
      <c r="DA12" s="524"/>
      <c r="DB12" s="522" t="s">
        <v>121</v>
      </c>
      <c r="DC12" s="523"/>
      <c r="DD12" s="523"/>
      <c r="DE12" s="523"/>
      <c r="DF12" s="523"/>
      <c r="DG12" s="523"/>
      <c r="DH12" s="523"/>
      <c r="DI12" s="524"/>
    </row>
    <row r="13" spans="1:119" ht="18.75" customHeight="1" x14ac:dyDescent="0.15">
      <c r="A13" s="181"/>
      <c r="B13" s="528"/>
      <c r="C13" s="529"/>
      <c r="D13" s="529"/>
      <c r="E13" s="529"/>
      <c r="F13" s="529"/>
      <c r="G13" s="529"/>
      <c r="H13" s="529"/>
      <c r="I13" s="529"/>
      <c r="J13" s="529"/>
      <c r="K13" s="530"/>
      <c r="L13" s="190"/>
      <c r="M13" s="503" t="s">
        <v>130</v>
      </c>
      <c r="N13" s="504"/>
      <c r="O13" s="504"/>
      <c r="P13" s="504"/>
      <c r="Q13" s="505"/>
      <c r="R13" s="506">
        <v>30959</v>
      </c>
      <c r="S13" s="507"/>
      <c r="T13" s="507"/>
      <c r="U13" s="507"/>
      <c r="V13" s="508"/>
      <c r="W13" s="509" t="s">
        <v>131</v>
      </c>
      <c r="X13" s="405"/>
      <c r="Y13" s="405"/>
      <c r="Z13" s="405"/>
      <c r="AA13" s="405"/>
      <c r="AB13" s="406"/>
      <c r="AC13" s="372">
        <v>830</v>
      </c>
      <c r="AD13" s="373"/>
      <c r="AE13" s="373"/>
      <c r="AF13" s="373"/>
      <c r="AG13" s="374"/>
      <c r="AH13" s="372">
        <v>1111</v>
      </c>
      <c r="AI13" s="373"/>
      <c r="AJ13" s="373"/>
      <c r="AK13" s="373"/>
      <c r="AL13" s="432"/>
      <c r="AM13" s="476" t="s">
        <v>132</v>
      </c>
      <c r="AN13" s="376"/>
      <c r="AO13" s="376"/>
      <c r="AP13" s="376"/>
      <c r="AQ13" s="376"/>
      <c r="AR13" s="376"/>
      <c r="AS13" s="376"/>
      <c r="AT13" s="377"/>
      <c r="AU13" s="477" t="s">
        <v>127</v>
      </c>
      <c r="AV13" s="478"/>
      <c r="AW13" s="478"/>
      <c r="AX13" s="478"/>
      <c r="AY13" s="433" t="s">
        <v>133</v>
      </c>
      <c r="AZ13" s="434"/>
      <c r="BA13" s="434"/>
      <c r="BB13" s="434"/>
      <c r="BC13" s="434"/>
      <c r="BD13" s="434"/>
      <c r="BE13" s="434"/>
      <c r="BF13" s="434"/>
      <c r="BG13" s="434"/>
      <c r="BH13" s="434"/>
      <c r="BI13" s="434"/>
      <c r="BJ13" s="434"/>
      <c r="BK13" s="434"/>
      <c r="BL13" s="434"/>
      <c r="BM13" s="435"/>
      <c r="BN13" s="419">
        <v>-631541</v>
      </c>
      <c r="BO13" s="420"/>
      <c r="BP13" s="420"/>
      <c r="BQ13" s="420"/>
      <c r="BR13" s="420"/>
      <c r="BS13" s="420"/>
      <c r="BT13" s="420"/>
      <c r="BU13" s="421"/>
      <c r="BV13" s="419">
        <v>-732492</v>
      </c>
      <c r="BW13" s="420"/>
      <c r="BX13" s="420"/>
      <c r="BY13" s="420"/>
      <c r="BZ13" s="420"/>
      <c r="CA13" s="420"/>
      <c r="CB13" s="420"/>
      <c r="CC13" s="421"/>
      <c r="CD13" s="459" t="s">
        <v>134</v>
      </c>
      <c r="CE13" s="379"/>
      <c r="CF13" s="379"/>
      <c r="CG13" s="379"/>
      <c r="CH13" s="379"/>
      <c r="CI13" s="379"/>
      <c r="CJ13" s="379"/>
      <c r="CK13" s="379"/>
      <c r="CL13" s="379"/>
      <c r="CM13" s="379"/>
      <c r="CN13" s="379"/>
      <c r="CO13" s="379"/>
      <c r="CP13" s="379"/>
      <c r="CQ13" s="379"/>
      <c r="CR13" s="379"/>
      <c r="CS13" s="460"/>
      <c r="CT13" s="416">
        <v>3.7</v>
      </c>
      <c r="CU13" s="417"/>
      <c r="CV13" s="417"/>
      <c r="CW13" s="417"/>
      <c r="CX13" s="417"/>
      <c r="CY13" s="417"/>
      <c r="CZ13" s="417"/>
      <c r="DA13" s="418"/>
      <c r="DB13" s="416">
        <v>2.8</v>
      </c>
      <c r="DC13" s="417"/>
      <c r="DD13" s="417"/>
      <c r="DE13" s="417"/>
      <c r="DF13" s="417"/>
      <c r="DG13" s="417"/>
      <c r="DH13" s="417"/>
      <c r="DI13" s="418"/>
    </row>
    <row r="14" spans="1:119" ht="18.75" customHeight="1" thickBot="1" x14ac:dyDescent="0.2">
      <c r="A14" s="181"/>
      <c r="B14" s="528"/>
      <c r="C14" s="529"/>
      <c r="D14" s="529"/>
      <c r="E14" s="529"/>
      <c r="F14" s="529"/>
      <c r="G14" s="529"/>
      <c r="H14" s="529"/>
      <c r="I14" s="529"/>
      <c r="J14" s="529"/>
      <c r="K14" s="530"/>
      <c r="L14" s="493" t="s">
        <v>135</v>
      </c>
      <c r="M14" s="546"/>
      <c r="N14" s="546"/>
      <c r="O14" s="546"/>
      <c r="P14" s="546"/>
      <c r="Q14" s="547"/>
      <c r="R14" s="506">
        <v>31968</v>
      </c>
      <c r="S14" s="507"/>
      <c r="T14" s="507"/>
      <c r="U14" s="507"/>
      <c r="V14" s="508"/>
      <c r="W14" s="510"/>
      <c r="X14" s="408"/>
      <c r="Y14" s="408"/>
      <c r="Z14" s="408"/>
      <c r="AA14" s="408"/>
      <c r="AB14" s="409"/>
      <c r="AC14" s="499">
        <v>5.4</v>
      </c>
      <c r="AD14" s="500"/>
      <c r="AE14" s="500"/>
      <c r="AF14" s="500"/>
      <c r="AG14" s="501"/>
      <c r="AH14" s="499">
        <v>6.7</v>
      </c>
      <c r="AI14" s="500"/>
      <c r="AJ14" s="500"/>
      <c r="AK14" s="500"/>
      <c r="AL14" s="502"/>
      <c r="AM14" s="476"/>
      <c r="AN14" s="376"/>
      <c r="AO14" s="376"/>
      <c r="AP14" s="376"/>
      <c r="AQ14" s="376"/>
      <c r="AR14" s="376"/>
      <c r="AS14" s="376"/>
      <c r="AT14" s="377"/>
      <c r="AU14" s="477"/>
      <c r="AV14" s="478"/>
      <c r="AW14" s="478"/>
      <c r="AX14" s="478"/>
      <c r="AY14" s="433"/>
      <c r="AZ14" s="434"/>
      <c r="BA14" s="434"/>
      <c r="BB14" s="434"/>
      <c r="BC14" s="434"/>
      <c r="BD14" s="434"/>
      <c r="BE14" s="434"/>
      <c r="BF14" s="434"/>
      <c r="BG14" s="434"/>
      <c r="BH14" s="434"/>
      <c r="BI14" s="434"/>
      <c r="BJ14" s="434"/>
      <c r="BK14" s="434"/>
      <c r="BL14" s="434"/>
      <c r="BM14" s="435"/>
      <c r="BN14" s="419"/>
      <c r="BO14" s="420"/>
      <c r="BP14" s="420"/>
      <c r="BQ14" s="420"/>
      <c r="BR14" s="420"/>
      <c r="BS14" s="420"/>
      <c r="BT14" s="420"/>
      <c r="BU14" s="421"/>
      <c r="BV14" s="419"/>
      <c r="BW14" s="420"/>
      <c r="BX14" s="420"/>
      <c r="BY14" s="420"/>
      <c r="BZ14" s="420"/>
      <c r="CA14" s="420"/>
      <c r="CB14" s="420"/>
      <c r="CC14" s="421"/>
      <c r="CD14" s="456" t="s">
        <v>136</v>
      </c>
      <c r="CE14" s="457"/>
      <c r="CF14" s="457"/>
      <c r="CG14" s="457"/>
      <c r="CH14" s="457"/>
      <c r="CI14" s="457"/>
      <c r="CJ14" s="457"/>
      <c r="CK14" s="457"/>
      <c r="CL14" s="457"/>
      <c r="CM14" s="457"/>
      <c r="CN14" s="457"/>
      <c r="CO14" s="457"/>
      <c r="CP14" s="457"/>
      <c r="CQ14" s="457"/>
      <c r="CR14" s="457"/>
      <c r="CS14" s="458"/>
      <c r="CT14" s="516" t="s">
        <v>121</v>
      </c>
      <c r="CU14" s="517"/>
      <c r="CV14" s="517"/>
      <c r="CW14" s="517"/>
      <c r="CX14" s="517"/>
      <c r="CY14" s="517"/>
      <c r="CZ14" s="517"/>
      <c r="DA14" s="518"/>
      <c r="DB14" s="516" t="s">
        <v>121</v>
      </c>
      <c r="DC14" s="517"/>
      <c r="DD14" s="517"/>
      <c r="DE14" s="517"/>
      <c r="DF14" s="517"/>
      <c r="DG14" s="517"/>
      <c r="DH14" s="517"/>
      <c r="DI14" s="518"/>
    </row>
    <row r="15" spans="1:119" ht="18.75" customHeight="1" x14ac:dyDescent="0.15">
      <c r="A15" s="181"/>
      <c r="B15" s="528"/>
      <c r="C15" s="529"/>
      <c r="D15" s="529"/>
      <c r="E15" s="529"/>
      <c r="F15" s="529"/>
      <c r="G15" s="529"/>
      <c r="H15" s="529"/>
      <c r="I15" s="529"/>
      <c r="J15" s="529"/>
      <c r="K15" s="530"/>
      <c r="L15" s="190"/>
      <c r="M15" s="503" t="s">
        <v>130</v>
      </c>
      <c r="N15" s="504"/>
      <c r="O15" s="504"/>
      <c r="P15" s="504"/>
      <c r="Q15" s="505"/>
      <c r="R15" s="506">
        <v>31700</v>
      </c>
      <c r="S15" s="507"/>
      <c r="T15" s="507"/>
      <c r="U15" s="507"/>
      <c r="V15" s="508"/>
      <c r="W15" s="509" t="s">
        <v>137</v>
      </c>
      <c r="X15" s="405"/>
      <c r="Y15" s="405"/>
      <c r="Z15" s="405"/>
      <c r="AA15" s="405"/>
      <c r="AB15" s="406"/>
      <c r="AC15" s="372">
        <v>5147</v>
      </c>
      <c r="AD15" s="373"/>
      <c r="AE15" s="373"/>
      <c r="AF15" s="373"/>
      <c r="AG15" s="374"/>
      <c r="AH15" s="372">
        <v>5631</v>
      </c>
      <c r="AI15" s="373"/>
      <c r="AJ15" s="373"/>
      <c r="AK15" s="373"/>
      <c r="AL15" s="432"/>
      <c r="AM15" s="476"/>
      <c r="AN15" s="376"/>
      <c r="AO15" s="376"/>
      <c r="AP15" s="376"/>
      <c r="AQ15" s="376"/>
      <c r="AR15" s="376"/>
      <c r="AS15" s="376"/>
      <c r="AT15" s="377"/>
      <c r="AU15" s="477"/>
      <c r="AV15" s="478"/>
      <c r="AW15" s="478"/>
      <c r="AX15" s="478"/>
      <c r="AY15" s="445" t="s">
        <v>138</v>
      </c>
      <c r="AZ15" s="446"/>
      <c r="BA15" s="446"/>
      <c r="BB15" s="446"/>
      <c r="BC15" s="446"/>
      <c r="BD15" s="446"/>
      <c r="BE15" s="446"/>
      <c r="BF15" s="446"/>
      <c r="BG15" s="446"/>
      <c r="BH15" s="446"/>
      <c r="BI15" s="446"/>
      <c r="BJ15" s="446"/>
      <c r="BK15" s="446"/>
      <c r="BL15" s="446"/>
      <c r="BM15" s="447"/>
      <c r="BN15" s="448">
        <v>4290509</v>
      </c>
      <c r="BO15" s="449"/>
      <c r="BP15" s="449"/>
      <c r="BQ15" s="449"/>
      <c r="BR15" s="449"/>
      <c r="BS15" s="449"/>
      <c r="BT15" s="449"/>
      <c r="BU15" s="450"/>
      <c r="BV15" s="448">
        <v>4270374</v>
      </c>
      <c r="BW15" s="449"/>
      <c r="BX15" s="449"/>
      <c r="BY15" s="449"/>
      <c r="BZ15" s="449"/>
      <c r="CA15" s="449"/>
      <c r="CB15" s="449"/>
      <c r="CC15" s="450"/>
      <c r="CD15" s="519" t="s">
        <v>139</v>
      </c>
      <c r="CE15" s="520"/>
      <c r="CF15" s="520"/>
      <c r="CG15" s="520"/>
      <c r="CH15" s="520"/>
      <c r="CI15" s="520"/>
      <c r="CJ15" s="520"/>
      <c r="CK15" s="520"/>
      <c r="CL15" s="520"/>
      <c r="CM15" s="520"/>
      <c r="CN15" s="520"/>
      <c r="CO15" s="520"/>
      <c r="CP15" s="520"/>
      <c r="CQ15" s="520"/>
      <c r="CR15" s="520"/>
      <c r="CS15" s="521"/>
      <c r="CT15" s="191"/>
      <c r="CU15" s="192"/>
      <c r="CV15" s="192"/>
      <c r="CW15" s="192"/>
      <c r="CX15" s="192"/>
      <c r="CY15" s="192"/>
      <c r="CZ15" s="192"/>
      <c r="DA15" s="193"/>
      <c r="DB15" s="191"/>
      <c r="DC15" s="192"/>
      <c r="DD15" s="192"/>
      <c r="DE15" s="192"/>
      <c r="DF15" s="192"/>
      <c r="DG15" s="192"/>
      <c r="DH15" s="192"/>
      <c r="DI15" s="193"/>
    </row>
    <row r="16" spans="1:119" ht="18.75" customHeight="1" x14ac:dyDescent="0.15">
      <c r="A16" s="181"/>
      <c r="B16" s="528"/>
      <c r="C16" s="529"/>
      <c r="D16" s="529"/>
      <c r="E16" s="529"/>
      <c r="F16" s="529"/>
      <c r="G16" s="529"/>
      <c r="H16" s="529"/>
      <c r="I16" s="529"/>
      <c r="J16" s="529"/>
      <c r="K16" s="530"/>
      <c r="L16" s="493" t="s">
        <v>140</v>
      </c>
      <c r="M16" s="494"/>
      <c r="N16" s="494"/>
      <c r="O16" s="494"/>
      <c r="P16" s="494"/>
      <c r="Q16" s="495"/>
      <c r="R16" s="496" t="s">
        <v>141</v>
      </c>
      <c r="S16" s="497"/>
      <c r="T16" s="497"/>
      <c r="U16" s="497"/>
      <c r="V16" s="498"/>
      <c r="W16" s="510"/>
      <c r="X16" s="408"/>
      <c r="Y16" s="408"/>
      <c r="Z16" s="408"/>
      <c r="AA16" s="408"/>
      <c r="AB16" s="409"/>
      <c r="AC16" s="499">
        <v>33.700000000000003</v>
      </c>
      <c r="AD16" s="500"/>
      <c r="AE16" s="500"/>
      <c r="AF16" s="500"/>
      <c r="AG16" s="501"/>
      <c r="AH16" s="499">
        <v>33.9</v>
      </c>
      <c r="AI16" s="500"/>
      <c r="AJ16" s="500"/>
      <c r="AK16" s="500"/>
      <c r="AL16" s="502"/>
      <c r="AM16" s="476"/>
      <c r="AN16" s="376"/>
      <c r="AO16" s="376"/>
      <c r="AP16" s="376"/>
      <c r="AQ16" s="376"/>
      <c r="AR16" s="376"/>
      <c r="AS16" s="376"/>
      <c r="AT16" s="377"/>
      <c r="AU16" s="477"/>
      <c r="AV16" s="478"/>
      <c r="AW16" s="478"/>
      <c r="AX16" s="478"/>
      <c r="AY16" s="433" t="s">
        <v>142</v>
      </c>
      <c r="AZ16" s="434"/>
      <c r="BA16" s="434"/>
      <c r="BB16" s="434"/>
      <c r="BC16" s="434"/>
      <c r="BD16" s="434"/>
      <c r="BE16" s="434"/>
      <c r="BF16" s="434"/>
      <c r="BG16" s="434"/>
      <c r="BH16" s="434"/>
      <c r="BI16" s="434"/>
      <c r="BJ16" s="434"/>
      <c r="BK16" s="434"/>
      <c r="BL16" s="434"/>
      <c r="BM16" s="435"/>
      <c r="BN16" s="419">
        <v>8650856</v>
      </c>
      <c r="BO16" s="420"/>
      <c r="BP16" s="420"/>
      <c r="BQ16" s="420"/>
      <c r="BR16" s="420"/>
      <c r="BS16" s="420"/>
      <c r="BT16" s="420"/>
      <c r="BU16" s="421"/>
      <c r="BV16" s="419">
        <v>8512247</v>
      </c>
      <c r="BW16" s="420"/>
      <c r="BX16" s="420"/>
      <c r="BY16" s="420"/>
      <c r="BZ16" s="420"/>
      <c r="CA16" s="420"/>
      <c r="CB16" s="420"/>
      <c r="CC16" s="421"/>
      <c r="CD16" s="194"/>
      <c r="CE16" s="451"/>
      <c r="CF16" s="451"/>
      <c r="CG16" s="451"/>
      <c r="CH16" s="451"/>
      <c r="CI16" s="451"/>
      <c r="CJ16" s="451"/>
      <c r="CK16" s="451"/>
      <c r="CL16" s="451"/>
      <c r="CM16" s="451"/>
      <c r="CN16" s="451"/>
      <c r="CO16" s="451"/>
      <c r="CP16" s="451"/>
      <c r="CQ16" s="451"/>
      <c r="CR16" s="451"/>
      <c r="CS16" s="452"/>
      <c r="CT16" s="416"/>
      <c r="CU16" s="417"/>
      <c r="CV16" s="417"/>
      <c r="CW16" s="417"/>
      <c r="CX16" s="417"/>
      <c r="CY16" s="417"/>
      <c r="CZ16" s="417"/>
      <c r="DA16" s="418"/>
      <c r="DB16" s="416"/>
      <c r="DC16" s="417"/>
      <c r="DD16" s="417"/>
      <c r="DE16" s="417"/>
      <c r="DF16" s="417"/>
      <c r="DG16" s="417"/>
      <c r="DH16" s="417"/>
      <c r="DI16" s="418"/>
    </row>
    <row r="17" spans="1:113" ht="18.75" customHeight="1" thickBot="1" x14ac:dyDescent="0.2">
      <c r="A17" s="181"/>
      <c r="B17" s="531"/>
      <c r="C17" s="532"/>
      <c r="D17" s="532"/>
      <c r="E17" s="532"/>
      <c r="F17" s="532"/>
      <c r="G17" s="532"/>
      <c r="H17" s="532"/>
      <c r="I17" s="532"/>
      <c r="J17" s="532"/>
      <c r="K17" s="533"/>
      <c r="L17" s="195"/>
      <c r="M17" s="512" t="s">
        <v>143</v>
      </c>
      <c r="N17" s="513"/>
      <c r="O17" s="513"/>
      <c r="P17" s="513"/>
      <c r="Q17" s="514"/>
      <c r="R17" s="496" t="s">
        <v>141</v>
      </c>
      <c r="S17" s="497"/>
      <c r="T17" s="497"/>
      <c r="U17" s="497"/>
      <c r="V17" s="498"/>
      <c r="W17" s="509" t="s">
        <v>144</v>
      </c>
      <c r="X17" s="405"/>
      <c r="Y17" s="405"/>
      <c r="Z17" s="405"/>
      <c r="AA17" s="405"/>
      <c r="AB17" s="406"/>
      <c r="AC17" s="372">
        <v>9293</v>
      </c>
      <c r="AD17" s="373"/>
      <c r="AE17" s="373"/>
      <c r="AF17" s="373"/>
      <c r="AG17" s="374"/>
      <c r="AH17" s="372">
        <v>9868</v>
      </c>
      <c r="AI17" s="373"/>
      <c r="AJ17" s="373"/>
      <c r="AK17" s="373"/>
      <c r="AL17" s="432"/>
      <c r="AM17" s="476"/>
      <c r="AN17" s="376"/>
      <c r="AO17" s="376"/>
      <c r="AP17" s="376"/>
      <c r="AQ17" s="376"/>
      <c r="AR17" s="376"/>
      <c r="AS17" s="376"/>
      <c r="AT17" s="377"/>
      <c r="AU17" s="477"/>
      <c r="AV17" s="478"/>
      <c r="AW17" s="478"/>
      <c r="AX17" s="478"/>
      <c r="AY17" s="433" t="s">
        <v>145</v>
      </c>
      <c r="AZ17" s="434"/>
      <c r="BA17" s="434"/>
      <c r="BB17" s="434"/>
      <c r="BC17" s="434"/>
      <c r="BD17" s="434"/>
      <c r="BE17" s="434"/>
      <c r="BF17" s="434"/>
      <c r="BG17" s="434"/>
      <c r="BH17" s="434"/>
      <c r="BI17" s="434"/>
      <c r="BJ17" s="434"/>
      <c r="BK17" s="434"/>
      <c r="BL17" s="434"/>
      <c r="BM17" s="435"/>
      <c r="BN17" s="419">
        <v>5383508</v>
      </c>
      <c r="BO17" s="420"/>
      <c r="BP17" s="420"/>
      <c r="BQ17" s="420"/>
      <c r="BR17" s="420"/>
      <c r="BS17" s="420"/>
      <c r="BT17" s="420"/>
      <c r="BU17" s="421"/>
      <c r="BV17" s="419">
        <v>5380524</v>
      </c>
      <c r="BW17" s="420"/>
      <c r="BX17" s="420"/>
      <c r="BY17" s="420"/>
      <c r="BZ17" s="420"/>
      <c r="CA17" s="420"/>
      <c r="CB17" s="420"/>
      <c r="CC17" s="421"/>
      <c r="CD17" s="194"/>
      <c r="CE17" s="451"/>
      <c r="CF17" s="451"/>
      <c r="CG17" s="451"/>
      <c r="CH17" s="451"/>
      <c r="CI17" s="451"/>
      <c r="CJ17" s="451"/>
      <c r="CK17" s="451"/>
      <c r="CL17" s="451"/>
      <c r="CM17" s="451"/>
      <c r="CN17" s="451"/>
      <c r="CO17" s="451"/>
      <c r="CP17" s="451"/>
      <c r="CQ17" s="451"/>
      <c r="CR17" s="451"/>
      <c r="CS17" s="452"/>
      <c r="CT17" s="416"/>
      <c r="CU17" s="417"/>
      <c r="CV17" s="417"/>
      <c r="CW17" s="417"/>
      <c r="CX17" s="417"/>
      <c r="CY17" s="417"/>
      <c r="CZ17" s="417"/>
      <c r="DA17" s="418"/>
      <c r="DB17" s="416"/>
      <c r="DC17" s="417"/>
      <c r="DD17" s="417"/>
      <c r="DE17" s="417"/>
      <c r="DF17" s="417"/>
      <c r="DG17" s="417"/>
      <c r="DH17" s="417"/>
      <c r="DI17" s="418"/>
    </row>
    <row r="18" spans="1:113" ht="18.75" customHeight="1" thickBot="1" x14ac:dyDescent="0.2">
      <c r="A18" s="181"/>
      <c r="B18" s="469" t="s">
        <v>146</v>
      </c>
      <c r="C18" s="470"/>
      <c r="D18" s="470"/>
      <c r="E18" s="471"/>
      <c r="F18" s="471"/>
      <c r="G18" s="471"/>
      <c r="H18" s="471"/>
      <c r="I18" s="471"/>
      <c r="J18" s="471"/>
      <c r="K18" s="471"/>
      <c r="L18" s="472">
        <v>286.48</v>
      </c>
      <c r="M18" s="472"/>
      <c r="N18" s="472"/>
      <c r="O18" s="472"/>
      <c r="P18" s="472"/>
      <c r="Q18" s="472"/>
      <c r="R18" s="473"/>
      <c r="S18" s="473"/>
      <c r="T18" s="473"/>
      <c r="U18" s="473"/>
      <c r="V18" s="474"/>
      <c r="W18" s="490"/>
      <c r="X18" s="491"/>
      <c r="Y18" s="491"/>
      <c r="Z18" s="491"/>
      <c r="AA18" s="491"/>
      <c r="AB18" s="515"/>
      <c r="AC18" s="389">
        <v>60.9</v>
      </c>
      <c r="AD18" s="390"/>
      <c r="AE18" s="390"/>
      <c r="AF18" s="390"/>
      <c r="AG18" s="475"/>
      <c r="AH18" s="389">
        <v>59.4</v>
      </c>
      <c r="AI18" s="390"/>
      <c r="AJ18" s="390"/>
      <c r="AK18" s="390"/>
      <c r="AL18" s="391"/>
      <c r="AM18" s="476"/>
      <c r="AN18" s="376"/>
      <c r="AO18" s="376"/>
      <c r="AP18" s="376"/>
      <c r="AQ18" s="376"/>
      <c r="AR18" s="376"/>
      <c r="AS18" s="376"/>
      <c r="AT18" s="377"/>
      <c r="AU18" s="477"/>
      <c r="AV18" s="478"/>
      <c r="AW18" s="478"/>
      <c r="AX18" s="478"/>
      <c r="AY18" s="433" t="s">
        <v>147</v>
      </c>
      <c r="AZ18" s="434"/>
      <c r="BA18" s="434"/>
      <c r="BB18" s="434"/>
      <c r="BC18" s="434"/>
      <c r="BD18" s="434"/>
      <c r="BE18" s="434"/>
      <c r="BF18" s="434"/>
      <c r="BG18" s="434"/>
      <c r="BH18" s="434"/>
      <c r="BI18" s="434"/>
      <c r="BJ18" s="434"/>
      <c r="BK18" s="434"/>
      <c r="BL18" s="434"/>
      <c r="BM18" s="435"/>
      <c r="BN18" s="419">
        <v>9060442</v>
      </c>
      <c r="BO18" s="420"/>
      <c r="BP18" s="420"/>
      <c r="BQ18" s="420"/>
      <c r="BR18" s="420"/>
      <c r="BS18" s="420"/>
      <c r="BT18" s="420"/>
      <c r="BU18" s="421"/>
      <c r="BV18" s="419">
        <v>9032874</v>
      </c>
      <c r="BW18" s="420"/>
      <c r="BX18" s="420"/>
      <c r="BY18" s="420"/>
      <c r="BZ18" s="420"/>
      <c r="CA18" s="420"/>
      <c r="CB18" s="420"/>
      <c r="CC18" s="421"/>
      <c r="CD18" s="194"/>
      <c r="CE18" s="451"/>
      <c r="CF18" s="451"/>
      <c r="CG18" s="451"/>
      <c r="CH18" s="451"/>
      <c r="CI18" s="451"/>
      <c r="CJ18" s="451"/>
      <c r="CK18" s="451"/>
      <c r="CL18" s="451"/>
      <c r="CM18" s="451"/>
      <c r="CN18" s="451"/>
      <c r="CO18" s="451"/>
      <c r="CP18" s="451"/>
      <c r="CQ18" s="451"/>
      <c r="CR18" s="451"/>
      <c r="CS18" s="452"/>
      <c r="CT18" s="416"/>
      <c r="CU18" s="417"/>
      <c r="CV18" s="417"/>
      <c r="CW18" s="417"/>
      <c r="CX18" s="417"/>
      <c r="CY18" s="417"/>
      <c r="CZ18" s="417"/>
      <c r="DA18" s="418"/>
      <c r="DB18" s="416"/>
      <c r="DC18" s="417"/>
      <c r="DD18" s="417"/>
      <c r="DE18" s="417"/>
      <c r="DF18" s="417"/>
      <c r="DG18" s="417"/>
      <c r="DH18" s="417"/>
      <c r="DI18" s="418"/>
    </row>
    <row r="19" spans="1:113" ht="18.75" customHeight="1" thickBot="1" x14ac:dyDescent="0.2">
      <c r="A19" s="181"/>
      <c r="B19" s="469" t="s">
        <v>148</v>
      </c>
      <c r="C19" s="470"/>
      <c r="D19" s="470"/>
      <c r="E19" s="471"/>
      <c r="F19" s="471"/>
      <c r="G19" s="471"/>
      <c r="H19" s="471"/>
      <c r="I19" s="471"/>
      <c r="J19" s="471"/>
      <c r="K19" s="471"/>
      <c r="L19" s="479">
        <v>114</v>
      </c>
      <c r="M19" s="479"/>
      <c r="N19" s="479"/>
      <c r="O19" s="479"/>
      <c r="P19" s="479"/>
      <c r="Q19" s="479"/>
      <c r="R19" s="480"/>
      <c r="S19" s="480"/>
      <c r="T19" s="480"/>
      <c r="U19" s="480"/>
      <c r="V19" s="481"/>
      <c r="W19" s="488"/>
      <c r="X19" s="489"/>
      <c r="Y19" s="489"/>
      <c r="Z19" s="489"/>
      <c r="AA19" s="489"/>
      <c r="AB19" s="489"/>
      <c r="AC19" s="492"/>
      <c r="AD19" s="492"/>
      <c r="AE19" s="492"/>
      <c r="AF19" s="492"/>
      <c r="AG19" s="492"/>
      <c r="AH19" s="492"/>
      <c r="AI19" s="492"/>
      <c r="AJ19" s="492"/>
      <c r="AK19" s="492"/>
      <c r="AL19" s="511"/>
      <c r="AM19" s="476"/>
      <c r="AN19" s="376"/>
      <c r="AO19" s="376"/>
      <c r="AP19" s="376"/>
      <c r="AQ19" s="376"/>
      <c r="AR19" s="376"/>
      <c r="AS19" s="376"/>
      <c r="AT19" s="377"/>
      <c r="AU19" s="477"/>
      <c r="AV19" s="478"/>
      <c r="AW19" s="478"/>
      <c r="AX19" s="478"/>
      <c r="AY19" s="433" t="s">
        <v>149</v>
      </c>
      <c r="AZ19" s="434"/>
      <c r="BA19" s="434"/>
      <c r="BB19" s="434"/>
      <c r="BC19" s="434"/>
      <c r="BD19" s="434"/>
      <c r="BE19" s="434"/>
      <c r="BF19" s="434"/>
      <c r="BG19" s="434"/>
      <c r="BH19" s="434"/>
      <c r="BI19" s="434"/>
      <c r="BJ19" s="434"/>
      <c r="BK19" s="434"/>
      <c r="BL19" s="434"/>
      <c r="BM19" s="435"/>
      <c r="BN19" s="419">
        <v>14325113</v>
      </c>
      <c r="BO19" s="420"/>
      <c r="BP19" s="420"/>
      <c r="BQ19" s="420"/>
      <c r="BR19" s="420"/>
      <c r="BS19" s="420"/>
      <c r="BT19" s="420"/>
      <c r="BU19" s="421"/>
      <c r="BV19" s="419">
        <v>13820845</v>
      </c>
      <c r="BW19" s="420"/>
      <c r="BX19" s="420"/>
      <c r="BY19" s="420"/>
      <c r="BZ19" s="420"/>
      <c r="CA19" s="420"/>
      <c r="CB19" s="420"/>
      <c r="CC19" s="421"/>
      <c r="CD19" s="194"/>
      <c r="CE19" s="451"/>
      <c r="CF19" s="451"/>
      <c r="CG19" s="451"/>
      <c r="CH19" s="451"/>
      <c r="CI19" s="451"/>
      <c r="CJ19" s="451"/>
      <c r="CK19" s="451"/>
      <c r="CL19" s="451"/>
      <c r="CM19" s="451"/>
      <c r="CN19" s="451"/>
      <c r="CO19" s="451"/>
      <c r="CP19" s="451"/>
      <c r="CQ19" s="451"/>
      <c r="CR19" s="451"/>
      <c r="CS19" s="452"/>
      <c r="CT19" s="416"/>
      <c r="CU19" s="417"/>
      <c r="CV19" s="417"/>
      <c r="CW19" s="417"/>
      <c r="CX19" s="417"/>
      <c r="CY19" s="417"/>
      <c r="CZ19" s="417"/>
      <c r="DA19" s="418"/>
      <c r="DB19" s="416"/>
      <c r="DC19" s="417"/>
      <c r="DD19" s="417"/>
      <c r="DE19" s="417"/>
      <c r="DF19" s="417"/>
      <c r="DG19" s="417"/>
      <c r="DH19" s="417"/>
      <c r="DI19" s="418"/>
    </row>
    <row r="20" spans="1:113" ht="18.75" customHeight="1" thickBot="1" x14ac:dyDescent="0.2">
      <c r="A20" s="181"/>
      <c r="B20" s="469" t="s">
        <v>150</v>
      </c>
      <c r="C20" s="470"/>
      <c r="D20" s="470"/>
      <c r="E20" s="471"/>
      <c r="F20" s="471"/>
      <c r="G20" s="471"/>
      <c r="H20" s="471"/>
      <c r="I20" s="471"/>
      <c r="J20" s="471"/>
      <c r="K20" s="471"/>
      <c r="L20" s="479">
        <v>12518</v>
      </c>
      <c r="M20" s="479"/>
      <c r="N20" s="479"/>
      <c r="O20" s="479"/>
      <c r="P20" s="479"/>
      <c r="Q20" s="479"/>
      <c r="R20" s="480"/>
      <c r="S20" s="480"/>
      <c r="T20" s="480"/>
      <c r="U20" s="480"/>
      <c r="V20" s="481"/>
      <c r="W20" s="490"/>
      <c r="X20" s="491"/>
      <c r="Y20" s="491"/>
      <c r="Z20" s="491"/>
      <c r="AA20" s="491"/>
      <c r="AB20" s="491"/>
      <c r="AC20" s="482"/>
      <c r="AD20" s="482"/>
      <c r="AE20" s="482"/>
      <c r="AF20" s="482"/>
      <c r="AG20" s="482"/>
      <c r="AH20" s="482"/>
      <c r="AI20" s="482"/>
      <c r="AJ20" s="482"/>
      <c r="AK20" s="482"/>
      <c r="AL20" s="483"/>
      <c r="AM20" s="484"/>
      <c r="AN20" s="381"/>
      <c r="AO20" s="381"/>
      <c r="AP20" s="381"/>
      <c r="AQ20" s="381"/>
      <c r="AR20" s="381"/>
      <c r="AS20" s="381"/>
      <c r="AT20" s="382"/>
      <c r="AU20" s="485"/>
      <c r="AV20" s="486"/>
      <c r="AW20" s="486"/>
      <c r="AX20" s="487"/>
      <c r="AY20" s="433"/>
      <c r="AZ20" s="434"/>
      <c r="BA20" s="434"/>
      <c r="BB20" s="434"/>
      <c r="BC20" s="434"/>
      <c r="BD20" s="434"/>
      <c r="BE20" s="434"/>
      <c r="BF20" s="434"/>
      <c r="BG20" s="434"/>
      <c r="BH20" s="434"/>
      <c r="BI20" s="434"/>
      <c r="BJ20" s="434"/>
      <c r="BK20" s="434"/>
      <c r="BL20" s="434"/>
      <c r="BM20" s="435"/>
      <c r="BN20" s="419"/>
      <c r="BO20" s="420"/>
      <c r="BP20" s="420"/>
      <c r="BQ20" s="420"/>
      <c r="BR20" s="420"/>
      <c r="BS20" s="420"/>
      <c r="BT20" s="420"/>
      <c r="BU20" s="421"/>
      <c r="BV20" s="419"/>
      <c r="BW20" s="420"/>
      <c r="BX20" s="420"/>
      <c r="BY20" s="420"/>
      <c r="BZ20" s="420"/>
      <c r="CA20" s="420"/>
      <c r="CB20" s="420"/>
      <c r="CC20" s="421"/>
      <c r="CD20" s="194"/>
      <c r="CE20" s="451"/>
      <c r="CF20" s="451"/>
      <c r="CG20" s="451"/>
      <c r="CH20" s="451"/>
      <c r="CI20" s="451"/>
      <c r="CJ20" s="451"/>
      <c r="CK20" s="451"/>
      <c r="CL20" s="451"/>
      <c r="CM20" s="451"/>
      <c r="CN20" s="451"/>
      <c r="CO20" s="451"/>
      <c r="CP20" s="451"/>
      <c r="CQ20" s="451"/>
      <c r="CR20" s="451"/>
      <c r="CS20" s="452"/>
      <c r="CT20" s="416"/>
      <c r="CU20" s="417"/>
      <c r="CV20" s="417"/>
      <c r="CW20" s="417"/>
      <c r="CX20" s="417"/>
      <c r="CY20" s="417"/>
      <c r="CZ20" s="417"/>
      <c r="DA20" s="418"/>
      <c r="DB20" s="416"/>
      <c r="DC20" s="417"/>
      <c r="DD20" s="417"/>
      <c r="DE20" s="417"/>
      <c r="DF20" s="417"/>
      <c r="DG20" s="417"/>
      <c r="DH20" s="417"/>
      <c r="DI20" s="418"/>
    </row>
    <row r="21" spans="1:113" ht="18.75" customHeight="1" thickBot="1" x14ac:dyDescent="0.2">
      <c r="A21" s="181"/>
      <c r="B21" s="466" t="s">
        <v>151</v>
      </c>
      <c r="C21" s="467"/>
      <c r="D21" s="467"/>
      <c r="E21" s="467"/>
      <c r="F21" s="467"/>
      <c r="G21" s="467"/>
      <c r="H21" s="467"/>
      <c r="I21" s="467"/>
      <c r="J21" s="467"/>
      <c r="K21" s="467"/>
      <c r="L21" s="467"/>
      <c r="M21" s="467"/>
      <c r="N21" s="467"/>
      <c r="O21" s="467"/>
      <c r="P21" s="467"/>
      <c r="Q21" s="467"/>
      <c r="R21" s="467"/>
      <c r="S21" s="467"/>
      <c r="T21" s="467"/>
      <c r="U21" s="467"/>
      <c r="V21" s="467"/>
      <c r="W21" s="467"/>
      <c r="X21" s="467"/>
      <c r="Y21" s="467"/>
      <c r="Z21" s="467"/>
      <c r="AA21" s="467"/>
      <c r="AB21" s="467"/>
      <c r="AC21" s="467"/>
      <c r="AD21" s="467"/>
      <c r="AE21" s="467"/>
      <c r="AF21" s="467"/>
      <c r="AG21" s="467"/>
      <c r="AH21" s="467"/>
      <c r="AI21" s="467"/>
      <c r="AJ21" s="467"/>
      <c r="AK21" s="467"/>
      <c r="AL21" s="467"/>
      <c r="AM21" s="467"/>
      <c r="AN21" s="467"/>
      <c r="AO21" s="467"/>
      <c r="AP21" s="467"/>
      <c r="AQ21" s="467"/>
      <c r="AR21" s="467"/>
      <c r="AS21" s="467"/>
      <c r="AT21" s="467"/>
      <c r="AU21" s="467"/>
      <c r="AV21" s="467"/>
      <c r="AW21" s="467"/>
      <c r="AX21" s="468"/>
      <c r="AY21" s="392"/>
      <c r="AZ21" s="393"/>
      <c r="BA21" s="393"/>
      <c r="BB21" s="393"/>
      <c r="BC21" s="393"/>
      <c r="BD21" s="393"/>
      <c r="BE21" s="393"/>
      <c r="BF21" s="393"/>
      <c r="BG21" s="393"/>
      <c r="BH21" s="393"/>
      <c r="BI21" s="393"/>
      <c r="BJ21" s="393"/>
      <c r="BK21" s="393"/>
      <c r="BL21" s="393"/>
      <c r="BM21" s="394"/>
      <c r="BN21" s="453"/>
      <c r="BO21" s="454"/>
      <c r="BP21" s="454"/>
      <c r="BQ21" s="454"/>
      <c r="BR21" s="454"/>
      <c r="BS21" s="454"/>
      <c r="BT21" s="454"/>
      <c r="BU21" s="455"/>
      <c r="BV21" s="453"/>
      <c r="BW21" s="454"/>
      <c r="BX21" s="454"/>
      <c r="BY21" s="454"/>
      <c r="BZ21" s="454"/>
      <c r="CA21" s="454"/>
      <c r="CB21" s="454"/>
      <c r="CC21" s="455"/>
      <c r="CD21" s="194"/>
      <c r="CE21" s="451"/>
      <c r="CF21" s="451"/>
      <c r="CG21" s="451"/>
      <c r="CH21" s="451"/>
      <c r="CI21" s="451"/>
      <c r="CJ21" s="451"/>
      <c r="CK21" s="451"/>
      <c r="CL21" s="451"/>
      <c r="CM21" s="451"/>
      <c r="CN21" s="451"/>
      <c r="CO21" s="451"/>
      <c r="CP21" s="451"/>
      <c r="CQ21" s="451"/>
      <c r="CR21" s="451"/>
      <c r="CS21" s="452"/>
      <c r="CT21" s="416"/>
      <c r="CU21" s="417"/>
      <c r="CV21" s="417"/>
      <c r="CW21" s="417"/>
      <c r="CX21" s="417"/>
      <c r="CY21" s="417"/>
      <c r="CZ21" s="417"/>
      <c r="DA21" s="418"/>
      <c r="DB21" s="416"/>
      <c r="DC21" s="417"/>
      <c r="DD21" s="417"/>
      <c r="DE21" s="417"/>
      <c r="DF21" s="417"/>
      <c r="DG21" s="417"/>
      <c r="DH21" s="417"/>
      <c r="DI21" s="418"/>
    </row>
    <row r="22" spans="1:113" ht="18.75" customHeight="1" x14ac:dyDescent="0.15">
      <c r="A22" s="181"/>
      <c r="B22" s="395" t="s">
        <v>152</v>
      </c>
      <c r="C22" s="396"/>
      <c r="D22" s="397"/>
      <c r="E22" s="404" t="s">
        <v>1</v>
      </c>
      <c r="F22" s="405"/>
      <c r="G22" s="405"/>
      <c r="H22" s="405"/>
      <c r="I22" s="405"/>
      <c r="J22" s="405"/>
      <c r="K22" s="406"/>
      <c r="L22" s="404" t="s">
        <v>153</v>
      </c>
      <c r="M22" s="405"/>
      <c r="N22" s="405"/>
      <c r="O22" s="405"/>
      <c r="P22" s="406"/>
      <c r="Q22" s="410" t="s">
        <v>154</v>
      </c>
      <c r="R22" s="411"/>
      <c r="S22" s="411"/>
      <c r="T22" s="411"/>
      <c r="U22" s="411"/>
      <c r="V22" s="412"/>
      <c r="W22" s="461" t="s">
        <v>155</v>
      </c>
      <c r="X22" s="396"/>
      <c r="Y22" s="397"/>
      <c r="Z22" s="404" t="s">
        <v>1</v>
      </c>
      <c r="AA22" s="405"/>
      <c r="AB22" s="405"/>
      <c r="AC22" s="405"/>
      <c r="AD22" s="405"/>
      <c r="AE22" s="405"/>
      <c r="AF22" s="405"/>
      <c r="AG22" s="406"/>
      <c r="AH22" s="422" t="s">
        <v>156</v>
      </c>
      <c r="AI22" s="405"/>
      <c r="AJ22" s="405"/>
      <c r="AK22" s="405"/>
      <c r="AL22" s="406"/>
      <c r="AM22" s="422" t="s">
        <v>157</v>
      </c>
      <c r="AN22" s="423"/>
      <c r="AO22" s="423"/>
      <c r="AP22" s="423"/>
      <c r="AQ22" s="423"/>
      <c r="AR22" s="424"/>
      <c r="AS22" s="410" t="s">
        <v>154</v>
      </c>
      <c r="AT22" s="411"/>
      <c r="AU22" s="411"/>
      <c r="AV22" s="411"/>
      <c r="AW22" s="411"/>
      <c r="AX22" s="428"/>
      <c r="AY22" s="445" t="s">
        <v>158</v>
      </c>
      <c r="AZ22" s="446"/>
      <c r="BA22" s="446"/>
      <c r="BB22" s="446"/>
      <c r="BC22" s="446"/>
      <c r="BD22" s="446"/>
      <c r="BE22" s="446"/>
      <c r="BF22" s="446"/>
      <c r="BG22" s="446"/>
      <c r="BH22" s="446"/>
      <c r="BI22" s="446"/>
      <c r="BJ22" s="446"/>
      <c r="BK22" s="446"/>
      <c r="BL22" s="446"/>
      <c r="BM22" s="447"/>
      <c r="BN22" s="448">
        <v>10858996</v>
      </c>
      <c r="BO22" s="449"/>
      <c r="BP22" s="449"/>
      <c r="BQ22" s="449"/>
      <c r="BR22" s="449"/>
      <c r="BS22" s="449"/>
      <c r="BT22" s="449"/>
      <c r="BU22" s="450"/>
      <c r="BV22" s="448">
        <v>10716617</v>
      </c>
      <c r="BW22" s="449"/>
      <c r="BX22" s="449"/>
      <c r="BY22" s="449"/>
      <c r="BZ22" s="449"/>
      <c r="CA22" s="449"/>
      <c r="CB22" s="449"/>
      <c r="CC22" s="450"/>
      <c r="CD22" s="194"/>
      <c r="CE22" s="451"/>
      <c r="CF22" s="451"/>
      <c r="CG22" s="451"/>
      <c r="CH22" s="451"/>
      <c r="CI22" s="451"/>
      <c r="CJ22" s="451"/>
      <c r="CK22" s="451"/>
      <c r="CL22" s="451"/>
      <c r="CM22" s="451"/>
      <c r="CN22" s="451"/>
      <c r="CO22" s="451"/>
      <c r="CP22" s="451"/>
      <c r="CQ22" s="451"/>
      <c r="CR22" s="451"/>
      <c r="CS22" s="452"/>
      <c r="CT22" s="416"/>
      <c r="CU22" s="417"/>
      <c r="CV22" s="417"/>
      <c r="CW22" s="417"/>
      <c r="CX22" s="417"/>
      <c r="CY22" s="417"/>
      <c r="CZ22" s="417"/>
      <c r="DA22" s="418"/>
      <c r="DB22" s="416"/>
      <c r="DC22" s="417"/>
      <c r="DD22" s="417"/>
      <c r="DE22" s="417"/>
      <c r="DF22" s="417"/>
      <c r="DG22" s="417"/>
      <c r="DH22" s="417"/>
      <c r="DI22" s="418"/>
    </row>
    <row r="23" spans="1:113" ht="18.75" customHeight="1" x14ac:dyDescent="0.15">
      <c r="A23" s="181"/>
      <c r="B23" s="398"/>
      <c r="C23" s="399"/>
      <c r="D23" s="400"/>
      <c r="E23" s="407"/>
      <c r="F23" s="408"/>
      <c r="G23" s="408"/>
      <c r="H23" s="408"/>
      <c r="I23" s="408"/>
      <c r="J23" s="408"/>
      <c r="K23" s="409"/>
      <c r="L23" s="407"/>
      <c r="M23" s="408"/>
      <c r="N23" s="408"/>
      <c r="O23" s="408"/>
      <c r="P23" s="409"/>
      <c r="Q23" s="413"/>
      <c r="R23" s="414"/>
      <c r="S23" s="414"/>
      <c r="T23" s="414"/>
      <c r="U23" s="414"/>
      <c r="V23" s="415"/>
      <c r="W23" s="462"/>
      <c r="X23" s="399"/>
      <c r="Y23" s="400"/>
      <c r="Z23" s="407"/>
      <c r="AA23" s="408"/>
      <c r="AB23" s="408"/>
      <c r="AC23" s="408"/>
      <c r="AD23" s="408"/>
      <c r="AE23" s="408"/>
      <c r="AF23" s="408"/>
      <c r="AG23" s="409"/>
      <c r="AH23" s="407"/>
      <c r="AI23" s="408"/>
      <c r="AJ23" s="408"/>
      <c r="AK23" s="408"/>
      <c r="AL23" s="409"/>
      <c r="AM23" s="425"/>
      <c r="AN23" s="426"/>
      <c r="AO23" s="426"/>
      <c r="AP23" s="426"/>
      <c r="AQ23" s="426"/>
      <c r="AR23" s="427"/>
      <c r="AS23" s="413"/>
      <c r="AT23" s="414"/>
      <c r="AU23" s="414"/>
      <c r="AV23" s="414"/>
      <c r="AW23" s="414"/>
      <c r="AX23" s="429"/>
      <c r="AY23" s="433" t="s">
        <v>159</v>
      </c>
      <c r="AZ23" s="434"/>
      <c r="BA23" s="434"/>
      <c r="BB23" s="434"/>
      <c r="BC23" s="434"/>
      <c r="BD23" s="434"/>
      <c r="BE23" s="434"/>
      <c r="BF23" s="434"/>
      <c r="BG23" s="434"/>
      <c r="BH23" s="434"/>
      <c r="BI23" s="434"/>
      <c r="BJ23" s="434"/>
      <c r="BK23" s="434"/>
      <c r="BL23" s="434"/>
      <c r="BM23" s="435"/>
      <c r="BN23" s="419">
        <v>8967268</v>
      </c>
      <c r="BO23" s="420"/>
      <c r="BP23" s="420"/>
      <c r="BQ23" s="420"/>
      <c r="BR23" s="420"/>
      <c r="BS23" s="420"/>
      <c r="BT23" s="420"/>
      <c r="BU23" s="421"/>
      <c r="BV23" s="419">
        <v>9191873</v>
      </c>
      <c r="BW23" s="420"/>
      <c r="BX23" s="420"/>
      <c r="BY23" s="420"/>
      <c r="BZ23" s="420"/>
      <c r="CA23" s="420"/>
      <c r="CB23" s="420"/>
      <c r="CC23" s="421"/>
      <c r="CD23" s="194"/>
      <c r="CE23" s="451"/>
      <c r="CF23" s="451"/>
      <c r="CG23" s="451"/>
      <c r="CH23" s="451"/>
      <c r="CI23" s="451"/>
      <c r="CJ23" s="451"/>
      <c r="CK23" s="451"/>
      <c r="CL23" s="451"/>
      <c r="CM23" s="451"/>
      <c r="CN23" s="451"/>
      <c r="CO23" s="451"/>
      <c r="CP23" s="451"/>
      <c r="CQ23" s="451"/>
      <c r="CR23" s="451"/>
      <c r="CS23" s="452"/>
      <c r="CT23" s="416"/>
      <c r="CU23" s="417"/>
      <c r="CV23" s="417"/>
      <c r="CW23" s="417"/>
      <c r="CX23" s="417"/>
      <c r="CY23" s="417"/>
      <c r="CZ23" s="417"/>
      <c r="DA23" s="418"/>
      <c r="DB23" s="416"/>
      <c r="DC23" s="417"/>
      <c r="DD23" s="417"/>
      <c r="DE23" s="417"/>
      <c r="DF23" s="417"/>
      <c r="DG23" s="417"/>
      <c r="DH23" s="417"/>
      <c r="DI23" s="418"/>
    </row>
    <row r="24" spans="1:113" ht="18.75" customHeight="1" thickBot="1" x14ac:dyDescent="0.2">
      <c r="A24" s="181"/>
      <c r="B24" s="398"/>
      <c r="C24" s="399"/>
      <c r="D24" s="400"/>
      <c r="E24" s="375" t="s">
        <v>160</v>
      </c>
      <c r="F24" s="376"/>
      <c r="G24" s="376"/>
      <c r="H24" s="376"/>
      <c r="I24" s="376"/>
      <c r="J24" s="376"/>
      <c r="K24" s="377"/>
      <c r="L24" s="372">
        <v>1</v>
      </c>
      <c r="M24" s="373"/>
      <c r="N24" s="373"/>
      <c r="O24" s="373"/>
      <c r="P24" s="374"/>
      <c r="Q24" s="372">
        <v>9490</v>
      </c>
      <c r="R24" s="373"/>
      <c r="S24" s="373"/>
      <c r="T24" s="373"/>
      <c r="U24" s="373"/>
      <c r="V24" s="374"/>
      <c r="W24" s="462"/>
      <c r="X24" s="399"/>
      <c r="Y24" s="400"/>
      <c r="Z24" s="375" t="s">
        <v>161</v>
      </c>
      <c r="AA24" s="376"/>
      <c r="AB24" s="376"/>
      <c r="AC24" s="376"/>
      <c r="AD24" s="376"/>
      <c r="AE24" s="376"/>
      <c r="AF24" s="376"/>
      <c r="AG24" s="377"/>
      <c r="AH24" s="372">
        <v>290</v>
      </c>
      <c r="AI24" s="373"/>
      <c r="AJ24" s="373"/>
      <c r="AK24" s="373"/>
      <c r="AL24" s="374"/>
      <c r="AM24" s="372">
        <v>845640</v>
      </c>
      <c r="AN24" s="373"/>
      <c r="AO24" s="373"/>
      <c r="AP24" s="373"/>
      <c r="AQ24" s="373"/>
      <c r="AR24" s="374"/>
      <c r="AS24" s="372">
        <v>2916</v>
      </c>
      <c r="AT24" s="373"/>
      <c r="AU24" s="373"/>
      <c r="AV24" s="373"/>
      <c r="AW24" s="373"/>
      <c r="AX24" s="432"/>
      <c r="AY24" s="392" t="s">
        <v>162</v>
      </c>
      <c r="AZ24" s="393"/>
      <c r="BA24" s="393"/>
      <c r="BB24" s="393"/>
      <c r="BC24" s="393"/>
      <c r="BD24" s="393"/>
      <c r="BE24" s="393"/>
      <c r="BF24" s="393"/>
      <c r="BG24" s="393"/>
      <c r="BH24" s="393"/>
      <c r="BI24" s="393"/>
      <c r="BJ24" s="393"/>
      <c r="BK24" s="393"/>
      <c r="BL24" s="393"/>
      <c r="BM24" s="394"/>
      <c r="BN24" s="419">
        <v>6689938</v>
      </c>
      <c r="BO24" s="420"/>
      <c r="BP24" s="420"/>
      <c r="BQ24" s="420"/>
      <c r="BR24" s="420"/>
      <c r="BS24" s="420"/>
      <c r="BT24" s="420"/>
      <c r="BU24" s="421"/>
      <c r="BV24" s="419">
        <v>5959883</v>
      </c>
      <c r="BW24" s="420"/>
      <c r="BX24" s="420"/>
      <c r="BY24" s="420"/>
      <c r="BZ24" s="420"/>
      <c r="CA24" s="420"/>
      <c r="CB24" s="420"/>
      <c r="CC24" s="421"/>
      <c r="CD24" s="194"/>
      <c r="CE24" s="451"/>
      <c r="CF24" s="451"/>
      <c r="CG24" s="451"/>
      <c r="CH24" s="451"/>
      <c r="CI24" s="451"/>
      <c r="CJ24" s="451"/>
      <c r="CK24" s="451"/>
      <c r="CL24" s="451"/>
      <c r="CM24" s="451"/>
      <c r="CN24" s="451"/>
      <c r="CO24" s="451"/>
      <c r="CP24" s="451"/>
      <c r="CQ24" s="451"/>
      <c r="CR24" s="451"/>
      <c r="CS24" s="452"/>
      <c r="CT24" s="416"/>
      <c r="CU24" s="417"/>
      <c r="CV24" s="417"/>
      <c r="CW24" s="417"/>
      <c r="CX24" s="417"/>
      <c r="CY24" s="417"/>
      <c r="CZ24" s="417"/>
      <c r="DA24" s="418"/>
      <c r="DB24" s="416"/>
      <c r="DC24" s="417"/>
      <c r="DD24" s="417"/>
      <c r="DE24" s="417"/>
      <c r="DF24" s="417"/>
      <c r="DG24" s="417"/>
      <c r="DH24" s="417"/>
      <c r="DI24" s="418"/>
    </row>
    <row r="25" spans="1:113" ht="18.75" customHeight="1" x14ac:dyDescent="0.15">
      <c r="A25" s="181"/>
      <c r="B25" s="398"/>
      <c r="C25" s="399"/>
      <c r="D25" s="400"/>
      <c r="E25" s="375" t="s">
        <v>163</v>
      </c>
      <c r="F25" s="376"/>
      <c r="G25" s="376"/>
      <c r="H25" s="376"/>
      <c r="I25" s="376"/>
      <c r="J25" s="376"/>
      <c r="K25" s="377"/>
      <c r="L25" s="372">
        <v>1</v>
      </c>
      <c r="M25" s="373"/>
      <c r="N25" s="373"/>
      <c r="O25" s="373"/>
      <c r="P25" s="374"/>
      <c r="Q25" s="372">
        <v>7620</v>
      </c>
      <c r="R25" s="373"/>
      <c r="S25" s="373"/>
      <c r="T25" s="373"/>
      <c r="U25" s="373"/>
      <c r="V25" s="374"/>
      <c r="W25" s="462"/>
      <c r="X25" s="399"/>
      <c r="Y25" s="400"/>
      <c r="Z25" s="375" t="s">
        <v>164</v>
      </c>
      <c r="AA25" s="376"/>
      <c r="AB25" s="376"/>
      <c r="AC25" s="376"/>
      <c r="AD25" s="376"/>
      <c r="AE25" s="376"/>
      <c r="AF25" s="376"/>
      <c r="AG25" s="377"/>
      <c r="AH25" s="372" t="s">
        <v>121</v>
      </c>
      <c r="AI25" s="373"/>
      <c r="AJ25" s="373"/>
      <c r="AK25" s="373"/>
      <c r="AL25" s="374"/>
      <c r="AM25" s="372" t="s">
        <v>121</v>
      </c>
      <c r="AN25" s="373"/>
      <c r="AO25" s="373"/>
      <c r="AP25" s="373"/>
      <c r="AQ25" s="373"/>
      <c r="AR25" s="374"/>
      <c r="AS25" s="372" t="s">
        <v>121</v>
      </c>
      <c r="AT25" s="373"/>
      <c r="AU25" s="373"/>
      <c r="AV25" s="373"/>
      <c r="AW25" s="373"/>
      <c r="AX25" s="432"/>
      <c r="AY25" s="445" t="s">
        <v>165</v>
      </c>
      <c r="AZ25" s="446"/>
      <c r="BA25" s="446"/>
      <c r="BB25" s="446"/>
      <c r="BC25" s="446"/>
      <c r="BD25" s="446"/>
      <c r="BE25" s="446"/>
      <c r="BF25" s="446"/>
      <c r="BG25" s="446"/>
      <c r="BH25" s="446"/>
      <c r="BI25" s="446"/>
      <c r="BJ25" s="446"/>
      <c r="BK25" s="446"/>
      <c r="BL25" s="446"/>
      <c r="BM25" s="447"/>
      <c r="BN25" s="448">
        <v>10059238</v>
      </c>
      <c r="BO25" s="449"/>
      <c r="BP25" s="449"/>
      <c r="BQ25" s="449"/>
      <c r="BR25" s="449"/>
      <c r="BS25" s="449"/>
      <c r="BT25" s="449"/>
      <c r="BU25" s="450"/>
      <c r="BV25" s="448">
        <v>3441617</v>
      </c>
      <c r="BW25" s="449"/>
      <c r="BX25" s="449"/>
      <c r="BY25" s="449"/>
      <c r="BZ25" s="449"/>
      <c r="CA25" s="449"/>
      <c r="CB25" s="449"/>
      <c r="CC25" s="450"/>
      <c r="CD25" s="194"/>
      <c r="CE25" s="451"/>
      <c r="CF25" s="451"/>
      <c r="CG25" s="451"/>
      <c r="CH25" s="451"/>
      <c r="CI25" s="451"/>
      <c r="CJ25" s="451"/>
      <c r="CK25" s="451"/>
      <c r="CL25" s="451"/>
      <c r="CM25" s="451"/>
      <c r="CN25" s="451"/>
      <c r="CO25" s="451"/>
      <c r="CP25" s="451"/>
      <c r="CQ25" s="451"/>
      <c r="CR25" s="451"/>
      <c r="CS25" s="452"/>
      <c r="CT25" s="416"/>
      <c r="CU25" s="417"/>
      <c r="CV25" s="417"/>
      <c r="CW25" s="417"/>
      <c r="CX25" s="417"/>
      <c r="CY25" s="417"/>
      <c r="CZ25" s="417"/>
      <c r="DA25" s="418"/>
      <c r="DB25" s="416"/>
      <c r="DC25" s="417"/>
      <c r="DD25" s="417"/>
      <c r="DE25" s="417"/>
      <c r="DF25" s="417"/>
      <c r="DG25" s="417"/>
      <c r="DH25" s="417"/>
      <c r="DI25" s="418"/>
    </row>
    <row r="26" spans="1:113" ht="18.75" customHeight="1" x14ac:dyDescent="0.15">
      <c r="A26" s="181"/>
      <c r="B26" s="398"/>
      <c r="C26" s="399"/>
      <c r="D26" s="400"/>
      <c r="E26" s="375" t="s">
        <v>166</v>
      </c>
      <c r="F26" s="376"/>
      <c r="G26" s="376"/>
      <c r="H26" s="376"/>
      <c r="I26" s="376"/>
      <c r="J26" s="376"/>
      <c r="K26" s="377"/>
      <c r="L26" s="372">
        <v>1</v>
      </c>
      <c r="M26" s="373"/>
      <c r="N26" s="373"/>
      <c r="O26" s="373"/>
      <c r="P26" s="374"/>
      <c r="Q26" s="372">
        <v>6390</v>
      </c>
      <c r="R26" s="373"/>
      <c r="S26" s="373"/>
      <c r="T26" s="373"/>
      <c r="U26" s="373"/>
      <c r="V26" s="374"/>
      <c r="W26" s="462"/>
      <c r="X26" s="399"/>
      <c r="Y26" s="400"/>
      <c r="Z26" s="375" t="s">
        <v>167</v>
      </c>
      <c r="AA26" s="430"/>
      <c r="AB26" s="430"/>
      <c r="AC26" s="430"/>
      <c r="AD26" s="430"/>
      <c r="AE26" s="430"/>
      <c r="AF26" s="430"/>
      <c r="AG26" s="431"/>
      <c r="AH26" s="372">
        <v>17</v>
      </c>
      <c r="AI26" s="373"/>
      <c r="AJ26" s="373"/>
      <c r="AK26" s="373"/>
      <c r="AL26" s="374"/>
      <c r="AM26" s="372">
        <v>44438</v>
      </c>
      <c r="AN26" s="373"/>
      <c r="AO26" s="373"/>
      <c r="AP26" s="373"/>
      <c r="AQ26" s="373"/>
      <c r="AR26" s="374"/>
      <c r="AS26" s="372">
        <v>2614</v>
      </c>
      <c r="AT26" s="373"/>
      <c r="AU26" s="373"/>
      <c r="AV26" s="373"/>
      <c r="AW26" s="373"/>
      <c r="AX26" s="432"/>
      <c r="AY26" s="459" t="s">
        <v>168</v>
      </c>
      <c r="AZ26" s="379"/>
      <c r="BA26" s="379"/>
      <c r="BB26" s="379"/>
      <c r="BC26" s="379"/>
      <c r="BD26" s="379"/>
      <c r="BE26" s="379"/>
      <c r="BF26" s="379"/>
      <c r="BG26" s="379"/>
      <c r="BH26" s="379"/>
      <c r="BI26" s="379"/>
      <c r="BJ26" s="379"/>
      <c r="BK26" s="379"/>
      <c r="BL26" s="379"/>
      <c r="BM26" s="460"/>
      <c r="BN26" s="419" t="s">
        <v>121</v>
      </c>
      <c r="BO26" s="420"/>
      <c r="BP26" s="420"/>
      <c r="BQ26" s="420"/>
      <c r="BR26" s="420"/>
      <c r="BS26" s="420"/>
      <c r="BT26" s="420"/>
      <c r="BU26" s="421"/>
      <c r="BV26" s="419" t="s">
        <v>121</v>
      </c>
      <c r="BW26" s="420"/>
      <c r="BX26" s="420"/>
      <c r="BY26" s="420"/>
      <c r="BZ26" s="420"/>
      <c r="CA26" s="420"/>
      <c r="CB26" s="420"/>
      <c r="CC26" s="421"/>
      <c r="CD26" s="194"/>
      <c r="CE26" s="451"/>
      <c r="CF26" s="451"/>
      <c r="CG26" s="451"/>
      <c r="CH26" s="451"/>
      <c r="CI26" s="451"/>
      <c r="CJ26" s="451"/>
      <c r="CK26" s="451"/>
      <c r="CL26" s="451"/>
      <c r="CM26" s="451"/>
      <c r="CN26" s="451"/>
      <c r="CO26" s="451"/>
      <c r="CP26" s="451"/>
      <c r="CQ26" s="451"/>
      <c r="CR26" s="451"/>
      <c r="CS26" s="452"/>
      <c r="CT26" s="416"/>
      <c r="CU26" s="417"/>
      <c r="CV26" s="417"/>
      <c r="CW26" s="417"/>
      <c r="CX26" s="417"/>
      <c r="CY26" s="417"/>
      <c r="CZ26" s="417"/>
      <c r="DA26" s="418"/>
      <c r="DB26" s="416"/>
      <c r="DC26" s="417"/>
      <c r="DD26" s="417"/>
      <c r="DE26" s="417"/>
      <c r="DF26" s="417"/>
      <c r="DG26" s="417"/>
      <c r="DH26" s="417"/>
      <c r="DI26" s="418"/>
    </row>
    <row r="27" spans="1:113" ht="18.75" customHeight="1" thickBot="1" x14ac:dyDescent="0.2">
      <c r="A27" s="181"/>
      <c r="B27" s="398"/>
      <c r="C27" s="399"/>
      <c r="D27" s="400"/>
      <c r="E27" s="375" t="s">
        <v>169</v>
      </c>
      <c r="F27" s="376"/>
      <c r="G27" s="376"/>
      <c r="H27" s="376"/>
      <c r="I27" s="376"/>
      <c r="J27" s="376"/>
      <c r="K27" s="377"/>
      <c r="L27" s="372">
        <v>1</v>
      </c>
      <c r="M27" s="373"/>
      <c r="N27" s="373"/>
      <c r="O27" s="373"/>
      <c r="P27" s="374"/>
      <c r="Q27" s="372">
        <v>4550</v>
      </c>
      <c r="R27" s="373"/>
      <c r="S27" s="373"/>
      <c r="T27" s="373"/>
      <c r="U27" s="373"/>
      <c r="V27" s="374"/>
      <c r="W27" s="462"/>
      <c r="X27" s="399"/>
      <c r="Y27" s="400"/>
      <c r="Z27" s="375" t="s">
        <v>170</v>
      </c>
      <c r="AA27" s="376"/>
      <c r="AB27" s="376"/>
      <c r="AC27" s="376"/>
      <c r="AD27" s="376"/>
      <c r="AE27" s="376"/>
      <c r="AF27" s="376"/>
      <c r="AG27" s="377"/>
      <c r="AH27" s="372">
        <v>8</v>
      </c>
      <c r="AI27" s="373"/>
      <c r="AJ27" s="373"/>
      <c r="AK27" s="373"/>
      <c r="AL27" s="374"/>
      <c r="AM27" s="372">
        <v>25430</v>
      </c>
      <c r="AN27" s="373"/>
      <c r="AO27" s="373"/>
      <c r="AP27" s="373"/>
      <c r="AQ27" s="373"/>
      <c r="AR27" s="374"/>
      <c r="AS27" s="372">
        <v>3179</v>
      </c>
      <c r="AT27" s="373"/>
      <c r="AU27" s="373"/>
      <c r="AV27" s="373"/>
      <c r="AW27" s="373"/>
      <c r="AX27" s="432"/>
      <c r="AY27" s="456" t="s">
        <v>171</v>
      </c>
      <c r="AZ27" s="457"/>
      <c r="BA27" s="457"/>
      <c r="BB27" s="457"/>
      <c r="BC27" s="457"/>
      <c r="BD27" s="457"/>
      <c r="BE27" s="457"/>
      <c r="BF27" s="457"/>
      <c r="BG27" s="457"/>
      <c r="BH27" s="457"/>
      <c r="BI27" s="457"/>
      <c r="BJ27" s="457"/>
      <c r="BK27" s="457"/>
      <c r="BL27" s="457"/>
      <c r="BM27" s="458"/>
      <c r="BN27" s="453">
        <v>830149</v>
      </c>
      <c r="BO27" s="454"/>
      <c r="BP27" s="454"/>
      <c r="BQ27" s="454"/>
      <c r="BR27" s="454"/>
      <c r="BS27" s="454"/>
      <c r="BT27" s="454"/>
      <c r="BU27" s="455"/>
      <c r="BV27" s="453">
        <v>829410</v>
      </c>
      <c r="BW27" s="454"/>
      <c r="BX27" s="454"/>
      <c r="BY27" s="454"/>
      <c r="BZ27" s="454"/>
      <c r="CA27" s="454"/>
      <c r="CB27" s="454"/>
      <c r="CC27" s="455"/>
      <c r="CD27" s="196"/>
      <c r="CE27" s="451"/>
      <c r="CF27" s="451"/>
      <c r="CG27" s="451"/>
      <c r="CH27" s="451"/>
      <c r="CI27" s="451"/>
      <c r="CJ27" s="451"/>
      <c r="CK27" s="451"/>
      <c r="CL27" s="451"/>
      <c r="CM27" s="451"/>
      <c r="CN27" s="451"/>
      <c r="CO27" s="451"/>
      <c r="CP27" s="451"/>
      <c r="CQ27" s="451"/>
      <c r="CR27" s="451"/>
      <c r="CS27" s="452"/>
      <c r="CT27" s="416"/>
      <c r="CU27" s="417"/>
      <c r="CV27" s="417"/>
      <c r="CW27" s="417"/>
      <c r="CX27" s="417"/>
      <c r="CY27" s="417"/>
      <c r="CZ27" s="417"/>
      <c r="DA27" s="418"/>
      <c r="DB27" s="416"/>
      <c r="DC27" s="417"/>
      <c r="DD27" s="417"/>
      <c r="DE27" s="417"/>
      <c r="DF27" s="417"/>
      <c r="DG27" s="417"/>
      <c r="DH27" s="417"/>
      <c r="DI27" s="418"/>
    </row>
    <row r="28" spans="1:113" ht="18.75" customHeight="1" x14ac:dyDescent="0.15">
      <c r="A28" s="181"/>
      <c r="B28" s="398"/>
      <c r="C28" s="399"/>
      <c r="D28" s="400"/>
      <c r="E28" s="375" t="s">
        <v>172</v>
      </c>
      <c r="F28" s="376"/>
      <c r="G28" s="376"/>
      <c r="H28" s="376"/>
      <c r="I28" s="376"/>
      <c r="J28" s="376"/>
      <c r="K28" s="377"/>
      <c r="L28" s="372">
        <v>1</v>
      </c>
      <c r="M28" s="373"/>
      <c r="N28" s="373"/>
      <c r="O28" s="373"/>
      <c r="P28" s="374"/>
      <c r="Q28" s="372">
        <v>3840</v>
      </c>
      <c r="R28" s="373"/>
      <c r="S28" s="373"/>
      <c r="T28" s="373"/>
      <c r="U28" s="373"/>
      <c r="V28" s="374"/>
      <c r="W28" s="462"/>
      <c r="X28" s="399"/>
      <c r="Y28" s="400"/>
      <c r="Z28" s="375" t="s">
        <v>173</v>
      </c>
      <c r="AA28" s="376"/>
      <c r="AB28" s="376"/>
      <c r="AC28" s="376"/>
      <c r="AD28" s="376"/>
      <c r="AE28" s="376"/>
      <c r="AF28" s="376"/>
      <c r="AG28" s="377"/>
      <c r="AH28" s="372" t="s">
        <v>121</v>
      </c>
      <c r="AI28" s="373"/>
      <c r="AJ28" s="373"/>
      <c r="AK28" s="373"/>
      <c r="AL28" s="374"/>
      <c r="AM28" s="372" t="s">
        <v>121</v>
      </c>
      <c r="AN28" s="373"/>
      <c r="AO28" s="373"/>
      <c r="AP28" s="373"/>
      <c r="AQ28" s="373"/>
      <c r="AR28" s="374"/>
      <c r="AS28" s="372" t="s">
        <v>121</v>
      </c>
      <c r="AT28" s="373"/>
      <c r="AU28" s="373"/>
      <c r="AV28" s="373"/>
      <c r="AW28" s="373"/>
      <c r="AX28" s="432"/>
      <c r="AY28" s="436" t="s">
        <v>174</v>
      </c>
      <c r="AZ28" s="437"/>
      <c r="BA28" s="437"/>
      <c r="BB28" s="438"/>
      <c r="BC28" s="445" t="s">
        <v>46</v>
      </c>
      <c r="BD28" s="446"/>
      <c r="BE28" s="446"/>
      <c r="BF28" s="446"/>
      <c r="BG28" s="446"/>
      <c r="BH28" s="446"/>
      <c r="BI28" s="446"/>
      <c r="BJ28" s="446"/>
      <c r="BK28" s="446"/>
      <c r="BL28" s="446"/>
      <c r="BM28" s="447"/>
      <c r="BN28" s="448">
        <v>2686974</v>
      </c>
      <c r="BO28" s="449"/>
      <c r="BP28" s="449"/>
      <c r="BQ28" s="449"/>
      <c r="BR28" s="449"/>
      <c r="BS28" s="449"/>
      <c r="BT28" s="449"/>
      <c r="BU28" s="450"/>
      <c r="BV28" s="448">
        <v>3256984</v>
      </c>
      <c r="BW28" s="449"/>
      <c r="BX28" s="449"/>
      <c r="BY28" s="449"/>
      <c r="BZ28" s="449"/>
      <c r="CA28" s="449"/>
      <c r="CB28" s="449"/>
      <c r="CC28" s="450"/>
      <c r="CD28" s="194"/>
      <c r="CE28" s="451"/>
      <c r="CF28" s="451"/>
      <c r="CG28" s="451"/>
      <c r="CH28" s="451"/>
      <c r="CI28" s="451"/>
      <c r="CJ28" s="451"/>
      <c r="CK28" s="451"/>
      <c r="CL28" s="451"/>
      <c r="CM28" s="451"/>
      <c r="CN28" s="451"/>
      <c r="CO28" s="451"/>
      <c r="CP28" s="451"/>
      <c r="CQ28" s="451"/>
      <c r="CR28" s="451"/>
      <c r="CS28" s="452"/>
      <c r="CT28" s="416"/>
      <c r="CU28" s="417"/>
      <c r="CV28" s="417"/>
      <c r="CW28" s="417"/>
      <c r="CX28" s="417"/>
      <c r="CY28" s="417"/>
      <c r="CZ28" s="417"/>
      <c r="DA28" s="418"/>
      <c r="DB28" s="416"/>
      <c r="DC28" s="417"/>
      <c r="DD28" s="417"/>
      <c r="DE28" s="417"/>
      <c r="DF28" s="417"/>
      <c r="DG28" s="417"/>
      <c r="DH28" s="417"/>
      <c r="DI28" s="418"/>
    </row>
    <row r="29" spans="1:113" ht="18.75" customHeight="1" x14ac:dyDescent="0.15">
      <c r="A29" s="181"/>
      <c r="B29" s="398"/>
      <c r="C29" s="399"/>
      <c r="D29" s="400"/>
      <c r="E29" s="375" t="s">
        <v>175</v>
      </c>
      <c r="F29" s="376"/>
      <c r="G29" s="376"/>
      <c r="H29" s="376"/>
      <c r="I29" s="376"/>
      <c r="J29" s="376"/>
      <c r="K29" s="377"/>
      <c r="L29" s="372">
        <v>14</v>
      </c>
      <c r="M29" s="373"/>
      <c r="N29" s="373"/>
      <c r="O29" s="373"/>
      <c r="P29" s="374"/>
      <c r="Q29" s="372">
        <v>3610</v>
      </c>
      <c r="R29" s="373"/>
      <c r="S29" s="373"/>
      <c r="T29" s="373"/>
      <c r="U29" s="373"/>
      <c r="V29" s="374"/>
      <c r="W29" s="463"/>
      <c r="X29" s="464"/>
      <c r="Y29" s="465"/>
      <c r="Z29" s="375" t="s">
        <v>176</v>
      </c>
      <c r="AA29" s="376"/>
      <c r="AB29" s="376"/>
      <c r="AC29" s="376"/>
      <c r="AD29" s="376"/>
      <c r="AE29" s="376"/>
      <c r="AF29" s="376"/>
      <c r="AG29" s="377"/>
      <c r="AH29" s="372">
        <v>298</v>
      </c>
      <c r="AI29" s="373"/>
      <c r="AJ29" s="373"/>
      <c r="AK29" s="373"/>
      <c r="AL29" s="374"/>
      <c r="AM29" s="372">
        <v>871070</v>
      </c>
      <c r="AN29" s="373"/>
      <c r="AO29" s="373"/>
      <c r="AP29" s="373"/>
      <c r="AQ29" s="373"/>
      <c r="AR29" s="374"/>
      <c r="AS29" s="372">
        <v>2923</v>
      </c>
      <c r="AT29" s="373"/>
      <c r="AU29" s="373"/>
      <c r="AV29" s="373"/>
      <c r="AW29" s="373"/>
      <c r="AX29" s="432"/>
      <c r="AY29" s="439"/>
      <c r="AZ29" s="440"/>
      <c r="BA29" s="440"/>
      <c r="BB29" s="441"/>
      <c r="BC29" s="433" t="s">
        <v>177</v>
      </c>
      <c r="BD29" s="434"/>
      <c r="BE29" s="434"/>
      <c r="BF29" s="434"/>
      <c r="BG29" s="434"/>
      <c r="BH29" s="434"/>
      <c r="BI29" s="434"/>
      <c r="BJ29" s="434"/>
      <c r="BK29" s="434"/>
      <c r="BL29" s="434"/>
      <c r="BM29" s="435"/>
      <c r="BN29" s="419">
        <v>1250046</v>
      </c>
      <c r="BO29" s="420"/>
      <c r="BP29" s="420"/>
      <c r="BQ29" s="420"/>
      <c r="BR29" s="420"/>
      <c r="BS29" s="420"/>
      <c r="BT29" s="420"/>
      <c r="BU29" s="421"/>
      <c r="BV29" s="419">
        <v>2362389</v>
      </c>
      <c r="BW29" s="420"/>
      <c r="BX29" s="420"/>
      <c r="BY29" s="420"/>
      <c r="BZ29" s="420"/>
      <c r="CA29" s="420"/>
      <c r="CB29" s="420"/>
      <c r="CC29" s="421"/>
      <c r="CD29" s="196"/>
      <c r="CE29" s="451"/>
      <c r="CF29" s="451"/>
      <c r="CG29" s="451"/>
      <c r="CH29" s="451"/>
      <c r="CI29" s="451"/>
      <c r="CJ29" s="451"/>
      <c r="CK29" s="451"/>
      <c r="CL29" s="451"/>
      <c r="CM29" s="451"/>
      <c r="CN29" s="451"/>
      <c r="CO29" s="451"/>
      <c r="CP29" s="451"/>
      <c r="CQ29" s="451"/>
      <c r="CR29" s="451"/>
      <c r="CS29" s="452"/>
      <c r="CT29" s="416"/>
      <c r="CU29" s="417"/>
      <c r="CV29" s="417"/>
      <c r="CW29" s="417"/>
      <c r="CX29" s="417"/>
      <c r="CY29" s="417"/>
      <c r="CZ29" s="417"/>
      <c r="DA29" s="418"/>
      <c r="DB29" s="416"/>
      <c r="DC29" s="417"/>
      <c r="DD29" s="417"/>
      <c r="DE29" s="417"/>
      <c r="DF29" s="417"/>
      <c r="DG29" s="417"/>
      <c r="DH29" s="417"/>
      <c r="DI29" s="418"/>
    </row>
    <row r="30" spans="1:113" ht="18.75" customHeight="1" thickBot="1" x14ac:dyDescent="0.2">
      <c r="A30" s="181"/>
      <c r="B30" s="401"/>
      <c r="C30" s="402"/>
      <c r="D30" s="403"/>
      <c r="E30" s="380"/>
      <c r="F30" s="381"/>
      <c r="G30" s="381"/>
      <c r="H30" s="381"/>
      <c r="I30" s="381"/>
      <c r="J30" s="381"/>
      <c r="K30" s="382"/>
      <c r="L30" s="383"/>
      <c r="M30" s="384"/>
      <c r="N30" s="384"/>
      <c r="O30" s="384"/>
      <c r="P30" s="385"/>
      <c r="Q30" s="383"/>
      <c r="R30" s="384"/>
      <c r="S30" s="384"/>
      <c r="T30" s="384"/>
      <c r="U30" s="384"/>
      <c r="V30" s="385"/>
      <c r="W30" s="386" t="s">
        <v>178</v>
      </c>
      <c r="X30" s="387"/>
      <c r="Y30" s="387"/>
      <c r="Z30" s="387"/>
      <c r="AA30" s="387"/>
      <c r="AB30" s="387"/>
      <c r="AC30" s="387"/>
      <c r="AD30" s="387"/>
      <c r="AE30" s="387"/>
      <c r="AF30" s="387"/>
      <c r="AG30" s="388"/>
      <c r="AH30" s="389">
        <v>97.6</v>
      </c>
      <c r="AI30" s="390"/>
      <c r="AJ30" s="390"/>
      <c r="AK30" s="390"/>
      <c r="AL30" s="390"/>
      <c r="AM30" s="390"/>
      <c r="AN30" s="390"/>
      <c r="AO30" s="390"/>
      <c r="AP30" s="390"/>
      <c r="AQ30" s="390"/>
      <c r="AR30" s="390"/>
      <c r="AS30" s="390"/>
      <c r="AT30" s="390"/>
      <c r="AU30" s="390"/>
      <c r="AV30" s="390"/>
      <c r="AW30" s="390"/>
      <c r="AX30" s="391"/>
      <c r="AY30" s="442"/>
      <c r="AZ30" s="443"/>
      <c r="BA30" s="443"/>
      <c r="BB30" s="444"/>
      <c r="BC30" s="392" t="s">
        <v>48</v>
      </c>
      <c r="BD30" s="393"/>
      <c r="BE30" s="393"/>
      <c r="BF30" s="393"/>
      <c r="BG30" s="393"/>
      <c r="BH30" s="393"/>
      <c r="BI30" s="393"/>
      <c r="BJ30" s="393"/>
      <c r="BK30" s="393"/>
      <c r="BL30" s="393"/>
      <c r="BM30" s="394"/>
      <c r="BN30" s="453">
        <v>3964718</v>
      </c>
      <c r="BO30" s="454"/>
      <c r="BP30" s="454"/>
      <c r="BQ30" s="454"/>
      <c r="BR30" s="454"/>
      <c r="BS30" s="454"/>
      <c r="BT30" s="454"/>
      <c r="BU30" s="455"/>
      <c r="BV30" s="453">
        <v>4145050</v>
      </c>
      <c r="BW30" s="454"/>
      <c r="BX30" s="454"/>
      <c r="BY30" s="454"/>
      <c r="BZ30" s="454"/>
      <c r="CA30" s="454"/>
      <c r="CB30" s="454"/>
      <c r="CC30" s="455"/>
      <c r="CD30" s="197"/>
      <c r="CE30" s="198"/>
      <c r="CF30" s="198"/>
      <c r="CG30" s="198"/>
      <c r="CH30" s="198"/>
      <c r="CI30" s="198"/>
      <c r="CJ30" s="198"/>
      <c r="CK30" s="198"/>
      <c r="CL30" s="198"/>
      <c r="CM30" s="198"/>
      <c r="CN30" s="198"/>
      <c r="CO30" s="198"/>
      <c r="CP30" s="198"/>
      <c r="CQ30" s="198"/>
      <c r="CR30" s="198"/>
      <c r="CS30" s="199"/>
      <c r="CT30" s="200"/>
      <c r="CU30" s="201"/>
      <c r="CV30" s="201"/>
      <c r="CW30" s="201"/>
      <c r="CX30" s="201"/>
      <c r="CY30" s="201"/>
      <c r="CZ30" s="201"/>
      <c r="DA30" s="202"/>
      <c r="DB30" s="200"/>
      <c r="DC30" s="201"/>
      <c r="DD30" s="201"/>
      <c r="DE30" s="201"/>
      <c r="DF30" s="201"/>
      <c r="DG30" s="201"/>
      <c r="DH30" s="201"/>
      <c r="DI30" s="202"/>
    </row>
    <row r="31" spans="1:113" ht="13.5" customHeight="1" x14ac:dyDescent="0.15">
      <c r="A31" s="181"/>
      <c r="B31" s="203"/>
      <c r="DI31" s="204"/>
    </row>
    <row r="32" spans="1:113" ht="13.5" customHeight="1" x14ac:dyDescent="0.15">
      <c r="A32" s="181"/>
      <c r="B32" s="205"/>
      <c r="C32" s="378" t="s">
        <v>179</v>
      </c>
      <c r="D32" s="378"/>
      <c r="E32" s="378"/>
      <c r="F32" s="378"/>
      <c r="G32" s="378"/>
      <c r="H32" s="378"/>
      <c r="I32" s="378"/>
      <c r="J32" s="378"/>
      <c r="K32" s="378"/>
      <c r="L32" s="378"/>
      <c r="M32" s="378"/>
      <c r="N32" s="378"/>
      <c r="O32" s="378"/>
      <c r="P32" s="378"/>
      <c r="Q32" s="378"/>
      <c r="R32" s="378"/>
      <c r="S32" s="378"/>
      <c r="U32" s="379" t="s">
        <v>180</v>
      </c>
      <c r="V32" s="379"/>
      <c r="W32" s="379"/>
      <c r="X32" s="379"/>
      <c r="Y32" s="379"/>
      <c r="Z32" s="379"/>
      <c r="AA32" s="379"/>
      <c r="AB32" s="379"/>
      <c r="AC32" s="379"/>
      <c r="AD32" s="379"/>
      <c r="AE32" s="379"/>
      <c r="AF32" s="379"/>
      <c r="AG32" s="379"/>
      <c r="AH32" s="379"/>
      <c r="AI32" s="379"/>
      <c r="AJ32" s="379"/>
      <c r="AK32" s="379"/>
      <c r="AM32" s="379" t="s">
        <v>181</v>
      </c>
      <c r="AN32" s="379"/>
      <c r="AO32" s="379"/>
      <c r="AP32" s="379"/>
      <c r="AQ32" s="379"/>
      <c r="AR32" s="379"/>
      <c r="AS32" s="379"/>
      <c r="AT32" s="379"/>
      <c r="AU32" s="379"/>
      <c r="AV32" s="379"/>
      <c r="AW32" s="379"/>
      <c r="AX32" s="379"/>
      <c r="AY32" s="379"/>
      <c r="AZ32" s="379"/>
      <c r="BA32" s="379"/>
      <c r="BB32" s="379"/>
      <c r="BC32" s="379"/>
      <c r="BE32" s="379" t="s">
        <v>182</v>
      </c>
      <c r="BF32" s="379"/>
      <c r="BG32" s="379"/>
      <c r="BH32" s="379"/>
      <c r="BI32" s="379"/>
      <c r="BJ32" s="379"/>
      <c r="BK32" s="379"/>
      <c r="BL32" s="379"/>
      <c r="BM32" s="379"/>
      <c r="BN32" s="379"/>
      <c r="BO32" s="379"/>
      <c r="BP32" s="379"/>
      <c r="BQ32" s="379"/>
      <c r="BR32" s="379"/>
      <c r="BS32" s="379"/>
      <c r="BT32" s="379"/>
      <c r="BU32" s="379"/>
      <c r="BW32" s="379" t="s">
        <v>183</v>
      </c>
      <c r="BX32" s="379"/>
      <c r="BY32" s="379"/>
      <c r="BZ32" s="379"/>
      <c r="CA32" s="379"/>
      <c r="CB32" s="379"/>
      <c r="CC32" s="379"/>
      <c r="CD32" s="379"/>
      <c r="CE32" s="379"/>
      <c r="CF32" s="379"/>
      <c r="CG32" s="379"/>
      <c r="CH32" s="379"/>
      <c r="CI32" s="379"/>
      <c r="CJ32" s="379"/>
      <c r="CK32" s="379"/>
      <c r="CL32" s="379"/>
      <c r="CM32" s="379"/>
      <c r="CO32" s="379" t="s">
        <v>184</v>
      </c>
      <c r="CP32" s="379"/>
      <c r="CQ32" s="379"/>
      <c r="CR32" s="379"/>
      <c r="CS32" s="379"/>
      <c r="CT32" s="379"/>
      <c r="CU32" s="379"/>
      <c r="CV32" s="379"/>
      <c r="CW32" s="379"/>
      <c r="CX32" s="379"/>
      <c r="CY32" s="379"/>
      <c r="CZ32" s="379"/>
      <c r="DA32" s="379"/>
      <c r="DB32" s="379"/>
      <c r="DC32" s="379"/>
      <c r="DD32" s="379"/>
      <c r="DE32" s="379"/>
      <c r="DI32" s="204"/>
    </row>
    <row r="33" spans="1:113" ht="13.5" customHeight="1" x14ac:dyDescent="0.15">
      <c r="A33" s="181"/>
      <c r="B33" s="205"/>
      <c r="C33" s="371" t="s">
        <v>185</v>
      </c>
      <c r="D33" s="371"/>
      <c r="E33" s="370" t="s">
        <v>186</v>
      </c>
      <c r="F33" s="370"/>
      <c r="G33" s="370"/>
      <c r="H33" s="370"/>
      <c r="I33" s="370"/>
      <c r="J33" s="370"/>
      <c r="K33" s="370"/>
      <c r="L33" s="370"/>
      <c r="M33" s="370"/>
      <c r="N33" s="370"/>
      <c r="O33" s="370"/>
      <c r="P33" s="370"/>
      <c r="Q33" s="370"/>
      <c r="R33" s="370"/>
      <c r="S33" s="370"/>
      <c r="T33" s="206"/>
      <c r="U33" s="371" t="s">
        <v>185</v>
      </c>
      <c r="V33" s="371"/>
      <c r="W33" s="370" t="s">
        <v>186</v>
      </c>
      <c r="X33" s="370"/>
      <c r="Y33" s="370"/>
      <c r="Z33" s="370"/>
      <c r="AA33" s="370"/>
      <c r="AB33" s="370"/>
      <c r="AC33" s="370"/>
      <c r="AD33" s="370"/>
      <c r="AE33" s="370"/>
      <c r="AF33" s="370"/>
      <c r="AG33" s="370"/>
      <c r="AH33" s="370"/>
      <c r="AI33" s="370"/>
      <c r="AJ33" s="370"/>
      <c r="AK33" s="370"/>
      <c r="AL33" s="206"/>
      <c r="AM33" s="371" t="s">
        <v>185</v>
      </c>
      <c r="AN33" s="371"/>
      <c r="AO33" s="370" t="s">
        <v>186</v>
      </c>
      <c r="AP33" s="370"/>
      <c r="AQ33" s="370"/>
      <c r="AR33" s="370"/>
      <c r="AS33" s="370"/>
      <c r="AT33" s="370"/>
      <c r="AU33" s="370"/>
      <c r="AV33" s="370"/>
      <c r="AW33" s="370"/>
      <c r="AX33" s="370"/>
      <c r="AY33" s="370"/>
      <c r="AZ33" s="370"/>
      <c r="BA33" s="370"/>
      <c r="BB33" s="370"/>
      <c r="BC33" s="370"/>
      <c r="BD33" s="207"/>
      <c r="BE33" s="370" t="s">
        <v>187</v>
      </c>
      <c r="BF33" s="370"/>
      <c r="BG33" s="370" t="s">
        <v>188</v>
      </c>
      <c r="BH33" s="370"/>
      <c r="BI33" s="370"/>
      <c r="BJ33" s="370"/>
      <c r="BK33" s="370"/>
      <c r="BL33" s="370"/>
      <c r="BM33" s="370"/>
      <c r="BN33" s="370"/>
      <c r="BO33" s="370"/>
      <c r="BP33" s="370"/>
      <c r="BQ33" s="370"/>
      <c r="BR33" s="370"/>
      <c r="BS33" s="370"/>
      <c r="BT33" s="370"/>
      <c r="BU33" s="370"/>
      <c r="BV33" s="207"/>
      <c r="BW33" s="371" t="s">
        <v>187</v>
      </c>
      <c r="BX33" s="371"/>
      <c r="BY33" s="370" t="s">
        <v>189</v>
      </c>
      <c r="BZ33" s="370"/>
      <c r="CA33" s="370"/>
      <c r="CB33" s="370"/>
      <c r="CC33" s="370"/>
      <c r="CD33" s="370"/>
      <c r="CE33" s="370"/>
      <c r="CF33" s="370"/>
      <c r="CG33" s="370"/>
      <c r="CH33" s="370"/>
      <c r="CI33" s="370"/>
      <c r="CJ33" s="370"/>
      <c r="CK33" s="370"/>
      <c r="CL33" s="370"/>
      <c r="CM33" s="370"/>
      <c r="CN33" s="206"/>
      <c r="CO33" s="371" t="s">
        <v>185</v>
      </c>
      <c r="CP33" s="371"/>
      <c r="CQ33" s="370" t="s">
        <v>190</v>
      </c>
      <c r="CR33" s="370"/>
      <c r="CS33" s="370"/>
      <c r="CT33" s="370"/>
      <c r="CU33" s="370"/>
      <c r="CV33" s="370"/>
      <c r="CW33" s="370"/>
      <c r="CX33" s="370"/>
      <c r="CY33" s="370"/>
      <c r="CZ33" s="370"/>
      <c r="DA33" s="370"/>
      <c r="DB33" s="370"/>
      <c r="DC33" s="370"/>
      <c r="DD33" s="370"/>
      <c r="DE33" s="370"/>
      <c r="DF33" s="206"/>
      <c r="DG33" s="369" t="s">
        <v>191</v>
      </c>
      <c r="DH33" s="369"/>
      <c r="DI33" s="208"/>
    </row>
    <row r="34" spans="1:113" ht="32.25" customHeight="1" x14ac:dyDescent="0.15">
      <c r="A34" s="181"/>
      <c r="B34" s="205"/>
      <c r="C34" s="367">
        <f>IF(E34="","",1)</f>
        <v>1</v>
      </c>
      <c r="D34" s="367"/>
      <c r="E34" s="368" t="str">
        <f>IF('各会計、関係団体の財政状況及び健全化判断比率'!B7="","",'各会計、関係団体の財政状況及び健全化判断比率'!B7)</f>
        <v>一般会計</v>
      </c>
      <c r="F34" s="368"/>
      <c r="G34" s="368"/>
      <c r="H34" s="368"/>
      <c r="I34" s="368"/>
      <c r="J34" s="368"/>
      <c r="K34" s="368"/>
      <c r="L34" s="368"/>
      <c r="M34" s="368"/>
      <c r="N34" s="368"/>
      <c r="O34" s="368"/>
      <c r="P34" s="368"/>
      <c r="Q34" s="368"/>
      <c r="R34" s="368"/>
      <c r="S34" s="368"/>
      <c r="T34" s="181"/>
      <c r="U34" s="367">
        <f>IF(W34="","",MAX(C34:D43)+1)</f>
        <v>2</v>
      </c>
      <c r="V34" s="367"/>
      <c r="W34" s="368" t="str">
        <f>IF('各会計、関係団体の財政状況及び健全化判断比率'!B28="","",'各会計、関係団体の財政状況及び健全化判断比率'!B28)</f>
        <v>白石市国民健康保険特別会計</v>
      </c>
      <c r="X34" s="368"/>
      <c r="Y34" s="368"/>
      <c r="Z34" s="368"/>
      <c r="AA34" s="368"/>
      <c r="AB34" s="368"/>
      <c r="AC34" s="368"/>
      <c r="AD34" s="368"/>
      <c r="AE34" s="368"/>
      <c r="AF34" s="368"/>
      <c r="AG34" s="368"/>
      <c r="AH34" s="368"/>
      <c r="AI34" s="368"/>
      <c r="AJ34" s="368"/>
      <c r="AK34" s="368"/>
      <c r="AL34" s="181"/>
      <c r="AM34" s="367">
        <f>IF(AO34="","",MAX(C34:D43,U34:V43)+1)</f>
        <v>5</v>
      </c>
      <c r="AN34" s="367"/>
      <c r="AO34" s="368" t="str">
        <f>IF('各会計、関係団体の財政状況及び健全化判断比率'!B31="","",'各会計、関係団体の財政状況及び健全化判断比率'!B31)</f>
        <v>白石市水道事業会計</v>
      </c>
      <c r="AP34" s="368"/>
      <c r="AQ34" s="368"/>
      <c r="AR34" s="368"/>
      <c r="AS34" s="368"/>
      <c r="AT34" s="368"/>
      <c r="AU34" s="368"/>
      <c r="AV34" s="368"/>
      <c r="AW34" s="368"/>
      <c r="AX34" s="368"/>
      <c r="AY34" s="368"/>
      <c r="AZ34" s="368"/>
      <c r="BA34" s="368"/>
      <c r="BB34" s="368"/>
      <c r="BC34" s="368"/>
      <c r="BD34" s="181"/>
      <c r="BE34" s="367" t="str">
        <f>IF(BG34="","",MAX(C34:D43,U34:V43,AM34:AN43)+1)</f>
        <v/>
      </c>
      <c r="BF34" s="367"/>
      <c r="BG34" s="368"/>
      <c r="BH34" s="368"/>
      <c r="BI34" s="368"/>
      <c r="BJ34" s="368"/>
      <c r="BK34" s="368"/>
      <c r="BL34" s="368"/>
      <c r="BM34" s="368"/>
      <c r="BN34" s="368"/>
      <c r="BO34" s="368"/>
      <c r="BP34" s="368"/>
      <c r="BQ34" s="368"/>
      <c r="BR34" s="368"/>
      <c r="BS34" s="368"/>
      <c r="BT34" s="368"/>
      <c r="BU34" s="368"/>
      <c r="BV34" s="181"/>
      <c r="BW34" s="367">
        <f>IF(BY34="","",MAX(C34:D43,U34:V43,AM34:AN43,BE34:BF43)+1)</f>
        <v>8</v>
      </c>
      <c r="BX34" s="367"/>
      <c r="BY34" s="368" t="str">
        <f>IF('各会計、関係団体の財政状況及び健全化判断比率'!B68="","",'各会計、関係団体の財政状況及び健全化判断比率'!B68)</f>
        <v>宮城県市町村職員退職手当組合</v>
      </c>
      <c r="BZ34" s="368"/>
      <c r="CA34" s="368"/>
      <c r="CB34" s="368"/>
      <c r="CC34" s="368"/>
      <c r="CD34" s="368"/>
      <c r="CE34" s="368"/>
      <c r="CF34" s="368"/>
      <c r="CG34" s="368"/>
      <c r="CH34" s="368"/>
      <c r="CI34" s="368"/>
      <c r="CJ34" s="368"/>
      <c r="CK34" s="368"/>
      <c r="CL34" s="368"/>
      <c r="CM34" s="368"/>
      <c r="CN34" s="181"/>
      <c r="CO34" s="367">
        <f>IF(CQ34="","",MAX(C34:D43,U34:V43,AM34:AN43,BE34:BF43,BW34:BX43)+1)</f>
        <v>15</v>
      </c>
      <c r="CP34" s="367"/>
      <c r="CQ34" s="368" t="str">
        <f>IF('各会計、関係団体の財政状況及び健全化判断比率'!BS7="","",'各会計、関係団体の財政状況及び健全化判断比率'!BS7)</f>
        <v>白石市土地開発公社</v>
      </c>
      <c r="CR34" s="368"/>
      <c r="CS34" s="368"/>
      <c r="CT34" s="368"/>
      <c r="CU34" s="368"/>
      <c r="CV34" s="368"/>
      <c r="CW34" s="368"/>
      <c r="CX34" s="368"/>
      <c r="CY34" s="368"/>
      <c r="CZ34" s="368"/>
      <c r="DA34" s="368"/>
      <c r="DB34" s="368"/>
      <c r="DC34" s="368"/>
      <c r="DD34" s="368"/>
      <c r="DE34" s="368"/>
      <c r="DG34" s="365" t="str">
        <f>IF('各会計、関係団体の財政状況及び健全化判断比率'!BR7="","",'各会計、関係団体の財政状況及び健全化判断比率'!BR7)</f>
        <v/>
      </c>
      <c r="DH34" s="365"/>
      <c r="DI34" s="208"/>
    </row>
    <row r="35" spans="1:113" ht="32.25" customHeight="1" x14ac:dyDescent="0.15">
      <c r="A35" s="181"/>
      <c r="B35" s="205"/>
      <c r="C35" s="367" t="str">
        <f>IF(E35="","",C34+1)</f>
        <v/>
      </c>
      <c r="D35" s="367"/>
      <c r="E35" s="368" t="str">
        <f>IF('各会計、関係団体の財政状況及び健全化判断比率'!B8="","",'各会計、関係団体の財政状況及び健全化判断比率'!B8)</f>
        <v/>
      </c>
      <c r="F35" s="368"/>
      <c r="G35" s="368"/>
      <c r="H35" s="368"/>
      <c r="I35" s="368"/>
      <c r="J35" s="368"/>
      <c r="K35" s="368"/>
      <c r="L35" s="368"/>
      <c r="M35" s="368"/>
      <c r="N35" s="368"/>
      <c r="O35" s="368"/>
      <c r="P35" s="368"/>
      <c r="Q35" s="368"/>
      <c r="R35" s="368"/>
      <c r="S35" s="368"/>
      <c r="T35" s="181"/>
      <c r="U35" s="367">
        <f>IF(W35="","",U34+1)</f>
        <v>3</v>
      </c>
      <c r="V35" s="367"/>
      <c r="W35" s="368" t="str">
        <f>IF('各会計、関係団体の財政状況及び健全化判断比率'!B29="","",'各会計、関係団体の財政状況及び健全化判断比率'!B29)</f>
        <v>白石市介護保険特別会計</v>
      </c>
      <c r="X35" s="368"/>
      <c r="Y35" s="368"/>
      <c r="Z35" s="368"/>
      <c r="AA35" s="368"/>
      <c r="AB35" s="368"/>
      <c r="AC35" s="368"/>
      <c r="AD35" s="368"/>
      <c r="AE35" s="368"/>
      <c r="AF35" s="368"/>
      <c r="AG35" s="368"/>
      <c r="AH35" s="368"/>
      <c r="AI35" s="368"/>
      <c r="AJ35" s="368"/>
      <c r="AK35" s="368"/>
      <c r="AL35" s="181"/>
      <c r="AM35" s="367">
        <f t="shared" ref="AM35:AM43" si="0">IF(AO35="","",AM34+1)</f>
        <v>6</v>
      </c>
      <c r="AN35" s="367"/>
      <c r="AO35" s="368" t="str">
        <f>IF('各会計、関係団体の財政状況及び健全化判断比率'!B32="","",'各会計、関係団体の財政状況及び健全化判断比率'!B32)</f>
        <v>白石市下水道事業会計</v>
      </c>
      <c r="AP35" s="368"/>
      <c r="AQ35" s="368"/>
      <c r="AR35" s="368"/>
      <c r="AS35" s="368"/>
      <c r="AT35" s="368"/>
      <c r="AU35" s="368"/>
      <c r="AV35" s="368"/>
      <c r="AW35" s="368"/>
      <c r="AX35" s="368"/>
      <c r="AY35" s="368"/>
      <c r="AZ35" s="368"/>
      <c r="BA35" s="368"/>
      <c r="BB35" s="368"/>
      <c r="BC35" s="368"/>
      <c r="BD35" s="181"/>
      <c r="BE35" s="367" t="str">
        <f t="shared" ref="BE35:BE43" si="1">IF(BG35="","",BE34+1)</f>
        <v/>
      </c>
      <c r="BF35" s="367"/>
      <c r="BG35" s="368"/>
      <c r="BH35" s="368"/>
      <c r="BI35" s="368"/>
      <c r="BJ35" s="368"/>
      <c r="BK35" s="368"/>
      <c r="BL35" s="368"/>
      <c r="BM35" s="368"/>
      <c r="BN35" s="368"/>
      <c r="BO35" s="368"/>
      <c r="BP35" s="368"/>
      <c r="BQ35" s="368"/>
      <c r="BR35" s="368"/>
      <c r="BS35" s="368"/>
      <c r="BT35" s="368"/>
      <c r="BU35" s="368"/>
      <c r="BV35" s="181"/>
      <c r="BW35" s="367">
        <f t="shared" ref="BW35:BW43" si="2">IF(BY35="","",BW34+1)</f>
        <v>9</v>
      </c>
      <c r="BX35" s="367"/>
      <c r="BY35" s="368" t="str">
        <f>IF('各会計、関係団体の財政状況及び健全化判断比率'!B69="","",'各会計、関係団体の財政状況及び健全化判断比率'!B69)</f>
        <v>宮城県市町村非常勤消防団員補償報償組合</v>
      </c>
      <c r="BZ35" s="368"/>
      <c r="CA35" s="368"/>
      <c r="CB35" s="368"/>
      <c r="CC35" s="368"/>
      <c r="CD35" s="368"/>
      <c r="CE35" s="368"/>
      <c r="CF35" s="368"/>
      <c r="CG35" s="368"/>
      <c r="CH35" s="368"/>
      <c r="CI35" s="368"/>
      <c r="CJ35" s="368"/>
      <c r="CK35" s="368"/>
      <c r="CL35" s="368"/>
      <c r="CM35" s="368"/>
      <c r="CN35" s="181"/>
      <c r="CO35" s="367">
        <f t="shared" ref="CO35:CO43" si="3">IF(CQ35="","",CO34+1)</f>
        <v>16</v>
      </c>
      <c r="CP35" s="367"/>
      <c r="CQ35" s="368" t="str">
        <f>IF('各会計、関係団体の財政状況及び健全化判断比率'!BS8="","",'各会計、関係団体の財政状況及び健全化判断比率'!BS8)</f>
        <v>（公財）白石市文化体育振興財団</v>
      </c>
      <c r="CR35" s="368"/>
      <c r="CS35" s="368"/>
      <c r="CT35" s="368"/>
      <c r="CU35" s="368"/>
      <c r="CV35" s="368"/>
      <c r="CW35" s="368"/>
      <c r="CX35" s="368"/>
      <c r="CY35" s="368"/>
      <c r="CZ35" s="368"/>
      <c r="DA35" s="368"/>
      <c r="DB35" s="368"/>
      <c r="DC35" s="368"/>
      <c r="DD35" s="368"/>
      <c r="DE35" s="368"/>
      <c r="DG35" s="365" t="str">
        <f>IF('各会計、関係団体の財政状況及び健全化判断比率'!BR8="","",'各会計、関係団体の財政状況及び健全化判断比率'!BR8)</f>
        <v/>
      </c>
      <c r="DH35" s="365"/>
      <c r="DI35" s="208"/>
    </row>
    <row r="36" spans="1:113" ht="32.25" customHeight="1" x14ac:dyDescent="0.15">
      <c r="A36" s="181"/>
      <c r="B36" s="205"/>
      <c r="C36" s="367" t="str">
        <f>IF(E36="","",C35+1)</f>
        <v/>
      </c>
      <c r="D36" s="367"/>
      <c r="E36" s="368" t="str">
        <f>IF('各会計、関係団体の財政状況及び健全化判断比率'!B9="","",'各会計、関係団体の財政状況及び健全化判断比率'!B9)</f>
        <v/>
      </c>
      <c r="F36" s="368"/>
      <c r="G36" s="368"/>
      <c r="H36" s="368"/>
      <c r="I36" s="368"/>
      <c r="J36" s="368"/>
      <c r="K36" s="368"/>
      <c r="L36" s="368"/>
      <c r="M36" s="368"/>
      <c r="N36" s="368"/>
      <c r="O36" s="368"/>
      <c r="P36" s="368"/>
      <c r="Q36" s="368"/>
      <c r="R36" s="368"/>
      <c r="S36" s="368"/>
      <c r="T36" s="181"/>
      <c r="U36" s="367">
        <f t="shared" ref="U36:U43" si="4">IF(W36="","",U35+1)</f>
        <v>4</v>
      </c>
      <c r="V36" s="367"/>
      <c r="W36" s="368" t="str">
        <f>IF('各会計、関係団体の財政状況及び健全化判断比率'!B30="","",'各会計、関係団体の財政状況及び健全化判断比率'!B30)</f>
        <v>白石市後期高齢者医療特別会計</v>
      </c>
      <c r="X36" s="368"/>
      <c r="Y36" s="368"/>
      <c r="Z36" s="368"/>
      <c r="AA36" s="368"/>
      <c r="AB36" s="368"/>
      <c r="AC36" s="368"/>
      <c r="AD36" s="368"/>
      <c r="AE36" s="368"/>
      <c r="AF36" s="368"/>
      <c r="AG36" s="368"/>
      <c r="AH36" s="368"/>
      <c r="AI36" s="368"/>
      <c r="AJ36" s="368"/>
      <c r="AK36" s="368"/>
      <c r="AL36" s="181"/>
      <c r="AM36" s="367">
        <f t="shared" si="0"/>
        <v>7</v>
      </c>
      <c r="AN36" s="367"/>
      <c r="AO36" s="368" t="str">
        <f>IF('各会計、関係団体の財政状況及び健全化判断比率'!B33="","",'各会計、関係団体の財政状況及び健全化判断比率'!B33)</f>
        <v>白石市病院事業会計</v>
      </c>
      <c r="AP36" s="368"/>
      <c r="AQ36" s="368"/>
      <c r="AR36" s="368"/>
      <c r="AS36" s="368"/>
      <c r="AT36" s="368"/>
      <c r="AU36" s="368"/>
      <c r="AV36" s="368"/>
      <c r="AW36" s="368"/>
      <c r="AX36" s="368"/>
      <c r="AY36" s="368"/>
      <c r="AZ36" s="368"/>
      <c r="BA36" s="368"/>
      <c r="BB36" s="368"/>
      <c r="BC36" s="368"/>
      <c r="BD36" s="181"/>
      <c r="BE36" s="367" t="str">
        <f t="shared" si="1"/>
        <v/>
      </c>
      <c r="BF36" s="367"/>
      <c r="BG36" s="368"/>
      <c r="BH36" s="368"/>
      <c r="BI36" s="368"/>
      <c r="BJ36" s="368"/>
      <c r="BK36" s="368"/>
      <c r="BL36" s="368"/>
      <c r="BM36" s="368"/>
      <c r="BN36" s="368"/>
      <c r="BO36" s="368"/>
      <c r="BP36" s="368"/>
      <c r="BQ36" s="368"/>
      <c r="BR36" s="368"/>
      <c r="BS36" s="368"/>
      <c r="BT36" s="368"/>
      <c r="BU36" s="368"/>
      <c r="BV36" s="181"/>
      <c r="BW36" s="367">
        <f t="shared" si="2"/>
        <v>10</v>
      </c>
      <c r="BX36" s="367"/>
      <c r="BY36" s="368" t="str">
        <f>IF('各会計、関係団体の財政状況及び健全化判断比率'!B70="","",'各会計、関係団体の財政状況及び健全化判断比率'!B70)</f>
        <v>宮城県市町村自治振興センター</v>
      </c>
      <c r="BZ36" s="368"/>
      <c r="CA36" s="368"/>
      <c r="CB36" s="368"/>
      <c r="CC36" s="368"/>
      <c r="CD36" s="368"/>
      <c r="CE36" s="368"/>
      <c r="CF36" s="368"/>
      <c r="CG36" s="368"/>
      <c r="CH36" s="368"/>
      <c r="CI36" s="368"/>
      <c r="CJ36" s="368"/>
      <c r="CK36" s="368"/>
      <c r="CL36" s="368"/>
      <c r="CM36" s="368"/>
      <c r="CN36" s="181"/>
      <c r="CO36" s="367" t="str">
        <f t="shared" si="3"/>
        <v/>
      </c>
      <c r="CP36" s="367"/>
      <c r="CQ36" s="368" t="str">
        <f>IF('各会計、関係団体の財政状況及び健全化判断比率'!BS9="","",'各会計、関係団体の財政状況及び健全化判断比率'!BS9)</f>
        <v/>
      </c>
      <c r="CR36" s="368"/>
      <c r="CS36" s="368"/>
      <c r="CT36" s="368"/>
      <c r="CU36" s="368"/>
      <c r="CV36" s="368"/>
      <c r="CW36" s="368"/>
      <c r="CX36" s="368"/>
      <c r="CY36" s="368"/>
      <c r="CZ36" s="368"/>
      <c r="DA36" s="368"/>
      <c r="DB36" s="368"/>
      <c r="DC36" s="368"/>
      <c r="DD36" s="368"/>
      <c r="DE36" s="368"/>
      <c r="DG36" s="365" t="str">
        <f>IF('各会計、関係団体の財政状況及び健全化判断比率'!BR9="","",'各会計、関係団体の財政状況及び健全化判断比率'!BR9)</f>
        <v/>
      </c>
      <c r="DH36" s="365"/>
      <c r="DI36" s="208"/>
    </row>
    <row r="37" spans="1:113" ht="32.25" customHeight="1" x14ac:dyDescent="0.15">
      <c r="A37" s="181"/>
      <c r="B37" s="205"/>
      <c r="C37" s="367" t="str">
        <f>IF(E37="","",C36+1)</f>
        <v/>
      </c>
      <c r="D37" s="367"/>
      <c r="E37" s="368" t="str">
        <f>IF('各会計、関係団体の財政状況及び健全化判断比率'!B10="","",'各会計、関係団体の財政状況及び健全化判断比率'!B10)</f>
        <v/>
      </c>
      <c r="F37" s="368"/>
      <c r="G37" s="368"/>
      <c r="H37" s="368"/>
      <c r="I37" s="368"/>
      <c r="J37" s="368"/>
      <c r="K37" s="368"/>
      <c r="L37" s="368"/>
      <c r="M37" s="368"/>
      <c r="N37" s="368"/>
      <c r="O37" s="368"/>
      <c r="P37" s="368"/>
      <c r="Q37" s="368"/>
      <c r="R37" s="368"/>
      <c r="S37" s="368"/>
      <c r="T37" s="181"/>
      <c r="U37" s="367" t="str">
        <f t="shared" si="4"/>
        <v/>
      </c>
      <c r="V37" s="367"/>
      <c r="W37" s="368"/>
      <c r="X37" s="368"/>
      <c r="Y37" s="368"/>
      <c r="Z37" s="368"/>
      <c r="AA37" s="368"/>
      <c r="AB37" s="368"/>
      <c r="AC37" s="368"/>
      <c r="AD37" s="368"/>
      <c r="AE37" s="368"/>
      <c r="AF37" s="368"/>
      <c r="AG37" s="368"/>
      <c r="AH37" s="368"/>
      <c r="AI37" s="368"/>
      <c r="AJ37" s="368"/>
      <c r="AK37" s="368"/>
      <c r="AL37" s="181"/>
      <c r="AM37" s="367" t="str">
        <f t="shared" si="0"/>
        <v/>
      </c>
      <c r="AN37" s="367"/>
      <c r="AO37" s="368"/>
      <c r="AP37" s="368"/>
      <c r="AQ37" s="368"/>
      <c r="AR37" s="368"/>
      <c r="AS37" s="368"/>
      <c r="AT37" s="368"/>
      <c r="AU37" s="368"/>
      <c r="AV37" s="368"/>
      <c r="AW37" s="368"/>
      <c r="AX37" s="368"/>
      <c r="AY37" s="368"/>
      <c r="AZ37" s="368"/>
      <c r="BA37" s="368"/>
      <c r="BB37" s="368"/>
      <c r="BC37" s="368"/>
      <c r="BD37" s="181"/>
      <c r="BE37" s="367" t="str">
        <f t="shared" si="1"/>
        <v/>
      </c>
      <c r="BF37" s="367"/>
      <c r="BG37" s="368"/>
      <c r="BH37" s="368"/>
      <c r="BI37" s="368"/>
      <c r="BJ37" s="368"/>
      <c r="BK37" s="368"/>
      <c r="BL37" s="368"/>
      <c r="BM37" s="368"/>
      <c r="BN37" s="368"/>
      <c r="BO37" s="368"/>
      <c r="BP37" s="368"/>
      <c r="BQ37" s="368"/>
      <c r="BR37" s="368"/>
      <c r="BS37" s="368"/>
      <c r="BT37" s="368"/>
      <c r="BU37" s="368"/>
      <c r="BV37" s="181"/>
      <c r="BW37" s="367">
        <f t="shared" si="2"/>
        <v>11</v>
      </c>
      <c r="BX37" s="367"/>
      <c r="BY37" s="368" t="str">
        <f>IF('各会計、関係団体の財政状況及び健全化判断比率'!B71="","",'各会計、関係団体の財政状況及び健全化判断比率'!B71)</f>
        <v>宮城県後期高齢者医療広域連合</v>
      </c>
      <c r="BZ37" s="368"/>
      <c r="CA37" s="368"/>
      <c r="CB37" s="368"/>
      <c r="CC37" s="368"/>
      <c r="CD37" s="368"/>
      <c r="CE37" s="368"/>
      <c r="CF37" s="368"/>
      <c r="CG37" s="368"/>
      <c r="CH37" s="368"/>
      <c r="CI37" s="368"/>
      <c r="CJ37" s="368"/>
      <c r="CK37" s="368"/>
      <c r="CL37" s="368"/>
      <c r="CM37" s="368"/>
      <c r="CN37" s="181"/>
      <c r="CO37" s="367" t="str">
        <f t="shared" si="3"/>
        <v/>
      </c>
      <c r="CP37" s="367"/>
      <c r="CQ37" s="368" t="str">
        <f>IF('各会計、関係団体の財政状況及び健全化判断比率'!BS10="","",'各会計、関係団体の財政状況及び健全化判断比率'!BS10)</f>
        <v/>
      </c>
      <c r="CR37" s="368"/>
      <c r="CS37" s="368"/>
      <c r="CT37" s="368"/>
      <c r="CU37" s="368"/>
      <c r="CV37" s="368"/>
      <c r="CW37" s="368"/>
      <c r="CX37" s="368"/>
      <c r="CY37" s="368"/>
      <c r="CZ37" s="368"/>
      <c r="DA37" s="368"/>
      <c r="DB37" s="368"/>
      <c r="DC37" s="368"/>
      <c r="DD37" s="368"/>
      <c r="DE37" s="368"/>
      <c r="DG37" s="365" t="str">
        <f>IF('各会計、関係団体の財政状況及び健全化判断比率'!BR10="","",'各会計、関係団体の財政状況及び健全化判断比率'!BR10)</f>
        <v/>
      </c>
      <c r="DH37" s="365"/>
      <c r="DI37" s="208"/>
    </row>
    <row r="38" spans="1:113" ht="32.25" customHeight="1" x14ac:dyDescent="0.15">
      <c r="A38" s="181"/>
      <c r="B38" s="205"/>
      <c r="C38" s="367" t="str">
        <f t="shared" ref="C38:C43" si="5">IF(E38="","",C37+1)</f>
        <v/>
      </c>
      <c r="D38" s="367"/>
      <c r="E38" s="368" t="str">
        <f>IF('各会計、関係団体の財政状況及び健全化判断比率'!B11="","",'各会計、関係団体の財政状況及び健全化判断比率'!B11)</f>
        <v/>
      </c>
      <c r="F38" s="368"/>
      <c r="G38" s="368"/>
      <c r="H38" s="368"/>
      <c r="I38" s="368"/>
      <c r="J38" s="368"/>
      <c r="K38" s="368"/>
      <c r="L38" s="368"/>
      <c r="M38" s="368"/>
      <c r="N38" s="368"/>
      <c r="O38" s="368"/>
      <c r="P38" s="368"/>
      <c r="Q38" s="368"/>
      <c r="R38" s="368"/>
      <c r="S38" s="368"/>
      <c r="T38" s="181"/>
      <c r="U38" s="367" t="str">
        <f t="shared" si="4"/>
        <v/>
      </c>
      <c r="V38" s="367"/>
      <c r="W38" s="368"/>
      <c r="X38" s="368"/>
      <c r="Y38" s="368"/>
      <c r="Z38" s="368"/>
      <c r="AA38" s="368"/>
      <c r="AB38" s="368"/>
      <c r="AC38" s="368"/>
      <c r="AD38" s="368"/>
      <c r="AE38" s="368"/>
      <c r="AF38" s="368"/>
      <c r="AG38" s="368"/>
      <c r="AH38" s="368"/>
      <c r="AI38" s="368"/>
      <c r="AJ38" s="368"/>
      <c r="AK38" s="368"/>
      <c r="AL38" s="181"/>
      <c r="AM38" s="367" t="str">
        <f t="shared" si="0"/>
        <v/>
      </c>
      <c r="AN38" s="367"/>
      <c r="AO38" s="368"/>
      <c r="AP38" s="368"/>
      <c r="AQ38" s="368"/>
      <c r="AR38" s="368"/>
      <c r="AS38" s="368"/>
      <c r="AT38" s="368"/>
      <c r="AU38" s="368"/>
      <c r="AV38" s="368"/>
      <c r="AW38" s="368"/>
      <c r="AX38" s="368"/>
      <c r="AY38" s="368"/>
      <c r="AZ38" s="368"/>
      <c r="BA38" s="368"/>
      <c r="BB38" s="368"/>
      <c r="BC38" s="368"/>
      <c r="BD38" s="181"/>
      <c r="BE38" s="367" t="str">
        <f t="shared" si="1"/>
        <v/>
      </c>
      <c r="BF38" s="367"/>
      <c r="BG38" s="368"/>
      <c r="BH38" s="368"/>
      <c r="BI38" s="368"/>
      <c r="BJ38" s="368"/>
      <c r="BK38" s="368"/>
      <c r="BL38" s="368"/>
      <c r="BM38" s="368"/>
      <c r="BN38" s="368"/>
      <c r="BO38" s="368"/>
      <c r="BP38" s="368"/>
      <c r="BQ38" s="368"/>
      <c r="BR38" s="368"/>
      <c r="BS38" s="368"/>
      <c r="BT38" s="368"/>
      <c r="BU38" s="368"/>
      <c r="BV38" s="181"/>
      <c r="BW38" s="367">
        <f t="shared" si="2"/>
        <v>12</v>
      </c>
      <c r="BX38" s="367"/>
      <c r="BY38" s="368" t="str">
        <f>IF('各会計、関係団体の財政状況及び健全化判断比率'!B72="","",'各会計、関係団体の財政状況及び健全化判断比率'!B72)</f>
        <v>　うち一般会計</v>
      </c>
      <c r="BZ38" s="368"/>
      <c r="CA38" s="368"/>
      <c r="CB38" s="368"/>
      <c r="CC38" s="368"/>
      <c r="CD38" s="368"/>
      <c r="CE38" s="368"/>
      <c r="CF38" s="368"/>
      <c r="CG38" s="368"/>
      <c r="CH38" s="368"/>
      <c r="CI38" s="368"/>
      <c r="CJ38" s="368"/>
      <c r="CK38" s="368"/>
      <c r="CL38" s="368"/>
      <c r="CM38" s="368"/>
      <c r="CN38" s="181"/>
      <c r="CO38" s="367" t="str">
        <f t="shared" si="3"/>
        <v/>
      </c>
      <c r="CP38" s="367"/>
      <c r="CQ38" s="368" t="str">
        <f>IF('各会計、関係団体の財政状況及び健全化判断比率'!BS11="","",'各会計、関係団体の財政状況及び健全化判断比率'!BS11)</f>
        <v/>
      </c>
      <c r="CR38" s="368"/>
      <c r="CS38" s="368"/>
      <c r="CT38" s="368"/>
      <c r="CU38" s="368"/>
      <c r="CV38" s="368"/>
      <c r="CW38" s="368"/>
      <c r="CX38" s="368"/>
      <c r="CY38" s="368"/>
      <c r="CZ38" s="368"/>
      <c r="DA38" s="368"/>
      <c r="DB38" s="368"/>
      <c r="DC38" s="368"/>
      <c r="DD38" s="368"/>
      <c r="DE38" s="368"/>
      <c r="DG38" s="365" t="str">
        <f>IF('各会計、関係団体の財政状況及び健全化判断比率'!BR11="","",'各会計、関係団体の財政状況及び健全化判断比率'!BR11)</f>
        <v/>
      </c>
      <c r="DH38" s="365"/>
      <c r="DI38" s="208"/>
    </row>
    <row r="39" spans="1:113" ht="32.25" customHeight="1" x14ac:dyDescent="0.15">
      <c r="A39" s="181"/>
      <c r="B39" s="205"/>
      <c r="C39" s="367" t="str">
        <f t="shared" si="5"/>
        <v/>
      </c>
      <c r="D39" s="367"/>
      <c r="E39" s="368" t="str">
        <f>IF('各会計、関係団体の財政状況及び健全化判断比率'!B12="","",'各会計、関係団体の財政状況及び健全化判断比率'!B12)</f>
        <v/>
      </c>
      <c r="F39" s="368"/>
      <c r="G39" s="368"/>
      <c r="H39" s="368"/>
      <c r="I39" s="368"/>
      <c r="J39" s="368"/>
      <c r="K39" s="368"/>
      <c r="L39" s="368"/>
      <c r="M39" s="368"/>
      <c r="N39" s="368"/>
      <c r="O39" s="368"/>
      <c r="P39" s="368"/>
      <c r="Q39" s="368"/>
      <c r="R39" s="368"/>
      <c r="S39" s="368"/>
      <c r="T39" s="181"/>
      <c r="U39" s="367" t="str">
        <f t="shared" si="4"/>
        <v/>
      </c>
      <c r="V39" s="367"/>
      <c r="W39" s="368"/>
      <c r="X39" s="368"/>
      <c r="Y39" s="368"/>
      <c r="Z39" s="368"/>
      <c r="AA39" s="368"/>
      <c r="AB39" s="368"/>
      <c r="AC39" s="368"/>
      <c r="AD39" s="368"/>
      <c r="AE39" s="368"/>
      <c r="AF39" s="368"/>
      <c r="AG39" s="368"/>
      <c r="AH39" s="368"/>
      <c r="AI39" s="368"/>
      <c r="AJ39" s="368"/>
      <c r="AK39" s="368"/>
      <c r="AL39" s="181"/>
      <c r="AM39" s="367" t="str">
        <f t="shared" si="0"/>
        <v/>
      </c>
      <c r="AN39" s="367"/>
      <c r="AO39" s="368"/>
      <c r="AP39" s="368"/>
      <c r="AQ39" s="368"/>
      <c r="AR39" s="368"/>
      <c r="AS39" s="368"/>
      <c r="AT39" s="368"/>
      <c r="AU39" s="368"/>
      <c r="AV39" s="368"/>
      <c r="AW39" s="368"/>
      <c r="AX39" s="368"/>
      <c r="AY39" s="368"/>
      <c r="AZ39" s="368"/>
      <c r="BA39" s="368"/>
      <c r="BB39" s="368"/>
      <c r="BC39" s="368"/>
      <c r="BD39" s="181"/>
      <c r="BE39" s="367" t="str">
        <f t="shared" si="1"/>
        <v/>
      </c>
      <c r="BF39" s="367"/>
      <c r="BG39" s="368"/>
      <c r="BH39" s="368"/>
      <c r="BI39" s="368"/>
      <c r="BJ39" s="368"/>
      <c r="BK39" s="368"/>
      <c r="BL39" s="368"/>
      <c r="BM39" s="368"/>
      <c r="BN39" s="368"/>
      <c r="BO39" s="368"/>
      <c r="BP39" s="368"/>
      <c r="BQ39" s="368"/>
      <c r="BR39" s="368"/>
      <c r="BS39" s="368"/>
      <c r="BT39" s="368"/>
      <c r="BU39" s="368"/>
      <c r="BV39" s="181"/>
      <c r="BW39" s="367">
        <f t="shared" si="2"/>
        <v>13</v>
      </c>
      <c r="BX39" s="367"/>
      <c r="BY39" s="368" t="str">
        <f>IF('各会計、関係団体の財政状況及び健全化判断比率'!B73="","",'各会計、関係団体の財政状況及び健全化判断比率'!B73)</f>
        <v>　うち宮城県後期高齢者医療事業会計</v>
      </c>
      <c r="BZ39" s="368"/>
      <c r="CA39" s="368"/>
      <c r="CB39" s="368"/>
      <c r="CC39" s="368"/>
      <c r="CD39" s="368"/>
      <c r="CE39" s="368"/>
      <c r="CF39" s="368"/>
      <c r="CG39" s="368"/>
      <c r="CH39" s="368"/>
      <c r="CI39" s="368"/>
      <c r="CJ39" s="368"/>
      <c r="CK39" s="368"/>
      <c r="CL39" s="368"/>
      <c r="CM39" s="368"/>
      <c r="CN39" s="181"/>
      <c r="CO39" s="367" t="str">
        <f t="shared" si="3"/>
        <v/>
      </c>
      <c r="CP39" s="367"/>
      <c r="CQ39" s="368" t="str">
        <f>IF('各会計、関係団体の財政状況及び健全化判断比率'!BS12="","",'各会計、関係団体の財政状況及び健全化判断比率'!BS12)</f>
        <v/>
      </c>
      <c r="CR39" s="368"/>
      <c r="CS39" s="368"/>
      <c r="CT39" s="368"/>
      <c r="CU39" s="368"/>
      <c r="CV39" s="368"/>
      <c r="CW39" s="368"/>
      <c r="CX39" s="368"/>
      <c r="CY39" s="368"/>
      <c r="CZ39" s="368"/>
      <c r="DA39" s="368"/>
      <c r="DB39" s="368"/>
      <c r="DC39" s="368"/>
      <c r="DD39" s="368"/>
      <c r="DE39" s="368"/>
      <c r="DG39" s="365" t="str">
        <f>IF('各会計、関係団体の財政状況及び健全化判断比率'!BR12="","",'各会計、関係団体の財政状況及び健全化判断比率'!BR12)</f>
        <v/>
      </c>
      <c r="DH39" s="365"/>
      <c r="DI39" s="208"/>
    </row>
    <row r="40" spans="1:113" ht="32.25" customHeight="1" x14ac:dyDescent="0.15">
      <c r="A40" s="181"/>
      <c r="B40" s="205"/>
      <c r="C40" s="367" t="str">
        <f t="shared" si="5"/>
        <v/>
      </c>
      <c r="D40" s="367"/>
      <c r="E40" s="368" t="str">
        <f>IF('各会計、関係団体の財政状況及び健全化判断比率'!B13="","",'各会計、関係団体の財政状況及び健全化判断比率'!B13)</f>
        <v/>
      </c>
      <c r="F40" s="368"/>
      <c r="G40" s="368"/>
      <c r="H40" s="368"/>
      <c r="I40" s="368"/>
      <c r="J40" s="368"/>
      <c r="K40" s="368"/>
      <c r="L40" s="368"/>
      <c r="M40" s="368"/>
      <c r="N40" s="368"/>
      <c r="O40" s="368"/>
      <c r="P40" s="368"/>
      <c r="Q40" s="368"/>
      <c r="R40" s="368"/>
      <c r="S40" s="368"/>
      <c r="T40" s="181"/>
      <c r="U40" s="367" t="str">
        <f t="shared" si="4"/>
        <v/>
      </c>
      <c r="V40" s="367"/>
      <c r="W40" s="368"/>
      <c r="X40" s="368"/>
      <c r="Y40" s="368"/>
      <c r="Z40" s="368"/>
      <c r="AA40" s="368"/>
      <c r="AB40" s="368"/>
      <c r="AC40" s="368"/>
      <c r="AD40" s="368"/>
      <c r="AE40" s="368"/>
      <c r="AF40" s="368"/>
      <c r="AG40" s="368"/>
      <c r="AH40" s="368"/>
      <c r="AI40" s="368"/>
      <c r="AJ40" s="368"/>
      <c r="AK40" s="368"/>
      <c r="AL40" s="181"/>
      <c r="AM40" s="367" t="str">
        <f t="shared" si="0"/>
        <v/>
      </c>
      <c r="AN40" s="367"/>
      <c r="AO40" s="368"/>
      <c r="AP40" s="368"/>
      <c r="AQ40" s="368"/>
      <c r="AR40" s="368"/>
      <c r="AS40" s="368"/>
      <c r="AT40" s="368"/>
      <c r="AU40" s="368"/>
      <c r="AV40" s="368"/>
      <c r="AW40" s="368"/>
      <c r="AX40" s="368"/>
      <c r="AY40" s="368"/>
      <c r="AZ40" s="368"/>
      <c r="BA40" s="368"/>
      <c r="BB40" s="368"/>
      <c r="BC40" s="368"/>
      <c r="BD40" s="181"/>
      <c r="BE40" s="367" t="str">
        <f t="shared" si="1"/>
        <v/>
      </c>
      <c r="BF40" s="367"/>
      <c r="BG40" s="368"/>
      <c r="BH40" s="368"/>
      <c r="BI40" s="368"/>
      <c r="BJ40" s="368"/>
      <c r="BK40" s="368"/>
      <c r="BL40" s="368"/>
      <c r="BM40" s="368"/>
      <c r="BN40" s="368"/>
      <c r="BO40" s="368"/>
      <c r="BP40" s="368"/>
      <c r="BQ40" s="368"/>
      <c r="BR40" s="368"/>
      <c r="BS40" s="368"/>
      <c r="BT40" s="368"/>
      <c r="BU40" s="368"/>
      <c r="BV40" s="181"/>
      <c r="BW40" s="367">
        <f t="shared" si="2"/>
        <v>14</v>
      </c>
      <c r="BX40" s="367"/>
      <c r="BY40" s="368" t="str">
        <f>IF('各会計、関係団体の財政状況及び健全化判断比率'!B74="","",'各会計、関係団体の財政状況及び健全化判断比率'!B74)</f>
        <v>仙南地域広域行政事務組合</v>
      </c>
      <c r="BZ40" s="368"/>
      <c r="CA40" s="368"/>
      <c r="CB40" s="368"/>
      <c r="CC40" s="368"/>
      <c r="CD40" s="368"/>
      <c r="CE40" s="368"/>
      <c r="CF40" s="368"/>
      <c r="CG40" s="368"/>
      <c r="CH40" s="368"/>
      <c r="CI40" s="368"/>
      <c r="CJ40" s="368"/>
      <c r="CK40" s="368"/>
      <c r="CL40" s="368"/>
      <c r="CM40" s="368"/>
      <c r="CN40" s="181"/>
      <c r="CO40" s="367" t="str">
        <f t="shared" si="3"/>
        <v/>
      </c>
      <c r="CP40" s="367"/>
      <c r="CQ40" s="368" t="str">
        <f>IF('各会計、関係団体の財政状況及び健全化判断比率'!BS13="","",'各会計、関係団体の財政状況及び健全化判断比率'!BS13)</f>
        <v/>
      </c>
      <c r="CR40" s="368"/>
      <c r="CS40" s="368"/>
      <c r="CT40" s="368"/>
      <c r="CU40" s="368"/>
      <c r="CV40" s="368"/>
      <c r="CW40" s="368"/>
      <c r="CX40" s="368"/>
      <c r="CY40" s="368"/>
      <c r="CZ40" s="368"/>
      <c r="DA40" s="368"/>
      <c r="DB40" s="368"/>
      <c r="DC40" s="368"/>
      <c r="DD40" s="368"/>
      <c r="DE40" s="368"/>
      <c r="DG40" s="365" t="str">
        <f>IF('各会計、関係団体の財政状況及び健全化判断比率'!BR13="","",'各会計、関係団体の財政状況及び健全化判断比率'!BR13)</f>
        <v/>
      </c>
      <c r="DH40" s="365"/>
      <c r="DI40" s="208"/>
    </row>
    <row r="41" spans="1:113" ht="32.25" customHeight="1" x14ac:dyDescent="0.15">
      <c r="A41" s="181"/>
      <c r="B41" s="205"/>
      <c r="C41" s="367" t="str">
        <f t="shared" si="5"/>
        <v/>
      </c>
      <c r="D41" s="367"/>
      <c r="E41" s="368" t="str">
        <f>IF('各会計、関係団体の財政状況及び健全化判断比率'!B14="","",'各会計、関係団体の財政状況及び健全化判断比率'!B14)</f>
        <v/>
      </c>
      <c r="F41" s="368"/>
      <c r="G41" s="368"/>
      <c r="H41" s="368"/>
      <c r="I41" s="368"/>
      <c r="J41" s="368"/>
      <c r="K41" s="368"/>
      <c r="L41" s="368"/>
      <c r="M41" s="368"/>
      <c r="N41" s="368"/>
      <c r="O41" s="368"/>
      <c r="P41" s="368"/>
      <c r="Q41" s="368"/>
      <c r="R41" s="368"/>
      <c r="S41" s="368"/>
      <c r="T41" s="181"/>
      <c r="U41" s="367" t="str">
        <f t="shared" si="4"/>
        <v/>
      </c>
      <c r="V41" s="367"/>
      <c r="W41" s="368"/>
      <c r="X41" s="368"/>
      <c r="Y41" s="368"/>
      <c r="Z41" s="368"/>
      <c r="AA41" s="368"/>
      <c r="AB41" s="368"/>
      <c r="AC41" s="368"/>
      <c r="AD41" s="368"/>
      <c r="AE41" s="368"/>
      <c r="AF41" s="368"/>
      <c r="AG41" s="368"/>
      <c r="AH41" s="368"/>
      <c r="AI41" s="368"/>
      <c r="AJ41" s="368"/>
      <c r="AK41" s="368"/>
      <c r="AL41" s="181"/>
      <c r="AM41" s="367" t="str">
        <f t="shared" si="0"/>
        <v/>
      </c>
      <c r="AN41" s="367"/>
      <c r="AO41" s="368"/>
      <c r="AP41" s="368"/>
      <c r="AQ41" s="368"/>
      <c r="AR41" s="368"/>
      <c r="AS41" s="368"/>
      <c r="AT41" s="368"/>
      <c r="AU41" s="368"/>
      <c r="AV41" s="368"/>
      <c r="AW41" s="368"/>
      <c r="AX41" s="368"/>
      <c r="AY41" s="368"/>
      <c r="AZ41" s="368"/>
      <c r="BA41" s="368"/>
      <c r="BB41" s="368"/>
      <c r="BC41" s="368"/>
      <c r="BD41" s="181"/>
      <c r="BE41" s="367" t="str">
        <f t="shared" si="1"/>
        <v/>
      </c>
      <c r="BF41" s="367"/>
      <c r="BG41" s="368"/>
      <c r="BH41" s="368"/>
      <c r="BI41" s="368"/>
      <c r="BJ41" s="368"/>
      <c r="BK41" s="368"/>
      <c r="BL41" s="368"/>
      <c r="BM41" s="368"/>
      <c r="BN41" s="368"/>
      <c r="BO41" s="368"/>
      <c r="BP41" s="368"/>
      <c r="BQ41" s="368"/>
      <c r="BR41" s="368"/>
      <c r="BS41" s="368"/>
      <c r="BT41" s="368"/>
      <c r="BU41" s="368"/>
      <c r="BV41" s="181"/>
      <c r="BW41" s="367" t="str">
        <f t="shared" si="2"/>
        <v/>
      </c>
      <c r="BX41" s="367"/>
      <c r="BY41" s="368" t="str">
        <f>IF('各会計、関係団体の財政状況及び健全化判断比率'!B75="","",'各会計、関係団体の財政状況及び健全化判断比率'!B75)</f>
        <v/>
      </c>
      <c r="BZ41" s="368"/>
      <c r="CA41" s="368"/>
      <c r="CB41" s="368"/>
      <c r="CC41" s="368"/>
      <c r="CD41" s="368"/>
      <c r="CE41" s="368"/>
      <c r="CF41" s="368"/>
      <c r="CG41" s="368"/>
      <c r="CH41" s="368"/>
      <c r="CI41" s="368"/>
      <c r="CJ41" s="368"/>
      <c r="CK41" s="368"/>
      <c r="CL41" s="368"/>
      <c r="CM41" s="368"/>
      <c r="CN41" s="181"/>
      <c r="CO41" s="367" t="str">
        <f t="shared" si="3"/>
        <v/>
      </c>
      <c r="CP41" s="367"/>
      <c r="CQ41" s="368" t="str">
        <f>IF('各会計、関係団体の財政状況及び健全化判断比率'!BS14="","",'各会計、関係団体の財政状況及び健全化判断比率'!BS14)</f>
        <v/>
      </c>
      <c r="CR41" s="368"/>
      <c r="CS41" s="368"/>
      <c r="CT41" s="368"/>
      <c r="CU41" s="368"/>
      <c r="CV41" s="368"/>
      <c r="CW41" s="368"/>
      <c r="CX41" s="368"/>
      <c r="CY41" s="368"/>
      <c r="CZ41" s="368"/>
      <c r="DA41" s="368"/>
      <c r="DB41" s="368"/>
      <c r="DC41" s="368"/>
      <c r="DD41" s="368"/>
      <c r="DE41" s="368"/>
      <c r="DG41" s="365" t="str">
        <f>IF('各会計、関係団体の財政状況及び健全化判断比率'!BR14="","",'各会計、関係団体の財政状況及び健全化判断比率'!BR14)</f>
        <v/>
      </c>
      <c r="DH41" s="365"/>
      <c r="DI41" s="208"/>
    </row>
    <row r="42" spans="1:113" ht="32.25" customHeight="1" x14ac:dyDescent="0.15">
      <c r="B42" s="205"/>
      <c r="C42" s="367" t="str">
        <f t="shared" si="5"/>
        <v/>
      </c>
      <c r="D42" s="367"/>
      <c r="E42" s="368" t="str">
        <f>IF('各会計、関係団体の財政状況及び健全化判断比率'!B15="","",'各会計、関係団体の財政状況及び健全化判断比率'!B15)</f>
        <v/>
      </c>
      <c r="F42" s="368"/>
      <c r="G42" s="368"/>
      <c r="H42" s="368"/>
      <c r="I42" s="368"/>
      <c r="J42" s="368"/>
      <c r="K42" s="368"/>
      <c r="L42" s="368"/>
      <c r="M42" s="368"/>
      <c r="N42" s="368"/>
      <c r="O42" s="368"/>
      <c r="P42" s="368"/>
      <c r="Q42" s="368"/>
      <c r="R42" s="368"/>
      <c r="S42" s="368"/>
      <c r="T42" s="181"/>
      <c r="U42" s="367" t="str">
        <f t="shared" si="4"/>
        <v/>
      </c>
      <c r="V42" s="367"/>
      <c r="W42" s="368"/>
      <c r="X42" s="368"/>
      <c r="Y42" s="368"/>
      <c r="Z42" s="368"/>
      <c r="AA42" s="368"/>
      <c r="AB42" s="368"/>
      <c r="AC42" s="368"/>
      <c r="AD42" s="368"/>
      <c r="AE42" s="368"/>
      <c r="AF42" s="368"/>
      <c r="AG42" s="368"/>
      <c r="AH42" s="368"/>
      <c r="AI42" s="368"/>
      <c r="AJ42" s="368"/>
      <c r="AK42" s="368"/>
      <c r="AL42" s="181"/>
      <c r="AM42" s="367" t="str">
        <f t="shared" si="0"/>
        <v/>
      </c>
      <c r="AN42" s="367"/>
      <c r="AO42" s="368"/>
      <c r="AP42" s="368"/>
      <c r="AQ42" s="368"/>
      <c r="AR42" s="368"/>
      <c r="AS42" s="368"/>
      <c r="AT42" s="368"/>
      <c r="AU42" s="368"/>
      <c r="AV42" s="368"/>
      <c r="AW42" s="368"/>
      <c r="AX42" s="368"/>
      <c r="AY42" s="368"/>
      <c r="AZ42" s="368"/>
      <c r="BA42" s="368"/>
      <c r="BB42" s="368"/>
      <c r="BC42" s="368"/>
      <c r="BD42" s="181"/>
      <c r="BE42" s="367" t="str">
        <f t="shared" si="1"/>
        <v/>
      </c>
      <c r="BF42" s="367"/>
      <c r="BG42" s="368"/>
      <c r="BH42" s="368"/>
      <c r="BI42" s="368"/>
      <c r="BJ42" s="368"/>
      <c r="BK42" s="368"/>
      <c r="BL42" s="368"/>
      <c r="BM42" s="368"/>
      <c r="BN42" s="368"/>
      <c r="BO42" s="368"/>
      <c r="BP42" s="368"/>
      <c r="BQ42" s="368"/>
      <c r="BR42" s="368"/>
      <c r="BS42" s="368"/>
      <c r="BT42" s="368"/>
      <c r="BU42" s="368"/>
      <c r="BV42" s="181"/>
      <c r="BW42" s="367" t="str">
        <f t="shared" si="2"/>
        <v/>
      </c>
      <c r="BX42" s="367"/>
      <c r="BY42" s="368" t="str">
        <f>IF('各会計、関係団体の財政状況及び健全化判断比率'!B76="","",'各会計、関係団体の財政状況及び健全化判断比率'!B76)</f>
        <v/>
      </c>
      <c r="BZ42" s="368"/>
      <c r="CA42" s="368"/>
      <c r="CB42" s="368"/>
      <c r="CC42" s="368"/>
      <c r="CD42" s="368"/>
      <c r="CE42" s="368"/>
      <c r="CF42" s="368"/>
      <c r="CG42" s="368"/>
      <c r="CH42" s="368"/>
      <c r="CI42" s="368"/>
      <c r="CJ42" s="368"/>
      <c r="CK42" s="368"/>
      <c r="CL42" s="368"/>
      <c r="CM42" s="368"/>
      <c r="CN42" s="181"/>
      <c r="CO42" s="367" t="str">
        <f t="shared" si="3"/>
        <v/>
      </c>
      <c r="CP42" s="367"/>
      <c r="CQ42" s="368" t="str">
        <f>IF('各会計、関係団体の財政状況及び健全化判断比率'!BS15="","",'各会計、関係団体の財政状況及び健全化判断比率'!BS15)</f>
        <v/>
      </c>
      <c r="CR42" s="368"/>
      <c r="CS42" s="368"/>
      <c r="CT42" s="368"/>
      <c r="CU42" s="368"/>
      <c r="CV42" s="368"/>
      <c r="CW42" s="368"/>
      <c r="CX42" s="368"/>
      <c r="CY42" s="368"/>
      <c r="CZ42" s="368"/>
      <c r="DA42" s="368"/>
      <c r="DB42" s="368"/>
      <c r="DC42" s="368"/>
      <c r="DD42" s="368"/>
      <c r="DE42" s="368"/>
      <c r="DG42" s="365" t="str">
        <f>IF('各会計、関係団体の財政状況及び健全化判断比率'!BR15="","",'各会計、関係団体の財政状況及び健全化判断比率'!BR15)</f>
        <v/>
      </c>
      <c r="DH42" s="365"/>
      <c r="DI42" s="208"/>
    </row>
    <row r="43" spans="1:113" ht="32.25" customHeight="1" x14ac:dyDescent="0.15">
      <c r="B43" s="205"/>
      <c r="C43" s="367" t="str">
        <f t="shared" si="5"/>
        <v/>
      </c>
      <c r="D43" s="367"/>
      <c r="E43" s="368" t="str">
        <f>IF('各会計、関係団体の財政状況及び健全化判断比率'!B16="","",'各会計、関係団体の財政状況及び健全化判断比率'!B16)</f>
        <v/>
      </c>
      <c r="F43" s="368"/>
      <c r="G43" s="368"/>
      <c r="H43" s="368"/>
      <c r="I43" s="368"/>
      <c r="J43" s="368"/>
      <c r="K43" s="368"/>
      <c r="L43" s="368"/>
      <c r="M43" s="368"/>
      <c r="N43" s="368"/>
      <c r="O43" s="368"/>
      <c r="P43" s="368"/>
      <c r="Q43" s="368"/>
      <c r="R43" s="368"/>
      <c r="S43" s="368"/>
      <c r="T43" s="181"/>
      <c r="U43" s="367" t="str">
        <f t="shared" si="4"/>
        <v/>
      </c>
      <c r="V43" s="367"/>
      <c r="W43" s="368"/>
      <c r="X43" s="368"/>
      <c r="Y43" s="368"/>
      <c r="Z43" s="368"/>
      <c r="AA43" s="368"/>
      <c r="AB43" s="368"/>
      <c r="AC43" s="368"/>
      <c r="AD43" s="368"/>
      <c r="AE43" s="368"/>
      <c r="AF43" s="368"/>
      <c r="AG43" s="368"/>
      <c r="AH43" s="368"/>
      <c r="AI43" s="368"/>
      <c r="AJ43" s="368"/>
      <c r="AK43" s="368"/>
      <c r="AL43" s="181"/>
      <c r="AM43" s="367" t="str">
        <f t="shared" si="0"/>
        <v/>
      </c>
      <c r="AN43" s="367"/>
      <c r="AO43" s="368"/>
      <c r="AP43" s="368"/>
      <c r="AQ43" s="368"/>
      <c r="AR43" s="368"/>
      <c r="AS43" s="368"/>
      <c r="AT43" s="368"/>
      <c r="AU43" s="368"/>
      <c r="AV43" s="368"/>
      <c r="AW43" s="368"/>
      <c r="AX43" s="368"/>
      <c r="AY43" s="368"/>
      <c r="AZ43" s="368"/>
      <c r="BA43" s="368"/>
      <c r="BB43" s="368"/>
      <c r="BC43" s="368"/>
      <c r="BD43" s="181"/>
      <c r="BE43" s="367" t="str">
        <f t="shared" si="1"/>
        <v/>
      </c>
      <c r="BF43" s="367"/>
      <c r="BG43" s="368"/>
      <c r="BH43" s="368"/>
      <c r="BI43" s="368"/>
      <c r="BJ43" s="368"/>
      <c r="BK43" s="368"/>
      <c r="BL43" s="368"/>
      <c r="BM43" s="368"/>
      <c r="BN43" s="368"/>
      <c r="BO43" s="368"/>
      <c r="BP43" s="368"/>
      <c r="BQ43" s="368"/>
      <c r="BR43" s="368"/>
      <c r="BS43" s="368"/>
      <c r="BT43" s="368"/>
      <c r="BU43" s="368"/>
      <c r="BV43" s="181"/>
      <c r="BW43" s="367" t="str">
        <f t="shared" si="2"/>
        <v/>
      </c>
      <c r="BX43" s="367"/>
      <c r="BY43" s="368" t="str">
        <f>IF('各会計、関係団体の財政状況及び健全化判断比率'!B77="","",'各会計、関係団体の財政状況及び健全化判断比率'!B77)</f>
        <v/>
      </c>
      <c r="BZ43" s="368"/>
      <c r="CA43" s="368"/>
      <c r="CB43" s="368"/>
      <c r="CC43" s="368"/>
      <c r="CD43" s="368"/>
      <c r="CE43" s="368"/>
      <c r="CF43" s="368"/>
      <c r="CG43" s="368"/>
      <c r="CH43" s="368"/>
      <c r="CI43" s="368"/>
      <c r="CJ43" s="368"/>
      <c r="CK43" s="368"/>
      <c r="CL43" s="368"/>
      <c r="CM43" s="368"/>
      <c r="CN43" s="181"/>
      <c r="CO43" s="367" t="str">
        <f t="shared" si="3"/>
        <v/>
      </c>
      <c r="CP43" s="367"/>
      <c r="CQ43" s="368" t="str">
        <f>IF('各会計、関係団体の財政状況及び健全化判断比率'!BS16="","",'各会計、関係団体の財政状況及び健全化判断比率'!BS16)</f>
        <v/>
      </c>
      <c r="CR43" s="368"/>
      <c r="CS43" s="368"/>
      <c r="CT43" s="368"/>
      <c r="CU43" s="368"/>
      <c r="CV43" s="368"/>
      <c r="CW43" s="368"/>
      <c r="CX43" s="368"/>
      <c r="CY43" s="368"/>
      <c r="CZ43" s="368"/>
      <c r="DA43" s="368"/>
      <c r="DB43" s="368"/>
      <c r="DC43" s="368"/>
      <c r="DD43" s="368"/>
      <c r="DE43" s="368"/>
      <c r="DG43" s="365" t="str">
        <f>IF('各会計、関係団体の財政状況及び健全化判断比率'!BR16="","",'各会計、関係団体の財政状況及び健全化判断比率'!BR16)</f>
        <v/>
      </c>
      <c r="DH43" s="365"/>
      <c r="DI43" s="208"/>
    </row>
    <row r="44" spans="1:113" ht="13.5" customHeight="1" thickBot="1" x14ac:dyDescent="0.2">
      <c r="B44" s="209"/>
      <c r="C44" s="210"/>
      <c r="D44" s="210"/>
      <c r="E44" s="210"/>
      <c r="F44" s="210"/>
      <c r="G44" s="210"/>
      <c r="H44" s="210"/>
      <c r="I44" s="210"/>
      <c r="J44" s="210"/>
      <c r="K44" s="210"/>
      <c r="L44" s="210"/>
      <c r="M44" s="210"/>
      <c r="N44" s="210"/>
      <c r="O44" s="210"/>
      <c r="P44" s="210"/>
      <c r="Q44" s="210"/>
      <c r="R44" s="210"/>
      <c r="S44" s="210"/>
      <c r="T44" s="210"/>
      <c r="U44" s="210"/>
      <c r="V44" s="210"/>
      <c r="W44" s="210"/>
      <c r="X44" s="210"/>
      <c r="Y44" s="210"/>
      <c r="Z44" s="210"/>
      <c r="AA44" s="210"/>
      <c r="AB44" s="210"/>
      <c r="AC44" s="210"/>
      <c r="AD44" s="210"/>
      <c r="AE44" s="210"/>
      <c r="AF44" s="210"/>
      <c r="AG44" s="210"/>
      <c r="AH44" s="210"/>
      <c r="AI44" s="210"/>
      <c r="AJ44" s="210"/>
      <c r="AK44" s="210"/>
      <c r="AL44" s="210"/>
      <c r="AM44" s="210"/>
      <c r="AN44" s="210"/>
      <c r="AO44" s="210"/>
      <c r="AP44" s="210"/>
      <c r="AQ44" s="210"/>
      <c r="AR44" s="210"/>
      <c r="AS44" s="210"/>
      <c r="AT44" s="210"/>
      <c r="AU44" s="210"/>
      <c r="AV44" s="210"/>
      <c r="AW44" s="210"/>
      <c r="AX44" s="210"/>
      <c r="AY44" s="210"/>
      <c r="AZ44" s="210"/>
      <c r="BA44" s="210"/>
      <c r="BB44" s="210"/>
      <c r="BC44" s="210"/>
      <c r="BD44" s="210"/>
      <c r="BE44" s="210"/>
      <c r="BF44" s="210"/>
      <c r="BG44" s="210"/>
      <c r="BH44" s="210"/>
      <c r="BI44" s="210"/>
      <c r="BJ44" s="210"/>
      <c r="BK44" s="210"/>
      <c r="BL44" s="210"/>
      <c r="BM44" s="210"/>
      <c r="BN44" s="210"/>
      <c r="BO44" s="210"/>
      <c r="BP44" s="210"/>
      <c r="BQ44" s="210"/>
      <c r="BR44" s="210"/>
      <c r="BS44" s="210"/>
      <c r="BT44" s="210"/>
      <c r="BU44" s="210"/>
      <c r="BV44" s="210"/>
      <c r="BW44" s="210"/>
      <c r="BX44" s="210"/>
      <c r="BY44" s="210"/>
      <c r="BZ44" s="210"/>
      <c r="CA44" s="210"/>
      <c r="CB44" s="210"/>
      <c r="CC44" s="210"/>
      <c r="CD44" s="210"/>
      <c r="CE44" s="210"/>
      <c r="CF44" s="210"/>
      <c r="CG44" s="210"/>
      <c r="CH44" s="210"/>
      <c r="CI44" s="210"/>
      <c r="CJ44" s="210"/>
      <c r="CK44" s="210"/>
      <c r="CL44" s="210"/>
      <c r="CM44" s="210"/>
      <c r="CN44" s="210"/>
      <c r="CO44" s="210"/>
      <c r="CP44" s="210"/>
      <c r="CQ44" s="210"/>
      <c r="CR44" s="210"/>
      <c r="CS44" s="210"/>
      <c r="CT44" s="210"/>
      <c r="CU44" s="210"/>
      <c r="CV44" s="210"/>
      <c r="CW44" s="210"/>
      <c r="CX44" s="210"/>
      <c r="CY44" s="210"/>
      <c r="CZ44" s="210"/>
      <c r="DA44" s="210"/>
      <c r="DB44" s="210"/>
      <c r="DC44" s="210"/>
      <c r="DD44" s="210"/>
      <c r="DE44" s="210"/>
      <c r="DF44" s="210"/>
      <c r="DG44" s="210"/>
      <c r="DH44" s="210"/>
      <c r="DI44" s="211"/>
    </row>
    <row r="45" spans="1:113" x14ac:dyDescent="0.15"/>
    <row r="46" spans="1:113" x14ac:dyDescent="0.15">
      <c r="B46" s="180" t="s">
        <v>192</v>
      </c>
      <c r="E46" s="364" t="s">
        <v>193</v>
      </c>
      <c r="F46" s="364"/>
      <c r="G46" s="364"/>
      <c r="H46" s="364"/>
      <c r="I46" s="364"/>
      <c r="J46" s="364"/>
      <c r="K46" s="364"/>
      <c r="L46" s="364"/>
      <c r="M46" s="364"/>
      <c r="N46" s="364"/>
      <c r="O46" s="364"/>
      <c r="P46" s="364"/>
      <c r="Q46" s="364"/>
      <c r="R46" s="364"/>
      <c r="S46" s="364"/>
      <c r="T46" s="364"/>
      <c r="U46" s="364"/>
      <c r="V46" s="364"/>
      <c r="W46" s="364"/>
      <c r="X46" s="364"/>
      <c r="Y46" s="364"/>
      <c r="Z46" s="364"/>
      <c r="AA46" s="364"/>
      <c r="AB46" s="364"/>
      <c r="AC46" s="364"/>
      <c r="AD46" s="364"/>
      <c r="AE46" s="364"/>
      <c r="AF46" s="364"/>
      <c r="AG46" s="364"/>
      <c r="AH46" s="364"/>
      <c r="AI46" s="364"/>
      <c r="AJ46" s="364"/>
      <c r="AK46" s="364"/>
      <c r="AL46" s="364"/>
      <c r="AM46" s="364"/>
      <c r="AN46" s="364"/>
      <c r="AO46" s="364"/>
      <c r="AP46" s="364"/>
      <c r="AQ46" s="364"/>
      <c r="AR46" s="364"/>
      <c r="AS46" s="364"/>
      <c r="AT46" s="364"/>
      <c r="AU46" s="364"/>
      <c r="AV46" s="364"/>
      <c r="AW46" s="364"/>
      <c r="AX46" s="364"/>
      <c r="AY46" s="364"/>
      <c r="AZ46" s="364"/>
      <c r="BA46" s="364"/>
      <c r="BB46" s="364"/>
      <c r="BC46" s="364"/>
      <c r="BD46" s="364"/>
      <c r="BE46" s="364"/>
      <c r="BF46" s="364"/>
      <c r="BG46" s="364"/>
      <c r="BH46" s="364"/>
      <c r="BI46" s="364"/>
      <c r="BJ46" s="364"/>
      <c r="BK46" s="364"/>
      <c r="BL46" s="364"/>
      <c r="BM46" s="364"/>
      <c r="BN46" s="364"/>
      <c r="BO46" s="364"/>
      <c r="BP46" s="364"/>
      <c r="BQ46" s="364"/>
      <c r="BR46" s="364"/>
      <c r="BS46" s="364"/>
      <c r="BT46" s="364"/>
      <c r="BU46" s="364"/>
      <c r="BV46" s="364"/>
      <c r="BW46" s="364"/>
      <c r="BX46" s="364"/>
      <c r="BY46" s="364"/>
      <c r="BZ46" s="364"/>
      <c r="CA46" s="364"/>
      <c r="CB46" s="364"/>
      <c r="CC46" s="364"/>
      <c r="CD46" s="364"/>
      <c r="CE46" s="364"/>
      <c r="CF46" s="364"/>
      <c r="CG46" s="364"/>
      <c r="CH46" s="364"/>
      <c r="CI46" s="364"/>
      <c r="CJ46" s="364"/>
      <c r="CK46" s="364"/>
      <c r="CL46" s="364"/>
      <c r="CM46" s="364"/>
      <c r="CN46" s="364"/>
      <c r="CO46" s="364"/>
      <c r="CP46" s="364"/>
      <c r="CQ46" s="364"/>
      <c r="CR46" s="364"/>
      <c r="CS46" s="364"/>
      <c r="CT46" s="364"/>
      <c r="CU46" s="364"/>
      <c r="CV46" s="364"/>
      <c r="CW46" s="364"/>
      <c r="CX46" s="364"/>
      <c r="CY46" s="364"/>
      <c r="CZ46" s="364"/>
      <c r="DA46" s="364"/>
      <c r="DB46" s="364"/>
      <c r="DC46" s="364"/>
      <c r="DD46" s="364"/>
      <c r="DE46" s="364"/>
      <c r="DF46" s="364"/>
      <c r="DG46" s="364"/>
      <c r="DH46" s="364"/>
      <c r="DI46" s="364"/>
    </row>
    <row r="47" spans="1:113" x14ac:dyDescent="0.15">
      <c r="E47" s="364" t="s">
        <v>194</v>
      </c>
      <c r="F47" s="364"/>
      <c r="G47" s="364"/>
      <c r="H47" s="364"/>
      <c r="I47" s="364"/>
      <c r="J47" s="364"/>
      <c r="K47" s="364"/>
      <c r="L47" s="364"/>
      <c r="M47" s="364"/>
      <c r="N47" s="364"/>
      <c r="O47" s="364"/>
      <c r="P47" s="364"/>
      <c r="Q47" s="364"/>
      <c r="R47" s="364"/>
      <c r="S47" s="364"/>
      <c r="T47" s="364"/>
      <c r="U47" s="364"/>
      <c r="V47" s="364"/>
      <c r="W47" s="364"/>
      <c r="X47" s="364"/>
      <c r="Y47" s="364"/>
      <c r="Z47" s="364"/>
      <c r="AA47" s="364"/>
      <c r="AB47" s="364"/>
      <c r="AC47" s="364"/>
      <c r="AD47" s="364"/>
      <c r="AE47" s="364"/>
      <c r="AF47" s="364"/>
      <c r="AG47" s="364"/>
      <c r="AH47" s="364"/>
      <c r="AI47" s="364"/>
      <c r="AJ47" s="364"/>
      <c r="AK47" s="364"/>
      <c r="AL47" s="364"/>
      <c r="AM47" s="364"/>
      <c r="AN47" s="364"/>
      <c r="AO47" s="364"/>
      <c r="AP47" s="364"/>
      <c r="AQ47" s="364"/>
      <c r="AR47" s="364"/>
      <c r="AS47" s="364"/>
      <c r="AT47" s="364"/>
      <c r="AU47" s="364"/>
      <c r="AV47" s="364"/>
      <c r="AW47" s="364"/>
      <c r="AX47" s="364"/>
      <c r="AY47" s="364"/>
      <c r="AZ47" s="364"/>
      <c r="BA47" s="364"/>
      <c r="BB47" s="364"/>
      <c r="BC47" s="364"/>
      <c r="BD47" s="364"/>
      <c r="BE47" s="364"/>
      <c r="BF47" s="364"/>
      <c r="BG47" s="364"/>
      <c r="BH47" s="364"/>
      <c r="BI47" s="364"/>
      <c r="BJ47" s="364"/>
      <c r="BK47" s="364"/>
      <c r="BL47" s="364"/>
      <c r="BM47" s="364"/>
      <c r="BN47" s="364"/>
      <c r="BO47" s="364"/>
      <c r="BP47" s="364"/>
      <c r="BQ47" s="364"/>
      <c r="BR47" s="364"/>
      <c r="BS47" s="364"/>
      <c r="BT47" s="364"/>
      <c r="BU47" s="364"/>
      <c r="BV47" s="364"/>
      <c r="BW47" s="364"/>
      <c r="BX47" s="364"/>
      <c r="BY47" s="364"/>
      <c r="BZ47" s="364"/>
      <c r="CA47" s="364"/>
      <c r="CB47" s="364"/>
      <c r="CC47" s="364"/>
      <c r="CD47" s="364"/>
      <c r="CE47" s="364"/>
      <c r="CF47" s="364"/>
      <c r="CG47" s="364"/>
      <c r="CH47" s="364"/>
      <c r="CI47" s="364"/>
      <c r="CJ47" s="364"/>
      <c r="CK47" s="364"/>
      <c r="CL47" s="364"/>
      <c r="CM47" s="364"/>
      <c r="CN47" s="364"/>
      <c r="CO47" s="364"/>
      <c r="CP47" s="364"/>
      <c r="CQ47" s="364"/>
      <c r="CR47" s="364"/>
      <c r="CS47" s="364"/>
      <c r="CT47" s="364"/>
      <c r="CU47" s="364"/>
      <c r="CV47" s="364"/>
      <c r="CW47" s="364"/>
      <c r="CX47" s="364"/>
      <c r="CY47" s="364"/>
      <c r="CZ47" s="364"/>
      <c r="DA47" s="364"/>
      <c r="DB47" s="364"/>
      <c r="DC47" s="364"/>
      <c r="DD47" s="364"/>
      <c r="DE47" s="364"/>
      <c r="DF47" s="364"/>
      <c r="DG47" s="364"/>
      <c r="DH47" s="364"/>
      <c r="DI47" s="364"/>
    </row>
    <row r="48" spans="1:113" x14ac:dyDescent="0.15">
      <c r="E48" s="364" t="s">
        <v>195</v>
      </c>
      <c r="F48" s="364"/>
      <c r="G48" s="364"/>
      <c r="H48" s="364"/>
      <c r="I48" s="364"/>
      <c r="J48" s="364"/>
      <c r="K48" s="364"/>
      <c r="L48" s="364"/>
      <c r="M48" s="364"/>
      <c r="N48" s="364"/>
      <c r="O48" s="364"/>
      <c r="P48" s="364"/>
      <c r="Q48" s="364"/>
      <c r="R48" s="364"/>
      <c r="S48" s="364"/>
      <c r="T48" s="364"/>
      <c r="U48" s="364"/>
      <c r="V48" s="364"/>
      <c r="W48" s="364"/>
      <c r="X48" s="364"/>
      <c r="Y48" s="364"/>
      <c r="Z48" s="364"/>
      <c r="AA48" s="364"/>
      <c r="AB48" s="364"/>
      <c r="AC48" s="364"/>
      <c r="AD48" s="364"/>
      <c r="AE48" s="364"/>
      <c r="AF48" s="364"/>
      <c r="AG48" s="364"/>
      <c r="AH48" s="364"/>
      <c r="AI48" s="364"/>
      <c r="AJ48" s="364"/>
      <c r="AK48" s="364"/>
      <c r="AL48" s="364"/>
      <c r="AM48" s="364"/>
      <c r="AN48" s="364"/>
      <c r="AO48" s="364"/>
      <c r="AP48" s="364"/>
      <c r="AQ48" s="364"/>
      <c r="AR48" s="364"/>
      <c r="AS48" s="364"/>
      <c r="AT48" s="364"/>
      <c r="AU48" s="364"/>
      <c r="AV48" s="364"/>
      <c r="AW48" s="364"/>
      <c r="AX48" s="364"/>
      <c r="AY48" s="364"/>
      <c r="AZ48" s="364"/>
      <c r="BA48" s="364"/>
      <c r="BB48" s="364"/>
      <c r="BC48" s="364"/>
      <c r="BD48" s="364"/>
      <c r="BE48" s="364"/>
      <c r="BF48" s="364"/>
      <c r="BG48" s="364"/>
      <c r="BH48" s="364"/>
      <c r="BI48" s="364"/>
      <c r="BJ48" s="364"/>
      <c r="BK48" s="364"/>
      <c r="BL48" s="364"/>
      <c r="BM48" s="364"/>
      <c r="BN48" s="364"/>
      <c r="BO48" s="364"/>
      <c r="BP48" s="364"/>
      <c r="BQ48" s="364"/>
      <c r="BR48" s="364"/>
      <c r="BS48" s="364"/>
      <c r="BT48" s="364"/>
      <c r="BU48" s="364"/>
      <c r="BV48" s="364"/>
      <c r="BW48" s="364"/>
      <c r="BX48" s="364"/>
      <c r="BY48" s="364"/>
      <c r="BZ48" s="364"/>
      <c r="CA48" s="364"/>
      <c r="CB48" s="364"/>
      <c r="CC48" s="364"/>
      <c r="CD48" s="364"/>
      <c r="CE48" s="364"/>
      <c r="CF48" s="364"/>
      <c r="CG48" s="364"/>
      <c r="CH48" s="364"/>
      <c r="CI48" s="364"/>
      <c r="CJ48" s="364"/>
      <c r="CK48" s="364"/>
      <c r="CL48" s="364"/>
      <c r="CM48" s="364"/>
      <c r="CN48" s="364"/>
      <c r="CO48" s="364"/>
      <c r="CP48" s="364"/>
      <c r="CQ48" s="364"/>
      <c r="CR48" s="364"/>
      <c r="CS48" s="364"/>
      <c r="CT48" s="364"/>
      <c r="CU48" s="364"/>
      <c r="CV48" s="364"/>
      <c r="CW48" s="364"/>
      <c r="CX48" s="364"/>
      <c r="CY48" s="364"/>
      <c r="CZ48" s="364"/>
      <c r="DA48" s="364"/>
      <c r="DB48" s="364"/>
      <c r="DC48" s="364"/>
      <c r="DD48" s="364"/>
      <c r="DE48" s="364"/>
      <c r="DF48" s="364"/>
      <c r="DG48" s="364"/>
      <c r="DH48" s="364"/>
      <c r="DI48" s="364"/>
    </row>
    <row r="49" spans="5:113" x14ac:dyDescent="0.15">
      <c r="E49" s="366" t="s">
        <v>196</v>
      </c>
      <c r="F49" s="366"/>
      <c r="G49" s="366"/>
      <c r="H49" s="366"/>
      <c r="I49" s="366"/>
      <c r="J49" s="366"/>
      <c r="K49" s="366"/>
      <c r="L49" s="366"/>
      <c r="M49" s="366"/>
      <c r="N49" s="366"/>
      <c r="O49" s="366"/>
      <c r="P49" s="366"/>
      <c r="Q49" s="366"/>
      <c r="R49" s="366"/>
      <c r="S49" s="366"/>
      <c r="T49" s="366"/>
      <c r="U49" s="366"/>
      <c r="V49" s="366"/>
      <c r="W49" s="366"/>
      <c r="X49" s="366"/>
      <c r="Y49" s="366"/>
      <c r="Z49" s="366"/>
      <c r="AA49" s="366"/>
      <c r="AB49" s="366"/>
      <c r="AC49" s="366"/>
      <c r="AD49" s="366"/>
      <c r="AE49" s="366"/>
      <c r="AF49" s="366"/>
      <c r="AG49" s="366"/>
      <c r="AH49" s="366"/>
      <c r="AI49" s="366"/>
      <c r="AJ49" s="366"/>
      <c r="AK49" s="366"/>
      <c r="AL49" s="366"/>
      <c r="AM49" s="366"/>
      <c r="AN49" s="366"/>
      <c r="AO49" s="366"/>
      <c r="AP49" s="366"/>
      <c r="AQ49" s="366"/>
      <c r="AR49" s="366"/>
      <c r="AS49" s="366"/>
      <c r="AT49" s="366"/>
      <c r="AU49" s="366"/>
      <c r="AV49" s="366"/>
      <c r="AW49" s="366"/>
      <c r="AX49" s="366"/>
      <c r="AY49" s="366"/>
      <c r="AZ49" s="366"/>
      <c r="BA49" s="366"/>
      <c r="BB49" s="366"/>
      <c r="BC49" s="366"/>
      <c r="BD49" s="366"/>
      <c r="BE49" s="366"/>
      <c r="BF49" s="366"/>
      <c r="BG49" s="366"/>
      <c r="BH49" s="366"/>
      <c r="BI49" s="366"/>
      <c r="BJ49" s="366"/>
      <c r="BK49" s="366"/>
      <c r="BL49" s="366"/>
      <c r="BM49" s="366"/>
      <c r="BN49" s="366"/>
      <c r="BO49" s="366"/>
      <c r="BP49" s="366"/>
      <c r="BQ49" s="366"/>
      <c r="BR49" s="366"/>
      <c r="BS49" s="366"/>
      <c r="BT49" s="366"/>
      <c r="BU49" s="366"/>
      <c r="BV49" s="366"/>
      <c r="BW49" s="366"/>
      <c r="BX49" s="366"/>
      <c r="BY49" s="366"/>
      <c r="BZ49" s="366"/>
      <c r="CA49" s="366"/>
      <c r="CB49" s="366"/>
      <c r="CC49" s="366"/>
      <c r="CD49" s="366"/>
      <c r="CE49" s="366"/>
      <c r="CF49" s="366"/>
      <c r="CG49" s="366"/>
      <c r="CH49" s="366"/>
      <c r="CI49" s="366"/>
      <c r="CJ49" s="366"/>
      <c r="CK49" s="366"/>
      <c r="CL49" s="366"/>
      <c r="CM49" s="366"/>
      <c r="CN49" s="366"/>
      <c r="CO49" s="366"/>
      <c r="CP49" s="366"/>
      <c r="CQ49" s="366"/>
      <c r="CR49" s="366"/>
      <c r="CS49" s="366"/>
      <c r="CT49" s="366"/>
      <c r="CU49" s="366"/>
      <c r="CV49" s="366"/>
      <c r="CW49" s="366"/>
      <c r="CX49" s="366"/>
      <c r="CY49" s="366"/>
      <c r="CZ49" s="366"/>
      <c r="DA49" s="366"/>
      <c r="DB49" s="366"/>
      <c r="DC49" s="366"/>
      <c r="DD49" s="366"/>
      <c r="DE49" s="366"/>
      <c r="DF49" s="366"/>
      <c r="DG49" s="366"/>
      <c r="DH49" s="366"/>
      <c r="DI49" s="366"/>
    </row>
    <row r="50" spans="5:113" x14ac:dyDescent="0.15">
      <c r="E50" s="364" t="s">
        <v>197</v>
      </c>
      <c r="F50" s="364"/>
      <c r="G50" s="364"/>
      <c r="H50" s="364"/>
      <c r="I50" s="364"/>
      <c r="J50" s="364"/>
      <c r="K50" s="364"/>
      <c r="L50" s="364"/>
      <c r="M50" s="364"/>
      <c r="N50" s="364"/>
      <c r="O50" s="364"/>
      <c r="P50" s="364"/>
      <c r="Q50" s="364"/>
      <c r="R50" s="364"/>
      <c r="S50" s="364"/>
      <c r="T50" s="364"/>
      <c r="U50" s="364"/>
      <c r="V50" s="364"/>
      <c r="W50" s="364"/>
      <c r="X50" s="364"/>
      <c r="Y50" s="364"/>
      <c r="Z50" s="364"/>
      <c r="AA50" s="364"/>
      <c r="AB50" s="364"/>
      <c r="AC50" s="364"/>
      <c r="AD50" s="364"/>
      <c r="AE50" s="364"/>
      <c r="AF50" s="364"/>
      <c r="AG50" s="364"/>
      <c r="AH50" s="364"/>
      <c r="AI50" s="364"/>
      <c r="AJ50" s="364"/>
      <c r="AK50" s="364"/>
      <c r="AL50" s="364"/>
      <c r="AM50" s="364"/>
      <c r="AN50" s="364"/>
      <c r="AO50" s="364"/>
      <c r="AP50" s="364"/>
      <c r="AQ50" s="364"/>
      <c r="AR50" s="364"/>
      <c r="AS50" s="364"/>
      <c r="AT50" s="364"/>
      <c r="AU50" s="364"/>
      <c r="AV50" s="364"/>
      <c r="AW50" s="364"/>
      <c r="AX50" s="364"/>
      <c r="AY50" s="364"/>
      <c r="AZ50" s="364"/>
      <c r="BA50" s="364"/>
      <c r="BB50" s="364"/>
      <c r="BC50" s="364"/>
      <c r="BD50" s="364"/>
      <c r="BE50" s="364"/>
      <c r="BF50" s="364"/>
      <c r="BG50" s="364"/>
      <c r="BH50" s="364"/>
      <c r="BI50" s="364"/>
      <c r="BJ50" s="364"/>
      <c r="BK50" s="364"/>
      <c r="BL50" s="364"/>
      <c r="BM50" s="364"/>
      <c r="BN50" s="364"/>
      <c r="BO50" s="364"/>
      <c r="BP50" s="364"/>
      <c r="BQ50" s="364"/>
      <c r="BR50" s="364"/>
      <c r="BS50" s="364"/>
      <c r="BT50" s="364"/>
      <c r="BU50" s="364"/>
      <c r="BV50" s="364"/>
      <c r="BW50" s="364"/>
      <c r="BX50" s="364"/>
      <c r="BY50" s="364"/>
      <c r="BZ50" s="364"/>
      <c r="CA50" s="364"/>
      <c r="CB50" s="364"/>
      <c r="CC50" s="364"/>
      <c r="CD50" s="364"/>
      <c r="CE50" s="364"/>
      <c r="CF50" s="364"/>
      <c r="CG50" s="364"/>
      <c r="CH50" s="364"/>
      <c r="CI50" s="364"/>
      <c r="CJ50" s="364"/>
      <c r="CK50" s="364"/>
      <c r="CL50" s="364"/>
      <c r="CM50" s="364"/>
      <c r="CN50" s="364"/>
      <c r="CO50" s="364"/>
      <c r="CP50" s="364"/>
      <c r="CQ50" s="364"/>
      <c r="CR50" s="364"/>
      <c r="CS50" s="364"/>
      <c r="CT50" s="364"/>
      <c r="CU50" s="364"/>
      <c r="CV50" s="364"/>
      <c r="CW50" s="364"/>
      <c r="CX50" s="364"/>
      <c r="CY50" s="364"/>
      <c r="CZ50" s="364"/>
      <c r="DA50" s="364"/>
      <c r="DB50" s="364"/>
      <c r="DC50" s="364"/>
      <c r="DD50" s="364"/>
      <c r="DE50" s="364"/>
      <c r="DF50" s="364"/>
      <c r="DG50" s="364"/>
      <c r="DH50" s="364"/>
      <c r="DI50" s="364"/>
    </row>
    <row r="51" spans="5:113" x14ac:dyDescent="0.15">
      <c r="E51" s="364" t="s">
        <v>198</v>
      </c>
      <c r="F51" s="364"/>
      <c r="G51" s="364"/>
      <c r="H51" s="364"/>
      <c r="I51" s="364"/>
      <c r="J51" s="364"/>
      <c r="K51" s="364"/>
      <c r="L51" s="364"/>
      <c r="M51" s="364"/>
      <c r="N51" s="364"/>
      <c r="O51" s="364"/>
      <c r="P51" s="364"/>
      <c r="Q51" s="364"/>
      <c r="R51" s="364"/>
      <c r="S51" s="364"/>
      <c r="T51" s="364"/>
      <c r="U51" s="364"/>
      <c r="V51" s="364"/>
      <c r="W51" s="364"/>
      <c r="X51" s="364"/>
      <c r="Y51" s="364"/>
      <c r="Z51" s="364"/>
      <c r="AA51" s="364"/>
      <c r="AB51" s="364"/>
      <c r="AC51" s="364"/>
      <c r="AD51" s="364"/>
      <c r="AE51" s="364"/>
      <c r="AF51" s="364"/>
      <c r="AG51" s="364"/>
      <c r="AH51" s="364"/>
      <c r="AI51" s="364"/>
      <c r="AJ51" s="364"/>
      <c r="AK51" s="364"/>
      <c r="AL51" s="364"/>
      <c r="AM51" s="364"/>
      <c r="AN51" s="364"/>
      <c r="AO51" s="364"/>
      <c r="AP51" s="364"/>
      <c r="AQ51" s="364"/>
      <c r="AR51" s="364"/>
      <c r="AS51" s="364"/>
      <c r="AT51" s="364"/>
      <c r="AU51" s="364"/>
      <c r="AV51" s="364"/>
      <c r="AW51" s="364"/>
      <c r="AX51" s="364"/>
      <c r="AY51" s="364"/>
      <c r="AZ51" s="364"/>
      <c r="BA51" s="364"/>
      <c r="BB51" s="364"/>
      <c r="BC51" s="364"/>
      <c r="BD51" s="364"/>
      <c r="BE51" s="364"/>
      <c r="BF51" s="364"/>
      <c r="BG51" s="364"/>
      <c r="BH51" s="364"/>
      <c r="BI51" s="364"/>
      <c r="BJ51" s="364"/>
      <c r="BK51" s="364"/>
      <c r="BL51" s="364"/>
      <c r="BM51" s="364"/>
      <c r="BN51" s="364"/>
      <c r="BO51" s="364"/>
      <c r="BP51" s="364"/>
      <c r="BQ51" s="364"/>
      <c r="BR51" s="364"/>
      <c r="BS51" s="364"/>
      <c r="BT51" s="364"/>
      <c r="BU51" s="364"/>
      <c r="BV51" s="364"/>
      <c r="BW51" s="364"/>
      <c r="BX51" s="364"/>
      <c r="BY51" s="364"/>
      <c r="BZ51" s="364"/>
      <c r="CA51" s="364"/>
      <c r="CB51" s="364"/>
      <c r="CC51" s="364"/>
      <c r="CD51" s="364"/>
      <c r="CE51" s="364"/>
      <c r="CF51" s="364"/>
      <c r="CG51" s="364"/>
      <c r="CH51" s="364"/>
      <c r="CI51" s="364"/>
      <c r="CJ51" s="364"/>
      <c r="CK51" s="364"/>
      <c r="CL51" s="364"/>
      <c r="CM51" s="364"/>
      <c r="CN51" s="364"/>
      <c r="CO51" s="364"/>
      <c r="CP51" s="364"/>
      <c r="CQ51" s="364"/>
      <c r="CR51" s="364"/>
      <c r="CS51" s="364"/>
      <c r="CT51" s="364"/>
      <c r="CU51" s="364"/>
      <c r="CV51" s="364"/>
      <c r="CW51" s="364"/>
      <c r="CX51" s="364"/>
      <c r="CY51" s="364"/>
      <c r="CZ51" s="364"/>
      <c r="DA51" s="364"/>
      <c r="DB51" s="364"/>
      <c r="DC51" s="364"/>
      <c r="DD51" s="364"/>
      <c r="DE51" s="364"/>
      <c r="DF51" s="364"/>
      <c r="DG51" s="364"/>
      <c r="DH51" s="364"/>
      <c r="DI51" s="364"/>
    </row>
    <row r="52" spans="5:113" x14ac:dyDescent="0.15">
      <c r="E52" s="364" t="s">
        <v>199</v>
      </c>
      <c r="F52" s="364"/>
      <c r="G52" s="364"/>
      <c r="H52" s="364"/>
      <c r="I52" s="364"/>
      <c r="J52" s="364"/>
      <c r="K52" s="364"/>
      <c r="L52" s="364"/>
      <c r="M52" s="364"/>
      <c r="N52" s="364"/>
      <c r="O52" s="364"/>
      <c r="P52" s="364"/>
      <c r="Q52" s="364"/>
      <c r="R52" s="364"/>
      <c r="S52" s="364"/>
      <c r="T52" s="364"/>
      <c r="U52" s="364"/>
      <c r="V52" s="364"/>
      <c r="W52" s="364"/>
      <c r="X52" s="364"/>
      <c r="Y52" s="364"/>
      <c r="Z52" s="364"/>
      <c r="AA52" s="364"/>
      <c r="AB52" s="364"/>
      <c r="AC52" s="364"/>
      <c r="AD52" s="364"/>
      <c r="AE52" s="364"/>
      <c r="AF52" s="364"/>
      <c r="AG52" s="364"/>
      <c r="AH52" s="364"/>
      <c r="AI52" s="364"/>
      <c r="AJ52" s="364"/>
      <c r="AK52" s="364"/>
      <c r="AL52" s="364"/>
      <c r="AM52" s="364"/>
      <c r="AN52" s="364"/>
      <c r="AO52" s="364"/>
      <c r="AP52" s="364"/>
      <c r="AQ52" s="364"/>
      <c r="AR52" s="364"/>
      <c r="AS52" s="364"/>
      <c r="AT52" s="364"/>
      <c r="AU52" s="364"/>
      <c r="AV52" s="364"/>
      <c r="AW52" s="364"/>
      <c r="AX52" s="364"/>
      <c r="AY52" s="364"/>
      <c r="AZ52" s="364"/>
      <c r="BA52" s="364"/>
      <c r="BB52" s="364"/>
      <c r="BC52" s="364"/>
      <c r="BD52" s="364"/>
      <c r="BE52" s="364"/>
      <c r="BF52" s="364"/>
      <c r="BG52" s="364"/>
      <c r="BH52" s="364"/>
      <c r="BI52" s="364"/>
      <c r="BJ52" s="364"/>
      <c r="BK52" s="364"/>
      <c r="BL52" s="364"/>
      <c r="BM52" s="364"/>
      <c r="BN52" s="364"/>
      <c r="BO52" s="364"/>
      <c r="BP52" s="364"/>
      <c r="BQ52" s="364"/>
      <c r="BR52" s="364"/>
      <c r="BS52" s="364"/>
      <c r="BT52" s="364"/>
      <c r="BU52" s="364"/>
      <c r="BV52" s="364"/>
      <c r="BW52" s="364"/>
      <c r="BX52" s="364"/>
      <c r="BY52" s="364"/>
      <c r="BZ52" s="364"/>
      <c r="CA52" s="364"/>
      <c r="CB52" s="364"/>
      <c r="CC52" s="364"/>
      <c r="CD52" s="364"/>
      <c r="CE52" s="364"/>
      <c r="CF52" s="364"/>
      <c r="CG52" s="364"/>
      <c r="CH52" s="364"/>
      <c r="CI52" s="364"/>
      <c r="CJ52" s="364"/>
      <c r="CK52" s="364"/>
      <c r="CL52" s="364"/>
      <c r="CM52" s="364"/>
      <c r="CN52" s="364"/>
      <c r="CO52" s="364"/>
      <c r="CP52" s="364"/>
      <c r="CQ52" s="364"/>
      <c r="CR52" s="364"/>
      <c r="CS52" s="364"/>
      <c r="CT52" s="364"/>
      <c r="CU52" s="364"/>
      <c r="CV52" s="364"/>
      <c r="CW52" s="364"/>
      <c r="CX52" s="364"/>
      <c r="CY52" s="364"/>
      <c r="CZ52" s="364"/>
      <c r="DA52" s="364"/>
      <c r="DB52" s="364"/>
      <c r="DC52" s="364"/>
      <c r="DD52" s="364"/>
      <c r="DE52" s="364"/>
      <c r="DF52" s="364"/>
      <c r="DG52" s="364"/>
      <c r="DH52" s="364"/>
      <c r="DI52" s="364"/>
    </row>
    <row r="53" spans="5:113" x14ac:dyDescent="0.15">
      <c r="E53" s="364" t="s">
        <v>200</v>
      </c>
      <c r="F53" s="364"/>
      <c r="G53" s="364"/>
      <c r="H53" s="364"/>
      <c r="I53" s="364"/>
      <c r="J53" s="364"/>
      <c r="K53" s="364"/>
      <c r="L53" s="364"/>
      <c r="M53" s="364"/>
      <c r="N53" s="364"/>
      <c r="O53" s="364"/>
      <c r="P53" s="364"/>
      <c r="Q53" s="364"/>
      <c r="R53" s="364"/>
      <c r="S53" s="364"/>
      <c r="T53" s="364"/>
      <c r="U53" s="364"/>
      <c r="V53" s="364"/>
      <c r="W53" s="364"/>
      <c r="X53" s="364"/>
      <c r="Y53" s="364"/>
      <c r="Z53" s="364"/>
      <c r="AA53" s="364"/>
      <c r="AB53" s="364"/>
      <c r="AC53" s="364"/>
      <c r="AD53" s="364"/>
      <c r="AE53" s="364"/>
      <c r="AF53" s="364"/>
      <c r="AG53" s="364"/>
      <c r="AH53" s="364"/>
      <c r="AI53" s="364"/>
      <c r="AJ53" s="364"/>
      <c r="AK53" s="364"/>
      <c r="AL53" s="364"/>
      <c r="AM53" s="364"/>
      <c r="AN53" s="364"/>
      <c r="AO53" s="364"/>
      <c r="AP53" s="364"/>
      <c r="AQ53" s="364"/>
      <c r="AR53" s="364"/>
      <c r="AS53" s="364"/>
      <c r="AT53" s="364"/>
      <c r="AU53" s="364"/>
      <c r="AV53" s="364"/>
      <c r="AW53" s="364"/>
      <c r="AX53" s="364"/>
      <c r="AY53" s="364"/>
      <c r="AZ53" s="364"/>
      <c r="BA53" s="364"/>
      <c r="BB53" s="364"/>
      <c r="BC53" s="364"/>
      <c r="BD53" s="364"/>
      <c r="BE53" s="364"/>
      <c r="BF53" s="364"/>
      <c r="BG53" s="364"/>
      <c r="BH53" s="364"/>
      <c r="BI53" s="364"/>
      <c r="BJ53" s="364"/>
      <c r="BK53" s="364"/>
      <c r="BL53" s="364"/>
      <c r="BM53" s="364"/>
      <c r="BN53" s="364"/>
      <c r="BO53" s="364"/>
      <c r="BP53" s="364"/>
      <c r="BQ53" s="364"/>
      <c r="BR53" s="364"/>
      <c r="BS53" s="364"/>
      <c r="BT53" s="364"/>
      <c r="BU53" s="364"/>
      <c r="BV53" s="364"/>
      <c r="BW53" s="364"/>
      <c r="BX53" s="364"/>
      <c r="BY53" s="364"/>
      <c r="BZ53" s="364"/>
      <c r="CA53" s="364"/>
      <c r="CB53" s="364"/>
      <c r="CC53" s="364"/>
      <c r="CD53" s="364"/>
      <c r="CE53" s="364"/>
      <c r="CF53" s="364"/>
      <c r="CG53" s="364"/>
      <c r="CH53" s="364"/>
      <c r="CI53" s="364"/>
      <c r="CJ53" s="364"/>
      <c r="CK53" s="364"/>
      <c r="CL53" s="364"/>
      <c r="CM53" s="364"/>
      <c r="CN53" s="364"/>
      <c r="CO53" s="364"/>
      <c r="CP53" s="364"/>
      <c r="CQ53" s="364"/>
      <c r="CR53" s="364"/>
      <c r="CS53" s="364"/>
      <c r="CT53" s="364"/>
      <c r="CU53" s="364"/>
      <c r="CV53" s="364"/>
      <c r="CW53" s="364"/>
      <c r="CX53" s="364"/>
      <c r="CY53" s="364"/>
      <c r="CZ53" s="364"/>
      <c r="DA53" s="364"/>
      <c r="DB53" s="364"/>
      <c r="DC53" s="364"/>
      <c r="DD53" s="364"/>
      <c r="DE53" s="364"/>
      <c r="DF53" s="364"/>
      <c r="DG53" s="364"/>
      <c r="DH53" s="364"/>
      <c r="DI53" s="364"/>
    </row>
    <row r="54" spans="5:113" x14ac:dyDescent="0.15"/>
    <row r="55" spans="5:113" x14ac:dyDescent="0.15"/>
    <row r="56" spans="5:113" x14ac:dyDescent="0.15"/>
  </sheetData>
  <sheetProtection algorithmName="SHA-512" hashValue="mDGeVI5001Q5CAngyvqrHQRFclVgziMDLp676wMMK1/nnC8zy0fJ65yF5qL42AiN0/Dw0zXPDn4eLMU/UHb/iw==" saltValue="VH3rUWQ6g7PsXp0fcVNWxw==" spinCount="100000" sheet="1" objects="1" scenarios="1"/>
  <mergeCells count="446">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s>
  <phoneticPr fontId="2"/>
  <printOptions horizontalCentered="1"/>
  <pageMargins left="0" right="0" top="0.39370078740157483" bottom="0.39370078740157483" header="0.19685039370078741" footer="0.19685039370078741"/>
  <pageSetup paperSize="9" scale="54"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Normal="100" zoomScaleSheetLayoutView="100" workbookViewId="0"/>
  </sheetViews>
  <sheetFormatPr defaultColWidth="0" defaultRowHeight="13.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524</v>
      </c>
      <c r="G33" s="29" t="s">
        <v>525</v>
      </c>
      <c r="H33" s="29" t="s">
        <v>526</v>
      </c>
      <c r="I33" s="29" t="s">
        <v>527</v>
      </c>
      <c r="J33" s="30" t="s">
        <v>528</v>
      </c>
      <c r="K33" s="22"/>
      <c r="L33" s="22"/>
      <c r="M33" s="22"/>
      <c r="N33" s="22"/>
      <c r="O33" s="22"/>
      <c r="P33" s="22"/>
    </row>
    <row r="34" spans="1:16" ht="39" customHeight="1" x14ac:dyDescent="0.15">
      <c r="A34" s="22"/>
      <c r="B34" s="31"/>
      <c r="C34" s="1151" t="s">
        <v>531</v>
      </c>
      <c r="D34" s="1151"/>
      <c r="E34" s="1152"/>
      <c r="F34" s="32">
        <v>11.71</v>
      </c>
      <c r="G34" s="33">
        <v>10.98</v>
      </c>
      <c r="H34" s="33">
        <v>10.62</v>
      </c>
      <c r="I34" s="33">
        <v>11.63</v>
      </c>
      <c r="J34" s="34">
        <v>12.28</v>
      </c>
      <c r="K34" s="22"/>
      <c r="L34" s="22"/>
      <c r="M34" s="22"/>
      <c r="N34" s="22"/>
      <c r="O34" s="22"/>
      <c r="P34" s="22"/>
    </row>
    <row r="35" spans="1:16" ht="39" customHeight="1" x14ac:dyDescent="0.15">
      <c r="A35" s="22"/>
      <c r="B35" s="35"/>
      <c r="C35" s="1145" t="s">
        <v>532</v>
      </c>
      <c r="D35" s="1146"/>
      <c r="E35" s="1147"/>
      <c r="F35" s="36">
        <v>5</v>
      </c>
      <c r="G35" s="37">
        <v>5.16</v>
      </c>
      <c r="H35" s="37">
        <v>6.29</v>
      </c>
      <c r="I35" s="37">
        <v>4.0599999999999996</v>
      </c>
      <c r="J35" s="38">
        <v>5.46</v>
      </c>
      <c r="K35" s="22"/>
      <c r="L35" s="22"/>
      <c r="M35" s="22"/>
      <c r="N35" s="22"/>
      <c r="O35" s="22"/>
      <c r="P35" s="22"/>
    </row>
    <row r="36" spans="1:16" ht="39" customHeight="1" x14ac:dyDescent="0.15">
      <c r="A36" s="22"/>
      <c r="B36" s="35"/>
      <c r="C36" s="1145" t="s">
        <v>533</v>
      </c>
      <c r="D36" s="1146"/>
      <c r="E36" s="1147"/>
      <c r="F36" s="36">
        <v>0.69</v>
      </c>
      <c r="G36" s="37">
        <v>1.28</v>
      </c>
      <c r="H36" s="37">
        <v>1.93</v>
      </c>
      <c r="I36" s="37">
        <v>2.89</v>
      </c>
      <c r="J36" s="38">
        <v>2.98</v>
      </c>
      <c r="K36" s="22"/>
      <c r="L36" s="22"/>
      <c r="M36" s="22"/>
      <c r="N36" s="22"/>
      <c r="O36" s="22"/>
      <c r="P36" s="22"/>
    </row>
    <row r="37" spans="1:16" ht="39" customHeight="1" x14ac:dyDescent="0.15">
      <c r="A37" s="22"/>
      <c r="B37" s="35"/>
      <c r="C37" s="1145" t="s">
        <v>534</v>
      </c>
      <c r="D37" s="1146"/>
      <c r="E37" s="1147"/>
      <c r="F37" s="36">
        <v>3.06</v>
      </c>
      <c r="G37" s="37">
        <v>2.7</v>
      </c>
      <c r="H37" s="37">
        <v>2.08</v>
      </c>
      <c r="I37" s="37">
        <v>2.0099999999999998</v>
      </c>
      <c r="J37" s="38">
        <v>1.65</v>
      </c>
      <c r="K37" s="22"/>
      <c r="L37" s="22"/>
      <c r="M37" s="22"/>
      <c r="N37" s="22"/>
      <c r="O37" s="22"/>
      <c r="P37" s="22"/>
    </row>
    <row r="38" spans="1:16" ht="39" customHeight="1" x14ac:dyDescent="0.15">
      <c r="A38" s="22"/>
      <c r="B38" s="35"/>
      <c r="C38" s="1145" t="s">
        <v>535</v>
      </c>
      <c r="D38" s="1146"/>
      <c r="E38" s="1147"/>
      <c r="F38" s="36">
        <v>0.75</v>
      </c>
      <c r="G38" s="37">
        <v>0.51</v>
      </c>
      <c r="H38" s="37">
        <v>0.54</v>
      </c>
      <c r="I38" s="37">
        <v>0.54</v>
      </c>
      <c r="J38" s="38">
        <v>0.6</v>
      </c>
      <c r="K38" s="22"/>
      <c r="L38" s="22"/>
      <c r="M38" s="22"/>
      <c r="N38" s="22"/>
      <c r="O38" s="22"/>
      <c r="P38" s="22"/>
    </row>
    <row r="39" spans="1:16" ht="39" customHeight="1" x14ac:dyDescent="0.15">
      <c r="A39" s="22"/>
      <c r="B39" s="35"/>
      <c r="C39" s="1145" t="s">
        <v>536</v>
      </c>
      <c r="D39" s="1146"/>
      <c r="E39" s="1147"/>
      <c r="F39" s="36">
        <v>0.21</v>
      </c>
      <c r="G39" s="37">
        <v>0.26</v>
      </c>
      <c r="H39" s="37">
        <v>0.28999999999999998</v>
      </c>
      <c r="I39" s="37">
        <v>0.28000000000000003</v>
      </c>
      <c r="J39" s="38">
        <v>0.27</v>
      </c>
      <c r="K39" s="22"/>
      <c r="L39" s="22"/>
      <c r="M39" s="22"/>
      <c r="N39" s="22"/>
      <c r="O39" s="22"/>
      <c r="P39" s="22"/>
    </row>
    <row r="40" spans="1:16" ht="39" customHeight="1" x14ac:dyDescent="0.15">
      <c r="A40" s="22"/>
      <c r="B40" s="35"/>
      <c r="C40" s="1145" t="s">
        <v>537</v>
      </c>
      <c r="D40" s="1146"/>
      <c r="E40" s="1147"/>
      <c r="F40" s="36" t="s">
        <v>486</v>
      </c>
      <c r="G40" s="37" t="s">
        <v>486</v>
      </c>
      <c r="H40" s="37" t="s">
        <v>486</v>
      </c>
      <c r="I40" s="37" t="s">
        <v>486</v>
      </c>
      <c r="J40" s="38">
        <v>0</v>
      </c>
      <c r="K40" s="22"/>
      <c r="L40" s="22"/>
      <c r="M40" s="22"/>
      <c r="N40" s="22"/>
      <c r="O40" s="22"/>
      <c r="P40" s="22"/>
    </row>
    <row r="41" spans="1:16" ht="39" customHeight="1" x14ac:dyDescent="0.15">
      <c r="A41" s="22"/>
      <c r="B41" s="35"/>
      <c r="C41" s="1145"/>
      <c r="D41" s="1146"/>
      <c r="E41" s="1147"/>
      <c r="F41" s="36"/>
      <c r="G41" s="37"/>
      <c r="H41" s="37"/>
      <c r="I41" s="37"/>
      <c r="J41" s="38"/>
      <c r="K41" s="22"/>
      <c r="L41" s="22"/>
      <c r="M41" s="22"/>
      <c r="N41" s="22"/>
      <c r="O41" s="22"/>
      <c r="P41" s="22"/>
    </row>
    <row r="42" spans="1:16" ht="39" customHeight="1" x14ac:dyDescent="0.15">
      <c r="A42" s="22"/>
      <c r="B42" s="39"/>
      <c r="C42" s="1145" t="s">
        <v>538</v>
      </c>
      <c r="D42" s="1146"/>
      <c r="E42" s="1147"/>
      <c r="F42" s="36" t="s">
        <v>486</v>
      </c>
      <c r="G42" s="37" t="s">
        <v>486</v>
      </c>
      <c r="H42" s="37" t="s">
        <v>486</v>
      </c>
      <c r="I42" s="37" t="s">
        <v>486</v>
      </c>
      <c r="J42" s="38" t="s">
        <v>486</v>
      </c>
      <c r="K42" s="22"/>
      <c r="L42" s="22"/>
      <c r="M42" s="22"/>
      <c r="N42" s="22"/>
      <c r="O42" s="22"/>
      <c r="P42" s="22"/>
    </row>
    <row r="43" spans="1:16" ht="39" customHeight="1" thickBot="1" x14ac:dyDescent="0.2">
      <c r="A43" s="22"/>
      <c r="B43" s="40"/>
      <c r="C43" s="1148" t="s">
        <v>539</v>
      </c>
      <c r="D43" s="1149"/>
      <c r="E43" s="1150"/>
      <c r="F43" s="41" t="s">
        <v>486</v>
      </c>
      <c r="G43" s="42" t="s">
        <v>486</v>
      </c>
      <c r="H43" s="42" t="s">
        <v>486</v>
      </c>
      <c r="I43" s="42" t="s">
        <v>486</v>
      </c>
      <c r="J43" s="43" t="s">
        <v>486</v>
      </c>
      <c r="K43" s="22"/>
      <c r="L43" s="22"/>
      <c r="M43" s="22"/>
      <c r="N43" s="22"/>
      <c r="O43" s="22"/>
      <c r="P43" s="22"/>
    </row>
    <row r="44" spans="1:16" ht="39" customHeight="1" x14ac:dyDescent="0.15">
      <c r="A44" s="22"/>
      <c r="B44" s="44"/>
      <c r="C44" s="45"/>
      <c r="D44" s="46"/>
      <c r="E44" s="46"/>
      <c r="F44" s="47"/>
      <c r="G44" s="47"/>
      <c r="H44" s="47"/>
      <c r="I44" s="47"/>
      <c r="J44" s="47"/>
      <c r="K44" s="22"/>
      <c r="L44" s="22"/>
      <c r="M44" s="22"/>
      <c r="N44" s="22"/>
      <c r="O44" s="22"/>
      <c r="P44" s="22"/>
    </row>
    <row r="45" spans="1:16" ht="17.25" x14ac:dyDescent="0.15">
      <c r="A45" s="22"/>
      <c r="B45" s="22"/>
      <c r="C45" s="22"/>
      <c r="D45" s="22"/>
      <c r="E45" s="22"/>
      <c r="F45" s="22"/>
      <c r="G45" s="22"/>
      <c r="H45" s="22"/>
      <c r="I45" s="22"/>
      <c r="J45" s="22"/>
      <c r="K45" s="22"/>
      <c r="L45" s="22"/>
      <c r="M45" s="22"/>
      <c r="N45" s="22"/>
      <c r="O45" s="22"/>
      <c r="P45" s="22"/>
    </row>
  </sheetData>
  <sheetProtection algorithmName="SHA-512" hashValue="ly+zy+gh5/BKhYtJeNDr/bcguGWdI6f6UNN8usf3x/koToZR9w1M/toEz0ZXjG5puqOL68ebbOMY3KM1YHWNlQ==" saltValue="S0/UwuqxXrFMiECe6pfzQg=="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59"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64"/>
  <sheetViews>
    <sheetView showGridLines="0" zoomScaleNormal="100" zoomScaleSheetLayoutView="55" workbookViewId="0"/>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7</v>
      </c>
      <c r="P43" s="48"/>
      <c r="Q43" s="48"/>
      <c r="R43" s="48"/>
      <c r="S43" s="48"/>
      <c r="T43" s="48"/>
      <c r="U43" s="48"/>
    </row>
    <row r="44" spans="1:21" ht="30.75" customHeight="1" thickBot="1" x14ac:dyDescent="0.2">
      <c r="A44" s="48"/>
      <c r="B44" s="51" t="s">
        <v>8</v>
      </c>
      <c r="C44" s="52"/>
      <c r="D44" s="52"/>
      <c r="E44" s="53"/>
      <c r="F44" s="53"/>
      <c r="G44" s="53"/>
      <c r="H44" s="53"/>
      <c r="I44" s="53"/>
      <c r="J44" s="54" t="s">
        <v>2</v>
      </c>
      <c r="K44" s="55" t="s">
        <v>524</v>
      </c>
      <c r="L44" s="56" t="s">
        <v>525</v>
      </c>
      <c r="M44" s="56" t="s">
        <v>526</v>
      </c>
      <c r="N44" s="56" t="s">
        <v>527</v>
      </c>
      <c r="O44" s="57" t="s">
        <v>528</v>
      </c>
      <c r="P44" s="48"/>
      <c r="Q44" s="48"/>
      <c r="R44" s="48"/>
      <c r="S44" s="48"/>
      <c r="T44" s="48"/>
      <c r="U44" s="48"/>
    </row>
    <row r="45" spans="1:21" ht="30.75" customHeight="1" x14ac:dyDescent="0.15">
      <c r="A45" s="48"/>
      <c r="B45" s="1176" t="s">
        <v>9</v>
      </c>
      <c r="C45" s="1177"/>
      <c r="D45" s="58"/>
      <c r="E45" s="1182" t="s">
        <v>10</v>
      </c>
      <c r="F45" s="1182"/>
      <c r="G45" s="1182"/>
      <c r="H45" s="1182"/>
      <c r="I45" s="1182"/>
      <c r="J45" s="1183"/>
      <c r="K45" s="59">
        <v>1147</v>
      </c>
      <c r="L45" s="60">
        <v>1127</v>
      </c>
      <c r="M45" s="60">
        <v>1128</v>
      </c>
      <c r="N45" s="60">
        <v>1195</v>
      </c>
      <c r="O45" s="61">
        <v>1243</v>
      </c>
      <c r="P45" s="48"/>
      <c r="Q45" s="48"/>
      <c r="R45" s="48"/>
      <c r="S45" s="48"/>
      <c r="T45" s="48"/>
      <c r="U45" s="48"/>
    </row>
    <row r="46" spans="1:21" ht="30.75" customHeight="1" x14ac:dyDescent="0.15">
      <c r="A46" s="48"/>
      <c r="B46" s="1178"/>
      <c r="C46" s="1179"/>
      <c r="D46" s="62"/>
      <c r="E46" s="1155" t="s">
        <v>11</v>
      </c>
      <c r="F46" s="1155"/>
      <c r="G46" s="1155"/>
      <c r="H46" s="1155"/>
      <c r="I46" s="1155"/>
      <c r="J46" s="1156"/>
      <c r="K46" s="63" t="s">
        <v>486</v>
      </c>
      <c r="L46" s="64" t="s">
        <v>486</v>
      </c>
      <c r="M46" s="64" t="s">
        <v>486</v>
      </c>
      <c r="N46" s="64" t="s">
        <v>486</v>
      </c>
      <c r="O46" s="65" t="s">
        <v>486</v>
      </c>
      <c r="P46" s="48"/>
      <c r="Q46" s="48"/>
      <c r="R46" s="48"/>
      <c r="S46" s="48"/>
      <c r="T46" s="48"/>
      <c r="U46" s="48"/>
    </row>
    <row r="47" spans="1:21" ht="30.75" customHeight="1" x14ac:dyDescent="0.15">
      <c r="A47" s="48"/>
      <c r="B47" s="1178"/>
      <c r="C47" s="1179"/>
      <c r="D47" s="62"/>
      <c r="E47" s="1155" t="s">
        <v>12</v>
      </c>
      <c r="F47" s="1155"/>
      <c r="G47" s="1155"/>
      <c r="H47" s="1155"/>
      <c r="I47" s="1155"/>
      <c r="J47" s="1156"/>
      <c r="K47" s="63" t="s">
        <v>486</v>
      </c>
      <c r="L47" s="64" t="s">
        <v>486</v>
      </c>
      <c r="M47" s="64" t="s">
        <v>486</v>
      </c>
      <c r="N47" s="64" t="s">
        <v>486</v>
      </c>
      <c r="O47" s="65" t="s">
        <v>486</v>
      </c>
      <c r="P47" s="48"/>
      <c r="Q47" s="48"/>
      <c r="R47" s="48"/>
      <c r="S47" s="48"/>
      <c r="T47" s="48"/>
      <c r="U47" s="48"/>
    </row>
    <row r="48" spans="1:21" ht="30.75" customHeight="1" x14ac:dyDescent="0.15">
      <c r="A48" s="48"/>
      <c r="B48" s="1178"/>
      <c r="C48" s="1179"/>
      <c r="D48" s="62"/>
      <c r="E48" s="1155" t="s">
        <v>13</v>
      </c>
      <c r="F48" s="1155"/>
      <c r="G48" s="1155"/>
      <c r="H48" s="1155"/>
      <c r="I48" s="1155"/>
      <c r="J48" s="1156"/>
      <c r="K48" s="63">
        <v>260</v>
      </c>
      <c r="L48" s="64">
        <v>180</v>
      </c>
      <c r="M48" s="64">
        <v>170</v>
      </c>
      <c r="N48" s="64">
        <v>244</v>
      </c>
      <c r="O48" s="65">
        <v>659</v>
      </c>
      <c r="P48" s="48"/>
      <c r="Q48" s="48"/>
      <c r="R48" s="48"/>
      <c r="S48" s="48"/>
      <c r="T48" s="48"/>
      <c r="U48" s="48"/>
    </row>
    <row r="49" spans="1:21" ht="30.75" customHeight="1" x14ac:dyDescent="0.15">
      <c r="A49" s="48"/>
      <c r="B49" s="1178"/>
      <c r="C49" s="1179"/>
      <c r="D49" s="62"/>
      <c r="E49" s="1155" t="s">
        <v>14</v>
      </c>
      <c r="F49" s="1155"/>
      <c r="G49" s="1155"/>
      <c r="H49" s="1155"/>
      <c r="I49" s="1155"/>
      <c r="J49" s="1156"/>
      <c r="K49" s="63">
        <v>366</v>
      </c>
      <c r="L49" s="64">
        <v>452</v>
      </c>
      <c r="M49" s="64">
        <v>319</v>
      </c>
      <c r="N49" s="64">
        <v>321</v>
      </c>
      <c r="O49" s="65">
        <v>83</v>
      </c>
      <c r="P49" s="48"/>
      <c r="Q49" s="48"/>
      <c r="R49" s="48"/>
      <c r="S49" s="48"/>
      <c r="T49" s="48"/>
      <c r="U49" s="48"/>
    </row>
    <row r="50" spans="1:21" ht="30.75" customHeight="1" x14ac:dyDescent="0.15">
      <c r="A50" s="48"/>
      <c r="B50" s="1178"/>
      <c r="C50" s="1179"/>
      <c r="D50" s="62"/>
      <c r="E50" s="1155" t="s">
        <v>15</v>
      </c>
      <c r="F50" s="1155"/>
      <c r="G50" s="1155"/>
      <c r="H50" s="1155"/>
      <c r="I50" s="1155"/>
      <c r="J50" s="1156"/>
      <c r="K50" s="63">
        <v>0</v>
      </c>
      <c r="L50" s="64">
        <v>0</v>
      </c>
      <c r="M50" s="64">
        <v>0</v>
      </c>
      <c r="N50" s="64">
        <v>0</v>
      </c>
      <c r="O50" s="65">
        <v>0</v>
      </c>
      <c r="P50" s="48"/>
      <c r="Q50" s="48"/>
      <c r="R50" s="48"/>
      <c r="S50" s="48"/>
      <c r="T50" s="48"/>
      <c r="U50" s="48"/>
    </row>
    <row r="51" spans="1:21" ht="30.75" customHeight="1" x14ac:dyDescent="0.15">
      <c r="A51" s="48"/>
      <c r="B51" s="1180"/>
      <c r="C51" s="1181"/>
      <c r="D51" s="66"/>
      <c r="E51" s="1155" t="s">
        <v>16</v>
      </c>
      <c r="F51" s="1155"/>
      <c r="G51" s="1155"/>
      <c r="H51" s="1155"/>
      <c r="I51" s="1155"/>
      <c r="J51" s="1156"/>
      <c r="K51" s="63">
        <v>0</v>
      </c>
      <c r="L51" s="64">
        <v>0</v>
      </c>
      <c r="M51" s="64">
        <v>0</v>
      </c>
      <c r="N51" s="64">
        <v>0</v>
      </c>
      <c r="O51" s="65">
        <v>1</v>
      </c>
      <c r="P51" s="48"/>
      <c r="Q51" s="48"/>
      <c r="R51" s="48"/>
      <c r="S51" s="48"/>
      <c r="T51" s="48"/>
      <c r="U51" s="48"/>
    </row>
    <row r="52" spans="1:21" ht="30.75" customHeight="1" x14ac:dyDescent="0.15">
      <c r="A52" s="48"/>
      <c r="B52" s="1153" t="s">
        <v>17</v>
      </c>
      <c r="C52" s="1154"/>
      <c r="D52" s="66"/>
      <c r="E52" s="1155" t="s">
        <v>18</v>
      </c>
      <c r="F52" s="1155"/>
      <c r="G52" s="1155"/>
      <c r="H52" s="1155"/>
      <c r="I52" s="1155"/>
      <c r="J52" s="1156"/>
      <c r="K52" s="63">
        <v>1476</v>
      </c>
      <c r="L52" s="64">
        <v>1476</v>
      </c>
      <c r="M52" s="64">
        <v>1444</v>
      </c>
      <c r="N52" s="64">
        <v>1497</v>
      </c>
      <c r="O52" s="65">
        <v>1466</v>
      </c>
      <c r="P52" s="48"/>
      <c r="Q52" s="48"/>
      <c r="R52" s="48"/>
      <c r="S52" s="48"/>
      <c r="T52" s="48"/>
      <c r="U52" s="48"/>
    </row>
    <row r="53" spans="1:21" ht="30.75" customHeight="1" thickBot="1" x14ac:dyDescent="0.2">
      <c r="A53" s="48"/>
      <c r="B53" s="1157" t="s">
        <v>19</v>
      </c>
      <c r="C53" s="1158"/>
      <c r="D53" s="67"/>
      <c r="E53" s="1159" t="s">
        <v>20</v>
      </c>
      <c r="F53" s="1159"/>
      <c r="G53" s="1159"/>
      <c r="H53" s="1159"/>
      <c r="I53" s="1159"/>
      <c r="J53" s="1160"/>
      <c r="K53" s="68">
        <v>297</v>
      </c>
      <c r="L53" s="69">
        <v>283</v>
      </c>
      <c r="M53" s="69">
        <v>173</v>
      </c>
      <c r="N53" s="69">
        <v>263</v>
      </c>
      <c r="O53" s="70">
        <v>520</v>
      </c>
      <c r="P53" s="48"/>
      <c r="Q53" s="48"/>
      <c r="R53" s="48"/>
      <c r="S53" s="48"/>
      <c r="T53" s="48"/>
      <c r="U53" s="48"/>
    </row>
    <row r="54" spans="1:21" ht="24" customHeight="1" x14ac:dyDescent="0.15">
      <c r="A54" s="48"/>
      <c r="B54" s="71" t="s">
        <v>21</v>
      </c>
      <c r="C54" s="48"/>
      <c r="D54" s="48"/>
      <c r="E54" s="48"/>
      <c r="F54" s="48"/>
      <c r="G54" s="48"/>
      <c r="H54" s="48"/>
      <c r="I54" s="48"/>
      <c r="J54" s="48"/>
      <c r="K54" s="48"/>
      <c r="L54" s="48"/>
      <c r="M54" s="48"/>
      <c r="N54" s="48"/>
      <c r="O54" s="48"/>
      <c r="P54" s="48"/>
      <c r="Q54" s="48"/>
      <c r="R54" s="48"/>
      <c r="S54" s="48"/>
      <c r="T54" s="48"/>
      <c r="U54" s="48"/>
    </row>
    <row r="55" spans="1:21" ht="24" customHeight="1" x14ac:dyDescent="0.15">
      <c r="A55" s="48"/>
      <c r="B55" s="71"/>
      <c r="C55" s="48"/>
      <c r="D55" s="48"/>
      <c r="E55" s="48"/>
      <c r="F55" s="48"/>
      <c r="G55" s="48"/>
      <c r="H55" s="48"/>
      <c r="I55" s="48"/>
      <c r="J55" s="48"/>
      <c r="K55" s="48"/>
      <c r="L55" s="48"/>
      <c r="M55" s="48"/>
      <c r="N55" s="48"/>
      <c r="O55" s="48"/>
      <c r="P55" s="48"/>
      <c r="Q55" s="48"/>
      <c r="R55" s="48"/>
      <c r="S55" s="48"/>
      <c r="T55" s="48"/>
      <c r="U55" s="48"/>
    </row>
    <row r="56" spans="1:21" ht="24" customHeight="1" thickBot="1" x14ac:dyDescent="0.2">
      <c r="A56" s="48"/>
      <c r="B56" s="72" t="s">
        <v>22</v>
      </c>
      <c r="C56" s="73"/>
      <c r="D56" s="73"/>
      <c r="E56" s="73"/>
      <c r="F56" s="73"/>
      <c r="G56" s="73"/>
      <c r="H56" s="73"/>
      <c r="I56" s="73"/>
      <c r="J56" s="73"/>
      <c r="K56" s="74"/>
      <c r="L56" s="74"/>
      <c r="M56" s="74"/>
      <c r="N56" s="74"/>
      <c r="O56" s="75" t="s">
        <v>23</v>
      </c>
      <c r="P56" s="48"/>
      <c r="Q56" s="48"/>
      <c r="R56" s="48"/>
      <c r="S56" s="48"/>
      <c r="T56" s="48"/>
      <c r="U56" s="48"/>
    </row>
    <row r="57" spans="1:21" ht="31.5" customHeight="1" thickBot="1" x14ac:dyDescent="0.2">
      <c r="A57" s="48"/>
      <c r="B57" s="76"/>
      <c r="C57" s="77"/>
      <c r="D57" s="77"/>
      <c r="E57" s="78"/>
      <c r="F57" s="78"/>
      <c r="G57" s="78"/>
      <c r="H57" s="78"/>
      <c r="I57" s="78"/>
      <c r="J57" s="79" t="s">
        <v>2</v>
      </c>
      <c r="K57" s="80" t="s">
        <v>540</v>
      </c>
      <c r="L57" s="81" t="s">
        <v>541</v>
      </c>
      <c r="M57" s="81" t="s">
        <v>542</v>
      </c>
      <c r="N57" s="81" t="s">
        <v>543</v>
      </c>
      <c r="O57" s="82" t="s">
        <v>544</v>
      </c>
      <c r="P57" s="48"/>
      <c r="Q57" s="48"/>
      <c r="R57" s="48"/>
      <c r="S57" s="48"/>
      <c r="T57" s="48"/>
      <c r="U57" s="48"/>
    </row>
    <row r="58" spans="1:21" ht="31.5" customHeight="1" x14ac:dyDescent="0.15">
      <c r="B58" s="1161" t="s">
        <v>24</v>
      </c>
      <c r="C58" s="1162"/>
      <c r="D58" s="1167" t="s">
        <v>25</v>
      </c>
      <c r="E58" s="1168"/>
      <c r="F58" s="1168"/>
      <c r="G58" s="1168"/>
      <c r="H58" s="1168"/>
      <c r="I58" s="1168"/>
      <c r="J58" s="1169"/>
      <c r="K58" s="83"/>
      <c r="L58" s="84"/>
      <c r="M58" s="84"/>
      <c r="N58" s="84"/>
      <c r="O58" s="85"/>
    </row>
    <row r="59" spans="1:21" ht="31.5" customHeight="1" x14ac:dyDescent="0.15">
      <c r="B59" s="1163"/>
      <c r="C59" s="1164"/>
      <c r="D59" s="1170" t="s">
        <v>26</v>
      </c>
      <c r="E59" s="1171"/>
      <c r="F59" s="1171"/>
      <c r="G59" s="1171"/>
      <c r="H59" s="1171"/>
      <c r="I59" s="1171"/>
      <c r="J59" s="1172"/>
      <c r="K59" s="86"/>
      <c r="L59" s="87"/>
      <c r="M59" s="87"/>
      <c r="N59" s="87"/>
      <c r="O59" s="88"/>
    </row>
    <row r="60" spans="1:21" ht="31.5" customHeight="1" thickBot="1" x14ac:dyDescent="0.2">
      <c r="B60" s="1165"/>
      <c r="C60" s="1166"/>
      <c r="D60" s="1173" t="s">
        <v>27</v>
      </c>
      <c r="E60" s="1174"/>
      <c r="F60" s="1174"/>
      <c r="G60" s="1174"/>
      <c r="H60" s="1174"/>
      <c r="I60" s="1174"/>
      <c r="J60" s="1175"/>
      <c r="K60" s="89"/>
      <c r="L60" s="90"/>
      <c r="M60" s="90"/>
      <c r="N60" s="90"/>
      <c r="O60" s="91"/>
    </row>
    <row r="61" spans="1:21" ht="24" customHeight="1" x14ac:dyDescent="0.15">
      <c r="B61" s="92"/>
      <c r="C61" s="92"/>
      <c r="D61" s="93" t="s">
        <v>28</v>
      </c>
      <c r="E61" s="94"/>
      <c r="F61" s="94"/>
      <c r="G61" s="94"/>
      <c r="H61" s="94"/>
      <c r="I61" s="94"/>
      <c r="J61" s="94"/>
      <c r="K61" s="94"/>
      <c r="L61" s="94"/>
      <c r="M61" s="94"/>
      <c r="N61" s="94"/>
      <c r="O61" s="94"/>
    </row>
    <row r="62" spans="1:21" ht="24" customHeight="1" x14ac:dyDescent="0.15">
      <c r="B62" s="95"/>
      <c r="C62" s="95"/>
      <c r="D62" s="93" t="s">
        <v>29</v>
      </c>
      <c r="E62" s="94"/>
      <c r="F62" s="94"/>
      <c r="G62" s="94"/>
      <c r="H62" s="94"/>
      <c r="I62" s="94"/>
      <c r="J62" s="94"/>
      <c r="K62" s="94"/>
      <c r="L62" s="94"/>
      <c r="M62" s="94"/>
      <c r="N62" s="94"/>
      <c r="O62" s="94"/>
    </row>
    <row r="63" spans="1:21" ht="24" customHeight="1" x14ac:dyDescent="0.15">
      <c r="A63" s="48"/>
      <c r="B63" s="71"/>
      <c r="C63" s="48"/>
      <c r="D63" s="48"/>
      <c r="E63" s="48"/>
      <c r="F63" s="48"/>
      <c r="G63" s="48"/>
      <c r="H63" s="48"/>
      <c r="I63" s="48"/>
      <c r="J63" s="48"/>
      <c r="K63" s="48"/>
      <c r="L63" s="48"/>
      <c r="M63" s="48"/>
      <c r="N63" s="48"/>
      <c r="O63" s="48"/>
      <c r="P63" s="48"/>
      <c r="Q63" s="48"/>
      <c r="R63" s="48"/>
      <c r="S63" s="48"/>
      <c r="T63" s="48"/>
      <c r="U63" s="48"/>
    </row>
    <row r="64" spans="1:21" ht="24" customHeight="1" x14ac:dyDescent="0.15">
      <c r="A64" s="48"/>
      <c r="B64" s="71"/>
      <c r="C64" s="48"/>
      <c r="D64" s="48"/>
      <c r="E64" s="48"/>
      <c r="F64" s="48"/>
      <c r="G64" s="48"/>
      <c r="H64" s="48"/>
      <c r="I64" s="48"/>
      <c r="J64" s="48"/>
      <c r="K64" s="48"/>
      <c r="L64" s="48"/>
      <c r="M64" s="48"/>
      <c r="N64" s="48"/>
      <c r="O64" s="48"/>
      <c r="P64" s="48"/>
      <c r="Q64" s="48"/>
      <c r="R64" s="48"/>
      <c r="S64" s="48"/>
      <c r="T64" s="48"/>
      <c r="U64" s="48"/>
    </row>
  </sheetData>
  <sheetProtection algorithmName="SHA-512" hashValue="0SzMJ+je3Xw8SvbBjVn3qrh4XhC586icILBXtvfBcaUXBNetijjgjggm/R3qoKeM9ectSPp10pn/R99Dn0l4Bw==" saltValue="tx1d2MW5yEZLVtGYkfr0rA==" spinCount="100000" sheet="1" objects="1" scenarios="1"/>
  <mergeCells count="16">
    <mergeCell ref="B45:C51"/>
    <mergeCell ref="E45:J45"/>
    <mergeCell ref="E46:J46"/>
    <mergeCell ref="E47:J47"/>
    <mergeCell ref="E48:J48"/>
    <mergeCell ref="E49:J49"/>
    <mergeCell ref="E50:J50"/>
    <mergeCell ref="E51:J51"/>
    <mergeCell ref="B52:C52"/>
    <mergeCell ref="E52:J52"/>
    <mergeCell ref="B53:C53"/>
    <mergeCell ref="E53:J53"/>
    <mergeCell ref="B58:C60"/>
    <mergeCell ref="D58:J58"/>
    <mergeCell ref="D59:J59"/>
    <mergeCell ref="D60:J60"/>
  </mergeCells>
  <phoneticPr fontId="2"/>
  <printOptions horizontalCentered="1"/>
  <pageMargins left="0" right="0" top="0.19685039370078741" bottom="0.23622047244094491" header="0" footer="0"/>
  <pageSetup paperSize="9" scale="51"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55"/>
  <sheetViews>
    <sheetView showGridLines="0" zoomScaleNormal="100" zoomScaleSheetLayoutView="100" workbookViewId="0"/>
  </sheetViews>
  <sheetFormatPr defaultColWidth="0" defaultRowHeight="13.5" customHeight="1" zeroHeight="1" x14ac:dyDescent="0.15"/>
  <cols>
    <col min="1" max="1" width="6.625" style="96" customWidth="1"/>
    <col min="2" max="3" width="12.625" style="96" customWidth="1"/>
    <col min="4" max="4" width="11.625" style="96" customWidth="1"/>
    <col min="5" max="8" width="10.375" style="96" customWidth="1"/>
    <col min="9" max="13" width="16.375" style="96" customWidth="1"/>
    <col min="14" max="19" width="12.625" style="96" customWidth="1"/>
    <col min="20" max="16384" width="0" style="96"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7" t="s">
        <v>7</v>
      </c>
    </row>
    <row r="40" spans="2:13" ht="27.75" customHeight="1" thickBot="1" x14ac:dyDescent="0.2">
      <c r="B40" s="98" t="s">
        <v>8</v>
      </c>
      <c r="C40" s="99"/>
      <c r="D40" s="99"/>
      <c r="E40" s="100"/>
      <c r="F40" s="100"/>
      <c r="G40" s="100"/>
      <c r="H40" s="101" t="s">
        <v>2</v>
      </c>
      <c r="I40" s="102" t="s">
        <v>524</v>
      </c>
      <c r="J40" s="103" t="s">
        <v>525</v>
      </c>
      <c r="K40" s="103" t="s">
        <v>526</v>
      </c>
      <c r="L40" s="103" t="s">
        <v>527</v>
      </c>
      <c r="M40" s="104" t="s">
        <v>528</v>
      </c>
    </row>
    <row r="41" spans="2:13" ht="27.75" customHeight="1" x14ac:dyDescent="0.15">
      <c r="B41" s="1196" t="s">
        <v>30</v>
      </c>
      <c r="C41" s="1197"/>
      <c r="D41" s="105"/>
      <c r="E41" s="1198" t="s">
        <v>31</v>
      </c>
      <c r="F41" s="1198"/>
      <c r="G41" s="1198"/>
      <c r="H41" s="1199"/>
      <c r="I41" s="355">
        <v>10407</v>
      </c>
      <c r="J41" s="356">
        <v>10738</v>
      </c>
      <c r="K41" s="356">
        <v>10704</v>
      </c>
      <c r="L41" s="356">
        <v>10474</v>
      </c>
      <c r="M41" s="357">
        <v>10859</v>
      </c>
    </row>
    <row r="42" spans="2:13" ht="27.75" customHeight="1" x14ac:dyDescent="0.15">
      <c r="B42" s="1186"/>
      <c r="C42" s="1187"/>
      <c r="D42" s="106"/>
      <c r="E42" s="1190" t="s">
        <v>32</v>
      </c>
      <c r="F42" s="1190"/>
      <c r="G42" s="1190"/>
      <c r="H42" s="1191"/>
      <c r="I42" s="358" t="s">
        <v>486</v>
      </c>
      <c r="J42" s="359" t="s">
        <v>486</v>
      </c>
      <c r="K42" s="359" t="s">
        <v>486</v>
      </c>
      <c r="L42" s="359" t="s">
        <v>486</v>
      </c>
      <c r="M42" s="360" t="s">
        <v>486</v>
      </c>
    </row>
    <row r="43" spans="2:13" ht="27.75" customHeight="1" x14ac:dyDescent="0.15">
      <c r="B43" s="1186"/>
      <c r="C43" s="1187"/>
      <c r="D43" s="106"/>
      <c r="E43" s="1190" t="s">
        <v>33</v>
      </c>
      <c r="F43" s="1190"/>
      <c r="G43" s="1190"/>
      <c r="H43" s="1191"/>
      <c r="I43" s="358">
        <v>4473</v>
      </c>
      <c r="J43" s="359">
        <v>3423</v>
      </c>
      <c r="K43" s="359">
        <v>2597</v>
      </c>
      <c r="L43" s="359">
        <v>2383</v>
      </c>
      <c r="M43" s="360">
        <v>6434</v>
      </c>
    </row>
    <row r="44" spans="2:13" ht="27.75" customHeight="1" x14ac:dyDescent="0.15">
      <c r="B44" s="1186"/>
      <c r="C44" s="1187"/>
      <c r="D44" s="106"/>
      <c r="E44" s="1190" t="s">
        <v>34</v>
      </c>
      <c r="F44" s="1190"/>
      <c r="G44" s="1190"/>
      <c r="H44" s="1191"/>
      <c r="I44" s="358">
        <v>4388</v>
      </c>
      <c r="J44" s="359">
        <v>4391</v>
      </c>
      <c r="K44" s="359">
        <v>4094</v>
      </c>
      <c r="L44" s="359">
        <v>3862</v>
      </c>
      <c r="M44" s="360">
        <v>901</v>
      </c>
    </row>
    <row r="45" spans="2:13" ht="27.75" customHeight="1" x14ac:dyDescent="0.15">
      <c r="B45" s="1186"/>
      <c r="C45" s="1187"/>
      <c r="D45" s="106"/>
      <c r="E45" s="1190" t="s">
        <v>35</v>
      </c>
      <c r="F45" s="1190"/>
      <c r="G45" s="1190"/>
      <c r="H45" s="1191"/>
      <c r="I45" s="358">
        <v>2578</v>
      </c>
      <c r="J45" s="359">
        <v>2431</v>
      </c>
      <c r="K45" s="359">
        <v>2428</v>
      </c>
      <c r="L45" s="359">
        <v>2315</v>
      </c>
      <c r="M45" s="360">
        <v>2208</v>
      </c>
    </row>
    <row r="46" spans="2:13" ht="27.75" customHeight="1" x14ac:dyDescent="0.15">
      <c r="B46" s="1186"/>
      <c r="C46" s="1187"/>
      <c r="D46" s="107"/>
      <c r="E46" s="1190" t="s">
        <v>36</v>
      </c>
      <c r="F46" s="1190"/>
      <c r="G46" s="1190"/>
      <c r="H46" s="1191"/>
      <c r="I46" s="358" t="s">
        <v>486</v>
      </c>
      <c r="J46" s="359" t="s">
        <v>486</v>
      </c>
      <c r="K46" s="359" t="s">
        <v>486</v>
      </c>
      <c r="L46" s="359" t="s">
        <v>486</v>
      </c>
      <c r="M46" s="360" t="s">
        <v>486</v>
      </c>
    </row>
    <row r="47" spans="2:13" ht="27.75" customHeight="1" x14ac:dyDescent="0.15">
      <c r="B47" s="1186"/>
      <c r="C47" s="1187"/>
      <c r="D47" s="108"/>
      <c r="E47" s="1200" t="s">
        <v>37</v>
      </c>
      <c r="F47" s="1201"/>
      <c r="G47" s="1201"/>
      <c r="H47" s="1202"/>
      <c r="I47" s="358" t="s">
        <v>486</v>
      </c>
      <c r="J47" s="359" t="s">
        <v>486</v>
      </c>
      <c r="K47" s="359" t="s">
        <v>486</v>
      </c>
      <c r="L47" s="359" t="s">
        <v>486</v>
      </c>
      <c r="M47" s="360" t="s">
        <v>486</v>
      </c>
    </row>
    <row r="48" spans="2:13" ht="27.75" customHeight="1" x14ac:dyDescent="0.15">
      <c r="B48" s="1186"/>
      <c r="C48" s="1187"/>
      <c r="D48" s="106"/>
      <c r="E48" s="1190" t="s">
        <v>38</v>
      </c>
      <c r="F48" s="1190"/>
      <c r="G48" s="1190"/>
      <c r="H48" s="1191"/>
      <c r="I48" s="358" t="s">
        <v>486</v>
      </c>
      <c r="J48" s="359" t="s">
        <v>486</v>
      </c>
      <c r="K48" s="359" t="s">
        <v>486</v>
      </c>
      <c r="L48" s="359" t="s">
        <v>486</v>
      </c>
      <c r="M48" s="360" t="s">
        <v>486</v>
      </c>
    </row>
    <row r="49" spans="2:13" ht="27.75" customHeight="1" x14ac:dyDescent="0.15">
      <c r="B49" s="1188"/>
      <c r="C49" s="1189"/>
      <c r="D49" s="106"/>
      <c r="E49" s="1190" t="s">
        <v>39</v>
      </c>
      <c r="F49" s="1190"/>
      <c r="G49" s="1190"/>
      <c r="H49" s="1191"/>
      <c r="I49" s="358">
        <v>296</v>
      </c>
      <c r="J49" s="359">
        <v>172</v>
      </c>
      <c r="K49" s="359" t="s">
        <v>486</v>
      </c>
      <c r="L49" s="359" t="s">
        <v>486</v>
      </c>
      <c r="M49" s="360" t="s">
        <v>486</v>
      </c>
    </row>
    <row r="50" spans="2:13" ht="27.75" customHeight="1" x14ac:dyDescent="0.15">
      <c r="B50" s="1184" t="s">
        <v>40</v>
      </c>
      <c r="C50" s="1185"/>
      <c r="D50" s="109"/>
      <c r="E50" s="1190" t="s">
        <v>41</v>
      </c>
      <c r="F50" s="1190"/>
      <c r="G50" s="1190"/>
      <c r="H50" s="1191"/>
      <c r="I50" s="358">
        <v>7613</v>
      </c>
      <c r="J50" s="359">
        <v>8354</v>
      </c>
      <c r="K50" s="359">
        <v>9998</v>
      </c>
      <c r="L50" s="359">
        <v>11406</v>
      </c>
      <c r="M50" s="360">
        <v>9518</v>
      </c>
    </row>
    <row r="51" spans="2:13" ht="27.75" customHeight="1" x14ac:dyDescent="0.15">
      <c r="B51" s="1186"/>
      <c r="C51" s="1187"/>
      <c r="D51" s="106"/>
      <c r="E51" s="1190" t="s">
        <v>42</v>
      </c>
      <c r="F51" s="1190"/>
      <c r="G51" s="1190"/>
      <c r="H51" s="1191"/>
      <c r="I51" s="358">
        <v>1305</v>
      </c>
      <c r="J51" s="359">
        <v>1373</v>
      </c>
      <c r="K51" s="359">
        <v>1340</v>
      </c>
      <c r="L51" s="359">
        <v>1302</v>
      </c>
      <c r="M51" s="360">
        <v>1124</v>
      </c>
    </row>
    <row r="52" spans="2:13" ht="27.75" customHeight="1" x14ac:dyDescent="0.15">
      <c r="B52" s="1188"/>
      <c r="C52" s="1189"/>
      <c r="D52" s="106"/>
      <c r="E52" s="1190" t="s">
        <v>43</v>
      </c>
      <c r="F52" s="1190"/>
      <c r="G52" s="1190"/>
      <c r="H52" s="1191"/>
      <c r="I52" s="358">
        <v>15478</v>
      </c>
      <c r="J52" s="359">
        <v>15241</v>
      </c>
      <c r="K52" s="359">
        <v>14725</v>
      </c>
      <c r="L52" s="359">
        <v>14239</v>
      </c>
      <c r="M52" s="360">
        <v>14088</v>
      </c>
    </row>
    <row r="53" spans="2:13" ht="27.75" customHeight="1" thickBot="1" x14ac:dyDescent="0.2">
      <c r="B53" s="1192" t="s">
        <v>19</v>
      </c>
      <c r="C53" s="1193"/>
      <c r="D53" s="110"/>
      <c r="E53" s="1194" t="s">
        <v>44</v>
      </c>
      <c r="F53" s="1194"/>
      <c r="G53" s="1194"/>
      <c r="H53" s="1195"/>
      <c r="I53" s="361">
        <v>-2254</v>
      </c>
      <c r="J53" s="362">
        <v>-3814</v>
      </c>
      <c r="K53" s="362">
        <v>-6240</v>
      </c>
      <c r="L53" s="362">
        <v>-7913</v>
      </c>
      <c r="M53" s="363">
        <v>-4328</v>
      </c>
    </row>
    <row r="54" spans="2:13" ht="27.75" customHeight="1" x14ac:dyDescent="0.15">
      <c r="B54" s="111"/>
      <c r="C54" s="112"/>
      <c r="D54" s="112"/>
      <c r="E54" s="113"/>
      <c r="F54" s="113"/>
      <c r="G54" s="113"/>
      <c r="H54" s="113"/>
      <c r="I54" s="114"/>
      <c r="J54" s="114"/>
      <c r="K54" s="114"/>
      <c r="L54" s="114"/>
      <c r="M54" s="114"/>
    </row>
    <row r="55" spans="2:13" x14ac:dyDescent="0.15"/>
  </sheetData>
  <sheetProtection algorithmName="SHA-512" hashValue="wvWuR/joNqxa9HJjJxAg3KJIOjUP6hxmTfxa/IdJfeV13gsswoWesWYowVG6a0NLNlR5pzR7zKd5gslqWXSxJg==" saltValue="h6TDipOo4unOwezgiltcfQ=="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58" orientation="landscape" horizontalDpi="4294967294"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4"/>
  <sheetViews>
    <sheetView showGridLines="0" zoomScaleNormal="100" zoomScaleSheetLayoutView="100" workbookViewId="0"/>
  </sheetViews>
  <sheetFormatPr defaultColWidth="0" defaultRowHeight="13.5"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15" t="s">
        <v>45</v>
      </c>
    </row>
    <row r="54" spans="2:8" ht="29.25" customHeight="1" thickBot="1" x14ac:dyDescent="0.25">
      <c r="B54" s="116" t="s">
        <v>1</v>
      </c>
      <c r="C54" s="117"/>
      <c r="D54" s="117"/>
      <c r="E54" s="118" t="s">
        <v>2</v>
      </c>
      <c r="F54" s="119" t="s">
        <v>526</v>
      </c>
      <c r="G54" s="119" t="s">
        <v>527</v>
      </c>
      <c r="H54" s="120" t="s">
        <v>528</v>
      </c>
    </row>
    <row r="55" spans="2:8" ht="52.5" customHeight="1" x14ac:dyDescent="0.15">
      <c r="B55" s="121"/>
      <c r="C55" s="1211" t="s">
        <v>46</v>
      </c>
      <c r="D55" s="1211"/>
      <c r="E55" s="1212"/>
      <c r="F55" s="122">
        <v>3436</v>
      </c>
      <c r="G55" s="122">
        <v>3257</v>
      </c>
      <c r="H55" s="123">
        <v>2687</v>
      </c>
    </row>
    <row r="56" spans="2:8" ht="52.5" customHeight="1" x14ac:dyDescent="0.15">
      <c r="B56" s="124"/>
      <c r="C56" s="1213" t="s">
        <v>47</v>
      </c>
      <c r="D56" s="1213"/>
      <c r="E56" s="1214"/>
      <c r="F56" s="125">
        <v>1148</v>
      </c>
      <c r="G56" s="125">
        <v>2362</v>
      </c>
      <c r="H56" s="126">
        <v>1250</v>
      </c>
    </row>
    <row r="57" spans="2:8" ht="53.25" customHeight="1" x14ac:dyDescent="0.15">
      <c r="B57" s="124"/>
      <c r="C57" s="1215" t="s">
        <v>48</v>
      </c>
      <c r="D57" s="1215"/>
      <c r="E57" s="1216"/>
      <c r="F57" s="127">
        <v>3831</v>
      </c>
      <c r="G57" s="127">
        <v>4145</v>
      </c>
      <c r="H57" s="128">
        <v>3965</v>
      </c>
    </row>
    <row r="58" spans="2:8" ht="45.75" customHeight="1" x14ac:dyDescent="0.15">
      <c r="B58" s="129"/>
      <c r="C58" s="1203" t="s">
        <v>555</v>
      </c>
      <c r="D58" s="1204"/>
      <c r="E58" s="1205"/>
      <c r="F58" s="130">
        <v>2305</v>
      </c>
      <c r="G58" s="130">
        <v>2306</v>
      </c>
      <c r="H58" s="131">
        <v>2088</v>
      </c>
    </row>
    <row r="59" spans="2:8" ht="45.75" customHeight="1" x14ac:dyDescent="0.15">
      <c r="B59" s="129"/>
      <c r="C59" s="1203" t="s">
        <v>556</v>
      </c>
      <c r="D59" s="1204"/>
      <c r="E59" s="1205"/>
      <c r="F59" s="130">
        <v>501</v>
      </c>
      <c r="G59" s="130">
        <v>702</v>
      </c>
      <c r="H59" s="131">
        <v>705</v>
      </c>
    </row>
    <row r="60" spans="2:8" ht="45.75" customHeight="1" x14ac:dyDescent="0.15">
      <c r="B60" s="129"/>
      <c r="C60" s="1203" t="s">
        <v>557</v>
      </c>
      <c r="D60" s="1204"/>
      <c r="E60" s="1205"/>
      <c r="F60" s="130">
        <v>385</v>
      </c>
      <c r="G60" s="130">
        <v>384</v>
      </c>
      <c r="H60" s="131">
        <v>382</v>
      </c>
    </row>
    <row r="61" spans="2:8" ht="45.75" customHeight="1" x14ac:dyDescent="0.15">
      <c r="B61" s="129"/>
      <c r="C61" s="1203" t="s">
        <v>558</v>
      </c>
      <c r="D61" s="1204"/>
      <c r="E61" s="1205"/>
      <c r="F61" s="130">
        <v>278</v>
      </c>
      <c r="G61" s="130">
        <v>266</v>
      </c>
      <c r="H61" s="131">
        <v>253</v>
      </c>
    </row>
    <row r="62" spans="2:8" ht="45.75" customHeight="1" thickBot="1" x14ac:dyDescent="0.2">
      <c r="B62" s="132"/>
      <c r="C62" s="1206" t="s">
        <v>559</v>
      </c>
      <c r="D62" s="1207"/>
      <c r="E62" s="1208"/>
      <c r="F62" s="133">
        <v>119</v>
      </c>
      <c r="G62" s="133">
        <v>119</v>
      </c>
      <c r="H62" s="134">
        <v>120</v>
      </c>
    </row>
    <row r="63" spans="2:8" ht="52.5" customHeight="1" thickBot="1" x14ac:dyDescent="0.2">
      <c r="B63" s="135"/>
      <c r="C63" s="1209" t="s">
        <v>49</v>
      </c>
      <c r="D63" s="1209"/>
      <c r="E63" s="1210"/>
      <c r="F63" s="136">
        <v>8415</v>
      </c>
      <c r="G63" s="136">
        <v>9764</v>
      </c>
      <c r="H63" s="137">
        <v>7902</v>
      </c>
    </row>
    <row r="64" spans="2:8" x14ac:dyDescent="0.15"/>
  </sheetData>
  <sheetProtection algorithmName="SHA-512" hashValue="q6uUPfuWkzhH5AuqPQy099hZYbXdkVXzmWT/KRL3rqYTutbVkrqsBxOJpQukm5AnxcTbR+xE2oMOXGj2XhsD0Q==" saltValue="YGNB7LbTLsh4Z4OO7Pq/RA=="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horizontalDpi="4294967293"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E85"/>
  <sheetViews>
    <sheetView showGridLines="0" zoomScaleNormal="100" zoomScaleSheetLayoutView="55" workbookViewId="0"/>
  </sheetViews>
  <sheetFormatPr defaultColWidth="0" defaultRowHeight="13.5" customHeight="1" zeroHeight="1" x14ac:dyDescent="0.15"/>
  <cols>
    <col min="1" max="1" width="6.375" style="1219" customWidth="1"/>
    <col min="2" max="107" width="2.5" style="1219" customWidth="1"/>
    <col min="108" max="108" width="6.125" style="1226" customWidth="1"/>
    <col min="109" max="109" width="5.875" style="1225" customWidth="1"/>
    <col min="110" max="16384" width="8.625" style="1219" hidden="1"/>
  </cols>
  <sheetData>
    <row r="1" spans="1:109" ht="42.75" customHeight="1" x14ac:dyDescent="0.15">
      <c r="A1" s="1217"/>
      <c r="B1" s="1218"/>
      <c r="DD1" s="1219"/>
      <c r="DE1" s="1219"/>
    </row>
    <row r="2" spans="1:109" ht="25.5" customHeight="1" x14ac:dyDescent="0.15">
      <c r="A2" s="1220"/>
      <c r="C2" s="1220"/>
      <c r="O2" s="1220"/>
      <c r="P2" s="1220"/>
      <c r="Q2" s="1220"/>
      <c r="R2" s="1220"/>
      <c r="S2" s="1220"/>
      <c r="T2" s="1220"/>
      <c r="U2" s="1220"/>
      <c r="V2" s="1220"/>
      <c r="W2" s="1220"/>
      <c r="X2" s="1220"/>
      <c r="Y2" s="1220"/>
      <c r="Z2" s="1220"/>
      <c r="AA2" s="1220"/>
      <c r="AB2" s="1220"/>
      <c r="AC2" s="1220"/>
      <c r="AD2" s="1220"/>
      <c r="AE2" s="1220"/>
      <c r="AF2" s="1220"/>
      <c r="AG2" s="1220"/>
      <c r="AH2" s="1220"/>
      <c r="AI2" s="1220"/>
      <c r="AU2" s="1220"/>
      <c r="BG2" s="1220"/>
      <c r="BS2" s="1220"/>
      <c r="CE2" s="1220"/>
      <c r="CQ2" s="1220"/>
      <c r="DD2" s="1219"/>
      <c r="DE2" s="1219"/>
    </row>
    <row r="3" spans="1:109" ht="25.5" customHeight="1" x14ac:dyDescent="0.15">
      <c r="A3" s="1220"/>
      <c r="C3" s="1220"/>
      <c r="O3" s="1220"/>
      <c r="P3" s="1220"/>
      <c r="Q3" s="1220"/>
      <c r="R3" s="1220"/>
      <c r="S3" s="1220"/>
      <c r="T3" s="1220"/>
      <c r="U3" s="1220"/>
      <c r="V3" s="1220"/>
      <c r="W3" s="1220"/>
      <c r="X3" s="1220"/>
      <c r="Y3" s="1220"/>
      <c r="Z3" s="1220"/>
      <c r="AA3" s="1220"/>
      <c r="AB3" s="1220"/>
      <c r="AC3" s="1220"/>
      <c r="AD3" s="1220"/>
      <c r="AE3" s="1220"/>
      <c r="AF3" s="1220"/>
      <c r="AG3" s="1220"/>
      <c r="AH3" s="1220"/>
      <c r="AI3" s="1220"/>
      <c r="AU3" s="1220"/>
      <c r="BG3" s="1220"/>
      <c r="BS3" s="1220"/>
      <c r="CE3" s="1220"/>
      <c r="CQ3" s="1220"/>
      <c r="DD3" s="1219"/>
      <c r="DE3" s="1219"/>
    </row>
    <row r="4" spans="1:109" s="259" customFormat="1" x14ac:dyDescent="0.15">
      <c r="A4" s="1220"/>
      <c r="B4" s="1220"/>
      <c r="C4" s="1220"/>
      <c r="D4" s="1220"/>
      <c r="E4" s="1220"/>
      <c r="F4" s="1220"/>
      <c r="G4" s="1220"/>
      <c r="H4" s="1220"/>
      <c r="I4" s="1220"/>
      <c r="J4" s="1220"/>
      <c r="K4" s="1220"/>
      <c r="L4" s="1220"/>
      <c r="M4" s="1220"/>
      <c r="N4" s="1220"/>
      <c r="O4" s="1220"/>
      <c r="P4" s="1220"/>
      <c r="Q4" s="1220"/>
      <c r="R4" s="1220"/>
      <c r="S4" s="1220"/>
      <c r="T4" s="1220"/>
      <c r="U4" s="1220"/>
      <c r="V4" s="1220"/>
      <c r="W4" s="1220"/>
      <c r="X4" s="1220"/>
      <c r="Y4" s="1220"/>
      <c r="Z4" s="1220"/>
      <c r="AA4" s="1220"/>
      <c r="AB4" s="1220"/>
      <c r="AC4" s="1220"/>
      <c r="AD4" s="1220"/>
      <c r="AE4" s="1220"/>
      <c r="AF4" s="1220"/>
      <c r="AG4" s="1220"/>
      <c r="AH4" s="1220"/>
      <c r="AI4" s="1220"/>
      <c r="AJ4" s="1220"/>
      <c r="AK4" s="1220"/>
      <c r="AL4" s="1220"/>
      <c r="AM4" s="1220"/>
      <c r="AN4" s="1220"/>
      <c r="AO4" s="1220"/>
      <c r="AP4" s="1220"/>
      <c r="AQ4" s="1220"/>
      <c r="AR4" s="1220"/>
      <c r="AS4" s="1220"/>
      <c r="AT4" s="1220"/>
      <c r="AU4" s="1220"/>
      <c r="AV4" s="1220"/>
      <c r="AW4" s="1220"/>
      <c r="AX4" s="1220"/>
      <c r="AY4" s="1220"/>
      <c r="AZ4" s="1220"/>
      <c r="BA4" s="1220"/>
      <c r="BB4" s="1220"/>
      <c r="BC4" s="1220"/>
      <c r="BD4" s="1220"/>
      <c r="BE4" s="1220"/>
      <c r="BF4" s="1220"/>
      <c r="BG4" s="1220"/>
      <c r="BH4" s="1220"/>
      <c r="BI4" s="1220"/>
      <c r="BJ4" s="1220"/>
      <c r="BK4" s="1220"/>
      <c r="BL4" s="1220"/>
      <c r="BM4" s="1220"/>
      <c r="BN4" s="1220"/>
      <c r="BO4" s="1220"/>
      <c r="BP4" s="1220"/>
      <c r="BQ4" s="1220"/>
      <c r="BR4" s="1220"/>
      <c r="BS4" s="1220"/>
      <c r="BT4" s="1220"/>
      <c r="BU4" s="1220"/>
      <c r="BV4" s="1220"/>
      <c r="BW4" s="1220"/>
      <c r="BX4" s="1220"/>
      <c r="BY4" s="1220"/>
      <c r="BZ4" s="1220"/>
      <c r="CA4" s="1220"/>
      <c r="CB4" s="1220"/>
      <c r="CC4" s="1220"/>
      <c r="CD4" s="1220"/>
      <c r="CE4" s="1220"/>
      <c r="CF4" s="1220"/>
      <c r="CG4" s="1220"/>
      <c r="CH4" s="1220"/>
      <c r="CI4" s="1220"/>
      <c r="CJ4" s="1220"/>
      <c r="CK4" s="1220"/>
      <c r="CL4" s="1220"/>
      <c r="CM4" s="1220"/>
      <c r="CN4" s="1220"/>
      <c r="CO4" s="1220"/>
      <c r="CP4" s="1220"/>
      <c r="CQ4" s="1220"/>
      <c r="CR4" s="1220"/>
      <c r="CS4" s="1220"/>
      <c r="CT4" s="1220"/>
      <c r="CU4" s="1220"/>
      <c r="CV4" s="1220"/>
      <c r="CW4" s="1220"/>
      <c r="CX4" s="1220"/>
      <c r="CY4" s="1220"/>
      <c r="CZ4" s="1220"/>
      <c r="DA4" s="1220"/>
      <c r="DB4" s="1220"/>
      <c r="DC4" s="1220"/>
      <c r="DD4" s="1220"/>
      <c r="DE4" s="1220"/>
    </row>
    <row r="5" spans="1:109" s="259" customFormat="1" x14ac:dyDescent="0.15">
      <c r="A5" s="1220"/>
      <c r="B5" s="1220"/>
      <c r="C5" s="1220"/>
      <c r="D5" s="1220"/>
      <c r="E5" s="1220"/>
      <c r="F5" s="1220"/>
      <c r="G5" s="1220"/>
      <c r="H5" s="1220"/>
      <c r="I5" s="1220"/>
      <c r="J5" s="1220"/>
      <c r="K5" s="1220"/>
      <c r="L5" s="1220"/>
      <c r="M5" s="1220"/>
      <c r="N5" s="1220"/>
      <c r="O5" s="1220"/>
      <c r="P5" s="1220"/>
      <c r="Q5" s="1220"/>
      <c r="R5" s="1220"/>
      <c r="S5" s="1220"/>
      <c r="T5" s="1220"/>
      <c r="U5" s="1220"/>
      <c r="V5" s="1220"/>
      <c r="W5" s="1220"/>
      <c r="X5" s="1220"/>
      <c r="Y5" s="1220"/>
      <c r="Z5" s="1220"/>
      <c r="AA5" s="1220"/>
      <c r="AB5" s="1220"/>
      <c r="AC5" s="1220"/>
      <c r="AD5" s="1220"/>
      <c r="AE5" s="1220"/>
      <c r="AF5" s="1220"/>
      <c r="AG5" s="1220"/>
      <c r="AH5" s="1220"/>
      <c r="AI5" s="1220"/>
      <c r="AJ5" s="1220"/>
      <c r="AK5" s="1220"/>
      <c r="AL5" s="1220"/>
      <c r="AM5" s="1220"/>
      <c r="AN5" s="1220"/>
      <c r="AO5" s="1220"/>
      <c r="AP5" s="1220"/>
      <c r="AQ5" s="1220"/>
      <c r="AR5" s="1220"/>
      <c r="AS5" s="1220"/>
      <c r="AT5" s="1220"/>
      <c r="AU5" s="1220"/>
      <c r="AV5" s="1220"/>
      <c r="AW5" s="1220"/>
      <c r="AX5" s="1220"/>
      <c r="AY5" s="1220"/>
      <c r="AZ5" s="1220"/>
      <c r="BA5" s="1220"/>
      <c r="BB5" s="1220"/>
      <c r="BC5" s="1220"/>
      <c r="BD5" s="1220"/>
      <c r="BE5" s="1220"/>
      <c r="BF5" s="1220"/>
      <c r="BG5" s="1220"/>
      <c r="BH5" s="1220"/>
      <c r="BI5" s="1220"/>
      <c r="BJ5" s="1220"/>
      <c r="BK5" s="1220"/>
      <c r="BL5" s="1220"/>
      <c r="BM5" s="1220"/>
      <c r="BN5" s="1220"/>
      <c r="BO5" s="1220"/>
      <c r="BP5" s="1220"/>
      <c r="BQ5" s="1220"/>
      <c r="BR5" s="1220"/>
      <c r="BS5" s="1220"/>
      <c r="BT5" s="1220"/>
      <c r="BU5" s="1220"/>
      <c r="BV5" s="1220"/>
      <c r="BW5" s="1220"/>
      <c r="BX5" s="1220"/>
      <c r="BY5" s="1220"/>
      <c r="BZ5" s="1220"/>
      <c r="CA5" s="1220"/>
      <c r="CB5" s="1220"/>
      <c r="CC5" s="1220"/>
      <c r="CD5" s="1220"/>
      <c r="CE5" s="1220"/>
      <c r="CF5" s="1220"/>
      <c r="CG5" s="1220"/>
      <c r="CH5" s="1220"/>
      <c r="CI5" s="1220"/>
      <c r="CJ5" s="1220"/>
      <c r="CK5" s="1220"/>
      <c r="CL5" s="1220"/>
      <c r="CM5" s="1220"/>
      <c r="CN5" s="1220"/>
      <c r="CO5" s="1220"/>
      <c r="CP5" s="1220"/>
      <c r="CQ5" s="1220"/>
      <c r="CR5" s="1220"/>
      <c r="CS5" s="1220"/>
      <c r="CT5" s="1220"/>
      <c r="CU5" s="1220"/>
      <c r="CV5" s="1220"/>
      <c r="CW5" s="1220"/>
      <c r="CX5" s="1220"/>
      <c r="CY5" s="1220"/>
      <c r="CZ5" s="1220"/>
      <c r="DA5" s="1220"/>
      <c r="DB5" s="1220"/>
      <c r="DC5" s="1220"/>
      <c r="DD5" s="1220"/>
      <c r="DE5" s="1220"/>
    </row>
    <row r="6" spans="1:109" s="259" customFormat="1" x14ac:dyDescent="0.15">
      <c r="A6" s="1220"/>
      <c r="B6" s="1220"/>
      <c r="C6" s="1220"/>
      <c r="D6" s="1220"/>
      <c r="E6" s="1220"/>
      <c r="F6" s="1220"/>
      <c r="G6" s="1220"/>
      <c r="H6" s="1220"/>
      <c r="I6" s="1220"/>
      <c r="J6" s="1220"/>
      <c r="K6" s="1220"/>
      <c r="L6" s="1220"/>
      <c r="M6" s="1220"/>
      <c r="N6" s="1220"/>
      <c r="O6" s="1220"/>
      <c r="P6" s="1220"/>
      <c r="Q6" s="1220"/>
      <c r="R6" s="1220"/>
      <c r="S6" s="1220"/>
      <c r="T6" s="1220"/>
      <c r="U6" s="1220"/>
      <c r="V6" s="1220"/>
      <c r="W6" s="1220"/>
      <c r="X6" s="1220"/>
      <c r="Y6" s="1220"/>
      <c r="Z6" s="1220"/>
      <c r="AA6" s="1220"/>
      <c r="AB6" s="1220"/>
      <c r="AC6" s="1220"/>
      <c r="AD6" s="1220"/>
      <c r="AE6" s="1220"/>
      <c r="AF6" s="1220"/>
      <c r="AG6" s="1220"/>
      <c r="AH6" s="1220"/>
      <c r="AI6" s="1220"/>
      <c r="AJ6" s="1220"/>
      <c r="AK6" s="1220"/>
      <c r="AL6" s="1220"/>
      <c r="AM6" s="1220"/>
      <c r="AN6" s="1220"/>
      <c r="AO6" s="1220"/>
      <c r="AP6" s="1220"/>
      <c r="AQ6" s="1220"/>
      <c r="AR6" s="1220"/>
      <c r="AS6" s="1220"/>
      <c r="AT6" s="1220"/>
      <c r="AU6" s="1220"/>
      <c r="AV6" s="1220"/>
      <c r="AW6" s="1220"/>
      <c r="AX6" s="1220"/>
      <c r="AY6" s="1220"/>
      <c r="AZ6" s="1220"/>
      <c r="BA6" s="1220"/>
      <c r="BB6" s="1220"/>
      <c r="BC6" s="1220"/>
      <c r="BD6" s="1220"/>
      <c r="BE6" s="1220"/>
      <c r="BF6" s="1220"/>
      <c r="BG6" s="1220"/>
      <c r="BH6" s="1220"/>
      <c r="BI6" s="1220"/>
      <c r="BJ6" s="1220"/>
      <c r="BK6" s="1220"/>
      <c r="BL6" s="1220"/>
      <c r="BM6" s="1220"/>
      <c r="BN6" s="1220"/>
      <c r="BO6" s="1220"/>
      <c r="BP6" s="1220"/>
      <c r="BQ6" s="1220"/>
      <c r="BR6" s="1220"/>
      <c r="BS6" s="1220"/>
      <c r="BT6" s="1220"/>
      <c r="BU6" s="1220"/>
      <c r="BV6" s="1220"/>
      <c r="BW6" s="1220"/>
      <c r="BX6" s="1220"/>
      <c r="BY6" s="1220"/>
      <c r="BZ6" s="1220"/>
      <c r="CA6" s="1220"/>
      <c r="CB6" s="1220"/>
      <c r="CC6" s="1220"/>
      <c r="CD6" s="1220"/>
      <c r="CE6" s="1220"/>
      <c r="CF6" s="1220"/>
      <c r="CG6" s="1220"/>
      <c r="CH6" s="1220"/>
      <c r="CI6" s="1220"/>
      <c r="CJ6" s="1220"/>
      <c r="CK6" s="1220"/>
      <c r="CL6" s="1220"/>
      <c r="CM6" s="1220"/>
      <c r="CN6" s="1220"/>
      <c r="CO6" s="1220"/>
      <c r="CP6" s="1220"/>
      <c r="CQ6" s="1220"/>
      <c r="CR6" s="1220"/>
      <c r="CS6" s="1220"/>
      <c r="CT6" s="1220"/>
      <c r="CU6" s="1220"/>
      <c r="CV6" s="1220"/>
      <c r="CW6" s="1220"/>
      <c r="CX6" s="1220"/>
      <c r="CY6" s="1220"/>
      <c r="CZ6" s="1220"/>
      <c r="DA6" s="1220"/>
      <c r="DB6" s="1220"/>
      <c r="DC6" s="1220"/>
      <c r="DD6" s="1220"/>
      <c r="DE6" s="1220"/>
    </row>
    <row r="7" spans="1:109" s="259" customFormat="1" x14ac:dyDescent="0.15">
      <c r="A7" s="1220"/>
      <c r="B7" s="1220"/>
      <c r="C7" s="1220"/>
      <c r="D7" s="1220"/>
      <c r="E7" s="1220"/>
      <c r="F7" s="1220"/>
      <c r="G7" s="1220"/>
      <c r="H7" s="1220"/>
      <c r="I7" s="1220"/>
      <c r="J7" s="1220"/>
      <c r="K7" s="1220"/>
      <c r="L7" s="1220"/>
      <c r="M7" s="1220"/>
      <c r="N7" s="1220"/>
      <c r="O7" s="1220"/>
      <c r="P7" s="1220"/>
      <c r="Q7" s="1220"/>
      <c r="R7" s="1220"/>
      <c r="S7" s="1220"/>
      <c r="T7" s="1220"/>
      <c r="U7" s="1220"/>
      <c r="V7" s="1220"/>
      <c r="W7" s="1220"/>
      <c r="X7" s="1220"/>
      <c r="Y7" s="1220"/>
      <c r="Z7" s="1220"/>
      <c r="AA7" s="1220"/>
      <c r="AB7" s="1220"/>
      <c r="AC7" s="1220"/>
      <c r="AD7" s="1220"/>
      <c r="AE7" s="1220"/>
      <c r="AF7" s="1220"/>
      <c r="AG7" s="1220"/>
      <c r="AH7" s="1220"/>
      <c r="AI7" s="1220"/>
      <c r="AJ7" s="1220"/>
      <c r="AK7" s="1220"/>
      <c r="AL7" s="1220"/>
      <c r="AM7" s="1220"/>
      <c r="AN7" s="1220"/>
      <c r="AO7" s="1220"/>
      <c r="AP7" s="1220"/>
      <c r="AQ7" s="1220"/>
      <c r="AR7" s="1220"/>
      <c r="AS7" s="1220"/>
      <c r="AT7" s="1220"/>
      <c r="AU7" s="1220"/>
      <c r="AV7" s="1220"/>
      <c r="AW7" s="1220"/>
      <c r="AX7" s="1220"/>
      <c r="AY7" s="1220"/>
      <c r="AZ7" s="1220"/>
      <c r="BA7" s="1220"/>
      <c r="BB7" s="1220"/>
      <c r="BC7" s="1220"/>
      <c r="BD7" s="1220"/>
      <c r="BE7" s="1220"/>
      <c r="BF7" s="1220"/>
      <c r="BG7" s="1220"/>
      <c r="BH7" s="1220"/>
      <c r="BI7" s="1220"/>
      <c r="BJ7" s="1220"/>
      <c r="BK7" s="1220"/>
      <c r="BL7" s="1220"/>
      <c r="BM7" s="1220"/>
      <c r="BN7" s="1220"/>
      <c r="BO7" s="1220"/>
      <c r="BP7" s="1220"/>
      <c r="BQ7" s="1220"/>
      <c r="BR7" s="1220"/>
      <c r="BS7" s="1220"/>
      <c r="BT7" s="1220"/>
      <c r="BU7" s="1220"/>
      <c r="BV7" s="1220"/>
      <c r="BW7" s="1220"/>
      <c r="BX7" s="1220"/>
      <c r="BY7" s="1220"/>
      <c r="BZ7" s="1220"/>
      <c r="CA7" s="1220"/>
      <c r="CB7" s="1220"/>
      <c r="CC7" s="1220"/>
      <c r="CD7" s="1220"/>
      <c r="CE7" s="1220"/>
      <c r="CF7" s="1220"/>
      <c r="CG7" s="1220"/>
      <c r="CH7" s="1220"/>
      <c r="CI7" s="1220"/>
      <c r="CJ7" s="1220"/>
      <c r="CK7" s="1220"/>
      <c r="CL7" s="1220"/>
      <c r="CM7" s="1220"/>
      <c r="CN7" s="1220"/>
      <c r="CO7" s="1220"/>
      <c r="CP7" s="1220"/>
      <c r="CQ7" s="1220"/>
      <c r="CR7" s="1220"/>
      <c r="CS7" s="1220"/>
      <c r="CT7" s="1220"/>
      <c r="CU7" s="1220"/>
      <c r="CV7" s="1220"/>
      <c r="CW7" s="1220"/>
      <c r="CX7" s="1220"/>
      <c r="CY7" s="1220"/>
      <c r="CZ7" s="1220"/>
      <c r="DA7" s="1220"/>
      <c r="DB7" s="1220"/>
      <c r="DC7" s="1220"/>
      <c r="DD7" s="1220"/>
      <c r="DE7" s="1220"/>
    </row>
    <row r="8" spans="1:109" s="259" customFormat="1" x14ac:dyDescent="0.15">
      <c r="A8" s="1220"/>
      <c r="B8" s="1220"/>
      <c r="C8" s="1220"/>
      <c r="D8" s="1220"/>
      <c r="E8" s="1220"/>
      <c r="F8" s="1220"/>
      <c r="G8" s="1220"/>
      <c r="H8" s="1220"/>
      <c r="I8" s="1220"/>
      <c r="J8" s="1220"/>
      <c r="K8" s="1220"/>
      <c r="L8" s="1220"/>
      <c r="M8" s="1220"/>
      <c r="N8" s="1220"/>
      <c r="O8" s="1220"/>
      <c r="P8" s="1220"/>
      <c r="Q8" s="1220"/>
      <c r="R8" s="1220"/>
      <c r="S8" s="1220"/>
      <c r="T8" s="1220"/>
      <c r="U8" s="1220"/>
      <c r="V8" s="1220"/>
      <c r="W8" s="1220"/>
      <c r="X8" s="1220"/>
      <c r="Y8" s="1220"/>
      <c r="Z8" s="1220"/>
      <c r="AA8" s="1220"/>
      <c r="AB8" s="1220"/>
      <c r="AC8" s="1220"/>
      <c r="AD8" s="1220"/>
      <c r="AE8" s="1220"/>
      <c r="AF8" s="1220"/>
      <c r="AG8" s="1220"/>
      <c r="AH8" s="1220"/>
      <c r="AI8" s="1220"/>
      <c r="AJ8" s="1220"/>
      <c r="AK8" s="1220"/>
      <c r="AL8" s="1220"/>
      <c r="AM8" s="1220"/>
      <c r="AN8" s="1220"/>
      <c r="AO8" s="1220"/>
      <c r="AP8" s="1220"/>
      <c r="AQ8" s="1220"/>
      <c r="AR8" s="1220"/>
      <c r="AS8" s="1220"/>
      <c r="AT8" s="1220"/>
      <c r="AU8" s="1220"/>
      <c r="AV8" s="1220"/>
      <c r="AW8" s="1220"/>
      <c r="AX8" s="1220"/>
      <c r="AY8" s="1220"/>
      <c r="AZ8" s="1220"/>
      <c r="BA8" s="1220"/>
      <c r="BB8" s="1220"/>
      <c r="BC8" s="1220"/>
      <c r="BD8" s="1220"/>
      <c r="BE8" s="1220"/>
      <c r="BF8" s="1220"/>
      <c r="BG8" s="1220"/>
      <c r="BH8" s="1220"/>
      <c r="BI8" s="1220"/>
      <c r="BJ8" s="1220"/>
      <c r="BK8" s="1220"/>
      <c r="BL8" s="1220"/>
      <c r="BM8" s="1220"/>
      <c r="BN8" s="1220"/>
      <c r="BO8" s="1220"/>
      <c r="BP8" s="1220"/>
      <c r="BQ8" s="1220"/>
      <c r="BR8" s="1220"/>
      <c r="BS8" s="1220"/>
      <c r="BT8" s="1220"/>
      <c r="BU8" s="1220"/>
      <c r="BV8" s="1220"/>
      <c r="BW8" s="1220"/>
      <c r="BX8" s="1220"/>
      <c r="BY8" s="1220"/>
      <c r="BZ8" s="1220"/>
      <c r="CA8" s="1220"/>
      <c r="CB8" s="1220"/>
      <c r="CC8" s="1220"/>
      <c r="CD8" s="1220"/>
      <c r="CE8" s="1220"/>
      <c r="CF8" s="1220"/>
      <c r="CG8" s="1220"/>
      <c r="CH8" s="1220"/>
      <c r="CI8" s="1220"/>
      <c r="CJ8" s="1220"/>
      <c r="CK8" s="1220"/>
      <c r="CL8" s="1220"/>
      <c r="CM8" s="1220"/>
      <c r="CN8" s="1220"/>
      <c r="CO8" s="1220"/>
      <c r="CP8" s="1220"/>
      <c r="CQ8" s="1220"/>
      <c r="CR8" s="1220"/>
      <c r="CS8" s="1220"/>
      <c r="CT8" s="1220"/>
      <c r="CU8" s="1220"/>
      <c r="CV8" s="1220"/>
      <c r="CW8" s="1220"/>
      <c r="CX8" s="1220"/>
      <c r="CY8" s="1220"/>
      <c r="CZ8" s="1220"/>
      <c r="DA8" s="1220"/>
      <c r="DB8" s="1220"/>
      <c r="DC8" s="1220"/>
      <c r="DD8" s="1220"/>
      <c r="DE8" s="1220"/>
    </row>
    <row r="9" spans="1:109" s="259" customFormat="1" x14ac:dyDescent="0.15">
      <c r="A9" s="1220"/>
      <c r="B9" s="1220"/>
      <c r="C9" s="1220"/>
      <c r="D9" s="1220"/>
      <c r="E9" s="1220"/>
      <c r="F9" s="1220"/>
      <c r="G9" s="1220"/>
      <c r="H9" s="1220"/>
      <c r="I9" s="1220"/>
      <c r="J9" s="1220"/>
      <c r="K9" s="1220"/>
      <c r="L9" s="1220"/>
      <c r="M9" s="1220"/>
      <c r="N9" s="1220"/>
      <c r="O9" s="1220"/>
      <c r="P9" s="1220"/>
      <c r="Q9" s="1220"/>
      <c r="R9" s="1220"/>
      <c r="S9" s="1220"/>
      <c r="T9" s="1220"/>
      <c r="U9" s="1220"/>
      <c r="V9" s="1220"/>
      <c r="W9" s="1220"/>
      <c r="X9" s="1220"/>
      <c r="Y9" s="1220"/>
      <c r="Z9" s="1220"/>
      <c r="AA9" s="1220"/>
      <c r="AB9" s="1220"/>
      <c r="AC9" s="1220"/>
      <c r="AD9" s="1220"/>
      <c r="AE9" s="1220"/>
      <c r="AF9" s="1220"/>
      <c r="AG9" s="1220"/>
      <c r="AH9" s="1220"/>
      <c r="AI9" s="1220"/>
      <c r="AJ9" s="1220"/>
      <c r="AK9" s="1220"/>
      <c r="AL9" s="1220"/>
      <c r="AM9" s="1220"/>
      <c r="AN9" s="1220"/>
      <c r="AO9" s="1220"/>
      <c r="AP9" s="1220"/>
      <c r="AQ9" s="1220"/>
      <c r="AR9" s="1220"/>
      <c r="AS9" s="1220"/>
      <c r="AT9" s="1220"/>
      <c r="AU9" s="1220"/>
      <c r="AV9" s="1220"/>
      <c r="AW9" s="1220"/>
      <c r="AX9" s="1220"/>
      <c r="AY9" s="1220"/>
      <c r="AZ9" s="1220"/>
      <c r="BA9" s="1220"/>
      <c r="BB9" s="1220"/>
      <c r="BC9" s="1220"/>
      <c r="BD9" s="1220"/>
      <c r="BE9" s="1220"/>
      <c r="BF9" s="1220"/>
      <c r="BG9" s="1220"/>
      <c r="BH9" s="1220"/>
      <c r="BI9" s="1220"/>
      <c r="BJ9" s="1220"/>
      <c r="BK9" s="1220"/>
      <c r="BL9" s="1220"/>
      <c r="BM9" s="1220"/>
      <c r="BN9" s="1220"/>
      <c r="BO9" s="1220"/>
      <c r="BP9" s="1220"/>
      <c r="BQ9" s="1220"/>
      <c r="BR9" s="1220"/>
      <c r="BS9" s="1220"/>
      <c r="BT9" s="1220"/>
      <c r="BU9" s="1220"/>
      <c r="BV9" s="1220"/>
      <c r="BW9" s="1220"/>
      <c r="BX9" s="1220"/>
      <c r="BY9" s="1220"/>
      <c r="BZ9" s="1220"/>
      <c r="CA9" s="1220"/>
      <c r="CB9" s="1220"/>
      <c r="CC9" s="1220"/>
      <c r="CD9" s="1220"/>
      <c r="CE9" s="1220"/>
      <c r="CF9" s="1220"/>
      <c r="CG9" s="1220"/>
      <c r="CH9" s="1220"/>
      <c r="CI9" s="1220"/>
      <c r="CJ9" s="1220"/>
      <c r="CK9" s="1220"/>
      <c r="CL9" s="1220"/>
      <c r="CM9" s="1220"/>
      <c r="CN9" s="1220"/>
      <c r="CO9" s="1220"/>
      <c r="CP9" s="1220"/>
      <c r="CQ9" s="1220"/>
      <c r="CR9" s="1220"/>
      <c r="CS9" s="1220"/>
      <c r="CT9" s="1220"/>
      <c r="CU9" s="1220"/>
      <c r="CV9" s="1220"/>
      <c r="CW9" s="1220"/>
      <c r="CX9" s="1220"/>
      <c r="CY9" s="1220"/>
      <c r="CZ9" s="1220"/>
      <c r="DA9" s="1220"/>
      <c r="DB9" s="1220"/>
      <c r="DC9" s="1220"/>
      <c r="DD9" s="1220"/>
      <c r="DE9" s="1220"/>
    </row>
    <row r="10" spans="1:109" s="259" customFormat="1" x14ac:dyDescent="0.15">
      <c r="A10" s="1220"/>
      <c r="B10" s="1220"/>
      <c r="C10" s="1220"/>
      <c r="D10" s="1220"/>
      <c r="E10" s="1220"/>
      <c r="F10" s="1220"/>
      <c r="G10" s="1220"/>
      <c r="H10" s="1220"/>
      <c r="I10" s="1220"/>
      <c r="J10" s="1220"/>
      <c r="K10" s="1220"/>
      <c r="L10" s="1220"/>
      <c r="M10" s="1220"/>
      <c r="N10" s="1220"/>
      <c r="O10" s="1220"/>
      <c r="P10" s="1220"/>
      <c r="Q10" s="1220"/>
      <c r="R10" s="1220"/>
      <c r="S10" s="1220"/>
      <c r="T10" s="1220"/>
      <c r="U10" s="1220"/>
      <c r="V10" s="1220"/>
      <c r="W10" s="1220"/>
      <c r="X10" s="1220"/>
      <c r="Y10" s="1220"/>
      <c r="Z10" s="1220"/>
      <c r="AA10" s="1220"/>
      <c r="AB10" s="1220"/>
      <c r="AC10" s="1220"/>
      <c r="AD10" s="1220"/>
      <c r="AE10" s="1220"/>
      <c r="AF10" s="1220"/>
      <c r="AG10" s="1220"/>
      <c r="AH10" s="1220"/>
      <c r="AI10" s="1220"/>
      <c r="AJ10" s="1220"/>
      <c r="AK10" s="1220"/>
      <c r="AL10" s="1220"/>
      <c r="AM10" s="1220"/>
      <c r="AN10" s="1220"/>
      <c r="AO10" s="1220"/>
      <c r="AP10" s="1220"/>
      <c r="AQ10" s="1220"/>
      <c r="AR10" s="1220"/>
      <c r="AS10" s="1220"/>
      <c r="AT10" s="1220"/>
      <c r="AU10" s="1220"/>
      <c r="AV10" s="1220"/>
      <c r="AW10" s="1220"/>
      <c r="AX10" s="1220"/>
      <c r="AY10" s="1220"/>
      <c r="AZ10" s="1220"/>
      <c r="BA10" s="1220"/>
      <c r="BB10" s="1220"/>
      <c r="BC10" s="1220"/>
      <c r="BD10" s="1220"/>
      <c r="BE10" s="1220"/>
      <c r="BF10" s="1220"/>
      <c r="BG10" s="1220"/>
      <c r="BH10" s="1220"/>
      <c r="BI10" s="1220"/>
      <c r="BJ10" s="1220"/>
      <c r="BK10" s="1220"/>
      <c r="BL10" s="1220"/>
      <c r="BM10" s="1220"/>
      <c r="BN10" s="1220"/>
      <c r="BO10" s="1220"/>
      <c r="BP10" s="1220"/>
      <c r="BQ10" s="1220"/>
      <c r="BR10" s="1220"/>
      <c r="BS10" s="1220"/>
      <c r="BT10" s="1220"/>
      <c r="BU10" s="1220"/>
      <c r="BV10" s="1220"/>
      <c r="BW10" s="1220"/>
      <c r="BX10" s="1220"/>
      <c r="BY10" s="1220"/>
      <c r="BZ10" s="1220"/>
      <c r="CA10" s="1220"/>
      <c r="CB10" s="1220"/>
      <c r="CC10" s="1220"/>
      <c r="CD10" s="1220"/>
      <c r="CE10" s="1220"/>
      <c r="CF10" s="1220"/>
      <c r="CG10" s="1220"/>
      <c r="CH10" s="1220"/>
      <c r="CI10" s="1220"/>
      <c r="CJ10" s="1220"/>
      <c r="CK10" s="1220"/>
      <c r="CL10" s="1220"/>
      <c r="CM10" s="1220"/>
      <c r="CN10" s="1220"/>
      <c r="CO10" s="1220"/>
      <c r="CP10" s="1220"/>
      <c r="CQ10" s="1220"/>
      <c r="CR10" s="1220"/>
      <c r="CS10" s="1220"/>
      <c r="CT10" s="1220"/>
      <c r="CU10" s="1220"/>
      <c r="CV10" s="1220"/>
      <c r="CW10" s="1220"/>
      <c r="CX10" s="1220"/>
      <c r="CY10" s="1220"/>
      <c r="CZ10" s="1220"/>
      <c r="DA10" s="1220"/>
      <c r="DB10" s="1220"/>
      <c r="DC10" s="1220"/>
      <c r="DD10" s="1220"/>
      <c r="DE10" s="1220"/>
    </row>
    <row r="11" spans="1:109" s="259" customFormat="1" x14ac:dyDescent="0.15">
      <c r="A11" s="1220"/>
      <c r="B11" s="1220"/>
      <c r="C11" s="1220"/>
      <c r="D11" s="1220"/>
      <c r="E11" s="1220"/>
      <c r="F11" s="1220"/>
      <c r="G11" s="1220"/>
      <c r="H11" s="1220"/>
      <c r="I11" s="1220"/>
      <c r="J11" s="1220"/>
      <c r="K11" s="1220"/>
      <c r="L11" s="1220"/>
      <c r="M11" s="1220"/>
      <c r="N11" s="1220"/>
      <c r="O11" s="1220"/>
      <c r="P11" s="1220"/>
      <c r="Q11" s="1220"/>
      <c r="R11" s="1220"/>
      <c r="S11" s="1220"/>
      <c r="T11" s="1220"/>
      <c r="U11" s="1220"/>
      <c r="V11" s="1220"/>
      <c r="W11" s="1220"/>
      <c r="X11" s="1220"/>
      <c r="Y11" s="1220"/>
      <c r="Z11" s="1220"/>
      <c r="AA11" s="1220"/>
      <c r="AB11" s="1220"/>
      <c r="AC11" s="1220"/>
      <c r="AD11" s="1220"/>
      <c r="AE11" s="1220"/>
      <c r="AF11" s="1220"/>
      <c r="AG11" s="1220"/>
      <c r="AH11" s="1220"/>
      <c r="AI11" s="1220"/>
      <c r="AJ11" s="1220"/>
      <c r="AK11" s="1220"/>
      <c r="AL11" s="1220"/>
      <c r="AM11" s="1220"/>
      <c r="AN11" s="1220"/>
      <c r="AO11" s="1220"/>
      <c r="AP11" s="1220"/>
      <c r="AQ11" s="1220"/>
      <c r="AR11" s="1220"/>
      <c r="AS11" s="1220"/>
      <c r="AT11" s="1220"/>
      <c r="AU11" s="1220"/>
      <c r="AV11" s="1220"/>
      <c r="AW11" s="1220"/>
      <c r="AX11" s="1220"/>
      <c r="AY11" s="1220"/>
      <c r="AZ11" s="1220"/>
      <c r="BA11" s="1220"/>
      <c r="BB11" s="1220"/>
      <c r="BC11" s="1220"/>
      <c r="BD11" s="1220"/>
      <c r="BE11" s="1220"/>
      <c r="BF11" s="1220"/>
      <c r="BG11" s="1220"/>
      <c r="BH11" s="1220"/>
      <c r="BI11" s="1220"/>
      <c r="BJ11" s="1220"/>
      <c r="BK11" s="1220"/>
      <c r="BL11" s="1220"/>
      <c r="BM11" s="1220"/>
      <c r="BN11" s="1220"/>
      <c r="BO11" s="1220"/>
      <c r="BP11" s="1220"/>
      <c r="BQ11" s="1220"/>
      <c r="BR11" s="1220"/>
      <c r="BS11" s="1220"/>
      <c r="BT11" s="1220"/>
      <c r="BU11" s="1220"/>
      <c r="BV11" s="1220"/>
      <c r="BW11" s="1220"/>
      <c r="BX11" s="1220"/>
      <c r="BY11" s="1220"/>
      <c r="BZ11" s="1220"/>
      <c r="CA11" s="1220"/>
      <c r="CB11" s="1220"/>
      <c r="CC11" s="1220"/>
      <c r="CD11" s="1220"/>
      <c r="CE11" s="1220"/>
      <c r="CF11" s="1220"/>
      <c r="CG11" s="1220"/>
      <c r="CH11" s="1220"/>
      <c r="CI11" s="1220"/>
      <c r="CJ11" s="1220"/>
      <c r="CK11" s="1220"/>
      <c r="CL11" s="1220"/>
      <c r="CM11" s="1220"/>
      <c r="CN11" s="1220"/>
      <c r="CO11" s="1220"/>
      <c r="CP11" s="1220"/>
      <c r="CQ11" s="1220"/>
      <c r="CR11" s="1220"/>
      <c r="CS11" s="1220"/>
      <c r="CT11" s="1220"/>
      <c r="CU11" s="1220"/>
      <c r="CV11" s="1220"/>
      <c r="CW11" s="1220"/>
      <c r="CX11" s="1220"/>
      <c r="CY11" s="1220"/>
      <c r="CZ11" s="1220"/>
      <c r="DA11" s="1220"/>
      <c r="DB11" s="1220"/>
      <c r="DC11" s="1220"/>
      <c r="DD11" s="1220"/>
      <c r="DE11" s="1220"/>
    </row>
    <row r="12" spans="1:109" s="259" customFormat="1" x14ac:dyDescent="0.15">
      <c r="A12" s="1220"/>
      <c r="B12" s="1220"/>
      <c r="C12" s="1220"/>
      <c r="D12" s="1220"/>
      <c r="E12" s="1220"/>
      <c r="F12" s="1220"/>
      <c r="G12" s="1220"/>
      <c r="H12" s="1220"/>
      <c r="I12" s="1220"/>
      <c r="J12" s="1220"/>
      <c r="K12" s="1220"/>
      <c r="L12" s="1220"/>
      <c r="M12" s="1220"/>
      <c r="N12" s="1220"/>
      <c r="O12" s="1220"/>
      <c r="P12" s="1220"/>
      <c r="Q12" s="1220"/>
      <c r="R12" s="1220"/>
      <c r="S12" s="1220"/>
      <c r="T12" s="1220"/>
      <c r="U12" s="1220"/>
      <c r="V12" s="1220"/>
      <c r="W12" s="1220"/>
      <c r="X12" s="1220"/>
      <c r="Y12" s="1220"/>
      <c r="Z12" s="1220"/>
      <c r="AA12" s="1220"/>
      <c r="AB12" s="1220"/>
      <c r="AC12" s="1220"/>
      <c r="AD12" s="1220"/>
      <c r="AE12" s="1220"/>
      <c r="AF12" s="1220"/>
      <c r="AG12" s="1220"/>
      <c r="AH12" s="1220"/>
      <c r="AI12" s="1220"/>
      <c r="AJ12" s="1220"/>
      <c r="AK12" s="1220"/>
      <c r="AL12" s="1220"/>
      <c r="AM12" s="1220"/>
      <c r="AN12" s="1220"/>
      <c r="AO12" s="1220"/>
      <c r="AP12" s="1220"/>
      <c r="AQ12" s="1220"/>
      <c r="AR12" s="1220"/>
      <c r="AS12" s="1220"/>
      <c r="AT12" s="1220"/>
      <c r="AU12" s="1220"/>
      <c r="AV12" s="1220"/>
      <c r="AW12" s="1220"/>
      <c r="AX12" s="1220"/>
      <c r="AY12" s="1220"/>
      <c r="AZ12" s="1220"/>
      <c r="BA12" s="1220"/>
      <c r="BB12" s="1220"/>
      <c r="BC12" s="1220"/>
      <c r="BD12" s="1220"/>
      <c r="BE12" s="1220"/>
      <c r="BF12" s="1220"/>
      <c r="BG12" s="1220"/>
      <c r="BH12" s="1220"/>
      <c r="BI12" s="1220"/>
      <c r="BJ12" s="1220"/>
      <c r="BK12" s="1220"/>
      <c r="BL12" s="1220"/>
      <c r="BM12" s="1220"/>
      <c r="BN12" s="1220"/>
      <c r="BO12" s="1220"/>
      <c r="BP12" s="1220"/>
      <c r="BQ12" s="1220"/>
      <c r="BR12" s="1220"/>
      <c r="BS12" s="1220"/>
      <c r="BT12" s="1220"/>
      <c r="BU12" s="1220"/>
      <c r="BV12" s="1220"/>
      <c r="BW12" s="1220"/>
      <c r="BX12" s="1220"/>
      <c r="BY12" s="1220"/>
      <c r="BZ12" s="1220"/>
      <c r="CA12" s="1220"/>
      <c r="CB12" s="1220"/>
      <c r="CC12" s="1220"/>
      <c r="CD12" s="1220"/>
      <c r="CE12" s="1220"/>
      <c r="CF12" s="1220"/>
      <c r="CG12" s="1220"/>
      <c r="CH12" s="1220"/>
      <c r="CI12" s="1220"/>
      <c r="CJ12" s="1220"/>
      <c r="CK12" s="1220"/>
      <c r="CL12" s="1220"/>
      <c r="CM12" s="1220"/>
      <c r="CN12" s="1220"/>
      <c r="CO12" s="1220"/>
      <c r="CP12" s="1220"/>
      <c r="CQ12" s="1220"/>
      <c r="CR12" s="1220"/>
      <c r="CS12" s="1220"/>
      <c r="CT12" s="1220"/>
      <c r="CU12" s="1220"/>
      <c r="CV12" s="1220"/>
      <c r="CW12" s="1220"/>
      <c r="CX12" s="1220"/>
      <c r="CY12" s="1220"/>
      <c r="CZ12" s="1220"/>
      <c r="DA12" s="1220"/>
      <c r="DB12" s="1220"/>
      <c r="DC12" s="1220"/>
      <c r="DD12" s="1220"/>
      <c r="DE12" s="1220"/>
    </row>
    <row r="13" spans="1:109" s="259" customFormat="1" x14ac:dyDescent="0.15">
      <c r="A13" s="1220"/>
      <c r="B13" s="1220"/>
      <c r="C13" s="1220"/>
      <c r="D13" s="1220"/>
      <c r="E13" s="1220"/>
      <c r="F13" s="1220"/>
      <c r="G13" s="1220"/>
      <c r="H13" s="1220"/>
      <c r="I13" s="1220"/>
      <c r="J13" s="1220"/>
      <c r="K13" s="1220"/>
      <c r="L13" s="1220"/>
      <c r="M13" s="1220"/>
      <c r="N13" s="1220"/>
      <c r="O13" s="1220"/>
      <c r="P13" s="1220"/>
      <c r="Q13" s="1220"/>
      <c r="R13" s="1220"/>
      <c r="S13" s="1220"/>
      <c r="T13" s="1220"/>
      <c r="U13" s="1220"/>
      <c r="V13" s="1220"/>
      <c r="W13" s="1220"/>
      <c r="X13" s="1220"/>
      <c r="Y13" s="1220"/>
      <c r="Z13" s="1220"/>
      <c r="AA13" s="1220"/>
      <c r="AB13" s="1220"/>
      <c r="AC13" s="1220"/>
      <c r="AD13" s="1220"/>
      <c r="AE13" s="1220"/>
      <c r="AF13" s="1220"/>
      <c r="AG13" s="1220"/>
      <c r="AH13" s="1220"/>
      <c r="AI13" s="1220"/>
      <c r="AJ13" s="1220"/>
      <c r="AK13" s="1220"/>
      <c r="AL13" s="1220"/>
      <c r="AM13" s="1220"/>
      <c r="AN13" s="1220"/>
      <c r="AO13" s="1220"/>
      <c r="AP13" s="1220"/>
      <c r="AQ13" s="1220"/>
      <c r="AR13" s="1220"/>
      <c r="AS13" s="1220"/>
      <c r="AT13" s="1220"/>
      <c r="AU13" s="1220"/>
      <c r="AV13" s="1220"/>
      <c r="AW13" s="1220"/>
      <c r="AX13" s="1220"/>
      <c r="AY13" s="1220"/>
      <c r="AZ13" s="1220"/>
      <c r="BA13" s="1220"/>
      <c r="BB13" s="1220"/>
      <c r="BC13" s="1220"/>
      <c r="BD13" s="1220"/>
      <c r="BE13" s="1220"/>
      <c r="BF13" s="1220"/>
      <c r="BG13" s="1220"/>
      <c r="BH13" s="1220"/>
      <c r="BI13" s="1220"/>
      <c r="BJ13" s="1220"/>
      <c r="BK13" s="1220"/>
      <c r="BL13" s="1220"/>
      <c r="BM13" s="1220"/>
      <c r="BN13" s="1220"/>
      <c r="BO13" s="1220"/>
      <c r="BP13" s="1220"/>
      <c r="BQ13" s="1220"/>
      <c r="BR13" s="1220"/>
      <c r="BS13" s="1220"/>
      <c r="BT13" s="1220"/>
      <c r="BU13" s="1220"/>
      <c r="BV13" s="1220"/>
      <c r="BW13" s="1220"/>
      <c r="BX13" s="1220"/>
      <c r="BY13" s="1220"/>
      <c r="BZ13" s="1220"/>
      <c r="CA13" s="1220"/>
      <c r="CB13" s="1220"/>
      <c r="CC13" s="1220"/>
      <c r="CD13" s="1220"/>
      <c r="CE13" s="1220"/>
      <c r="CF13" s="1220"/>
      <c r="CG13" s="1220"/>
      <c r="CH13" s="1220"/>
      <c r="CI13" s="1220"/>
      <c r="CJ13" s="1220"/>
      <c r="CK13" s="1220"/>
      <c r="CL13" s="1220"/>
      <c r="CM13" s="1220"/>
      <c r="CN13" s="1220"/>
      <c r="CO13" s="1220"/>
      <c r="CP13" s="1220"/>
      <c r="CQ13" s="1220"/>
      <c r="CR13" s="1220"/>
      <c r="CS13" s="1220"/>
      <c r="CT13" s="1220"/>
      <c r="CU13" s="1220"/>
      <c r="CV13" s="1220"/>
      <c r="CW13" s="1220"/>
      <c r="CX13" s="1220"/>
      <c r="CY13" s="1220"/>
      <c r="CZ13" s="1220"/>
      <c r="DA13" s="1220"/>
      <c r="DB13" s="1220"/>
      <c r="DC13" s="1220"/>
      <c r="DD13" s="1220"/>
      <c r="DE13" s="1220"/>
    </row>
    <row r="14" spans="1:109" s="259" customFormat="1" x14ac:dyDescent="0.15">
      <c r="A14" s="1220"/>
      <c r="B14" s="1220"/>
      <c r="C14" s="1220"/>
      <c r="D14" s="1220"/>
      <c r="E14" s="1220"/>
      <c r="F14" s="1220"/>
      <c r="G14" s="1220"/>
      <c r="H14" s="1220"/>
      <c r="I14" s="1220"/>
      <c r="J14" s="1220"/>
      <c r="K14" s="1220"/>
      <c r="L14" s="1220"/>
      <c r="M14" s="1220"/>
      <c r="N14" s="1220"/>
      <c r="O14" s="1220"/>
      <c r="P14" s="1220"/>
      <c r="Q14" s="1220"/>
      <c r="R14" s="1220"/>
      <c r="S14" s="1220"/>
      <c r="T14" s="1220"/>
      <c r="U14" s="1220"/>
      <c r="V14" s="1220"/>
      <c r="W14" s="1220"/>
      <c r="X14" s="1220"/>
      <c r="Y14" s="1220"/>
      <c r="Z14" s="1220"/>
      <c r="AA14" s="1220"/>
      <c r="AB14" s="1220"/>
      <c r="AC14" s="1220"/>
      <c r="AD14" s="1220"/>
      <c r="AE14" s="1220"/>
      <c r="AF14" s="1220"/>
      <c r="AG14" s="1220"/>
      <c r="AH14" s="1220"/>
      <c r="AI14" s="1220"/>
      <c r="AJ14" s="1220"/>
      <c r="AK14" s="1220"/>
      <c r="AL14" s="1220"/>
      <c r="AM14" s="1220"/>
      <c r="AN14" s="1220"/>
      <c r="AO14" s="1220"/>
      <c r="AP14" s="1220"/>
      <c r="AQ14" s="1220"/>
      <c r="AR14" s="1220"/>
      <c r="AS14" s="1220"/>
      <c r="AT14" s="1220"/>
      <c r="AU14" s="1220"/>
      <c r="AV14" s="1220"/>
      <c r="AW14" s="1220"/>
      <c r="AX14" s="1220"/>
      <c r="AY14" s="1220"/>
      <c r="AZ14" s="1220"/>
      <c r="BA14" s="1220"/>
      <c r="BB14" s="1220"/>
      <c r="BC14" s="1220"/>
      <c r="BD14" s="1220"/>
      <c r="BE14" s="1220"/>
      <c r="BF14" s="1220"/>
      <c r="BG14" s="1220"/>
      <c r="BH14" s="1220"/>
      <c r="BI14" s="1220"/>
      <c r="BJ14" s="1220"/>
      <c r="BK14" s="1220"/>
      <c r="BL14" s="1220"/>
      <c r="BM14" s="1220"/>
      <c r="BN14" s="1220"/>
      <c r="BO14" s="1220"/>
      <c r="BP14" s="1220"/>
      <c r="BQ14" s="1220"/>
      <c r="BR14" s="1220"/>
      <c r="BS14" s="1220"/>
      <c r="BT14" s="1220"/>
      <c r="BU14" s="1220"/>
      <c r="BV14" s="1220"/>
      <c r="BW14" s="1220"/>
      <c r="BX14" s="1220"/>
      <c r="BY14" s="1220"/>
      <c r="BZ14" s="1220"/>
      <c r="CA14" s="1220"/>
      <c r="CB14" s="1220"/>
      <c r="CC14" s="1220"/>
      <c r="CD14" s="1220"/>
      <c r="CE14" s="1220"/>
      <c r="CF14" s="1220"/>
      <c r="CG14" s="1220"/>
      <c r="CH14" s="1220"/>
      <c r="CI14" s="1220"/>
      <c r="CJ14" s="1220"/>
      <c r="CK14" s="1220"/>
      <c r="CL14" s="1220"/>
      <c r="CM14" s="1220"/>
      <c r="CN14" s="1220"/>
      <c r="CO14" s="1220"/>
      <c r="CP14" s="1220"/>
      <c r="CQ14" s="1220"/>
      <c r="CR14" s="1220"/>
      <c r="CS14" s="1220"/>
      <c r="CT14" s="1220"/>
      <c r="CU14" s="1220"/>
      <c r="CV14" s="1220"/>
      <c r="CW14" s="1220"/>
      <c r="CX14" s="1220"/>
      <c r="CY14" s="1220"/>
      <c r="CZ14" s="1220"/>
      <c r="DA14" s="1220"/>
      <c r="DB14" s="1220"/>
      <c r="DC14" s="1220"/>
      <c r="DD14" s="1220"/>
      <c r="DE14" s="1220"/>
    </row>
    <row r="15" spans="1:109" s="259" customFormat="1" x14ac:dyDescent="0.15">
      <c r="A15" s="1219"/>
      <c r="B15" s="1220"/>
      <c r="C15" s="1220"/>
      <c r="D15" s="1220"/>
      <c r="E15" s="1220"/>
      <c r="F15" s="1220"/>
      <c r="G15" s="1220"/>
      <c r="H15" s="1220"/>
      <c r="I15" s="1220"/>
      <c r="J15" s="1220"/>
      <c r="K15" s="1220"/>
      <c r="L15" s="1220"/>
      <c r="M15" s="1220"/>
      <c r="N15" s="1220"/>
      <c r="O15" s="1220"/>
      <c r="P15" s="1220"/>
      <c r="Q15" s="1220"/>
      <c r="R15" s="1220"/>
      <c r="S15" s="1220"/>
      <c r="T15" s="1220"/>
      <c r="U15" s="1220"/>
      <c r="V15" s="1220"/>
      <c r="W15" s="1220"/>
      <c r="X15" s="1220"/>
      <c r="Y15" s="1220"/>
      <c r="Z15" s="1220"/>
      <c r="AA15" s="1220"/>
      <c r="AB15" s="1220"/>
      <c r="AC15" s="1220"/>
      <c r="AD15" s="1220"/>
      <c r="AE15" s="1220"/>
      <c r="AF15" s="1220"/>
      <c r="AG15" s="1220"/>
      <c r="AH15" s="1220"/>
      <c r="AI15" s="1220"/>
      <c r="AJ15" s="1220"/>
      <c r="AK15" s="1220"/>
      <c r="AL15" s="1220"/>
      <c r="AM15" s="1220"/>
      <c r="AN15" s="1220"/>
      <c r="AO15" s="1220"/>
      <c r="AP15" s="1220"/>
      <c r="AQ15" s="1220"/>
      <c r="AR15" s="1220"/>
      <c r="AS15" s="1220"/>
      <c r="AT15" s="1220"/>
      <c r="AU15" s="1220"/>
      <c r="AV15" s="1220"/>
      <c r="AW15" s="1220"/>
      <c r="AX15" s="1220"/>
      <c r="AY15" s="1220"/>
      <c r="AZ15" s="1220"/>
      <c r="BA15" s="1220"/>
      <c r="BB15" s="1220"/>
      <c r="BC15" s="1220"/>
      <c r="BD15" s="1220"/>
      <c r="BE15" s="1220"/>
      <c r="BF15" s="1220"/>
      <c r="BG15" s="1220"/>
      <c r="BH15" s="1220"/>
      <c r="BI15" s="1220"/>
      <c r="BJ15" s="1220"/>
      <c r="BK15" s="1220"/>
      <c r="BL15" s="1220"/>
      <c r="BM15" s="1220"/>
      <c r="BN15" s="1220"/>
      <c r="BO15" s="1220"/>
      <c r="BP15" s="1220"/>
      <c r="BQ15" s="1220"/>
      <c r="BR15" s="1220"/>
      <c r="BS15" s="1220"/>
      <c r="BT15" s="1220"/>
      <c r="BU15" s="1220"/>
      <c r="BV15" s="1220"/>
      <c r="BW15" s="1220"/>
      <c r="BX15" s="1220"/>
      <c r="BY15" s="1220"/>
      <c r="BZ15" s="1220"/>
      <c r="CA15" s="1220"/>
      <c r="CB15" s="1220"/>
      <c r="CC15" s="1220"/>
      <c r="CD15" s="1220"/>
      <c r="CE15" s="1220"/>
      <c r="CF15" s="1220"/>
      <c r="CG15" s="1220"/>
      <c r="CH15" s="1220"/>
      <c r="CI15" s="1220"/>
      <c r="CJ15" s="1220"/>
      <c r="CK15" s="1220"/>
      <c r="CL15" s="1220"/>
      <c r="CM15" s="1220"/>
      <c r="CN15" s="1220"/>
      <c r="CO15" s="1220"/>
      <c r="CP15" s="1220"/>
      <c r="CQ15" s="1220"/>
      <c r="CR15" s="1220"/>
      <c r="CS15" s="1220"/>
      <c r="CT15" s="1220"/>
      <c r="CU15" s="1220"/>
      <c r="CV15" s="1220"/>
      <c r="CW15" s="1220"/>
      <c r="CX15" s="1220"/>
      <c r="CY15" s="1220"/>
      <c r="CZ15" s="1220"/>
      <c r="DA15" s="1220"/>
      <c r="DB15" s="1220"/>
      <c r="DC15" s="1220"/>
      <c r="DD15" s="1220"/>
      <c r="DE15" s="1220"/>
    </row>
    <row r="16" spans="1:109" s="259" customFormat="1" x14ac:dyDescent="0.15">
      <c r="A16" s="1219"/>
      <c r="B16" s="1220"/>
      <c r="C16" s="1220"/>
      <c r="D16" s="1220"/>
      <c r="E16" s="1220"/>
      <c r="F16" s="1220"/>
      <c r="G16" s="1220"/>
      <c r="H16" s="1220"/>
      <c r="I16" s="1220"/>
      <c r="J16" s="1220"/>
      <c r="K16" s="1220"/>
      <c r="L16" s="1220"/>
      <c r="M16" s="1220"/>
      <c r="N16" s="1220"/>
      <c r="O16" s="1220"/>
      <c r="P16" s="1220"/>
      <c r="Q16" s="1220"/>
      <c r="R16" s="1220"/>
      <c r="S16" s="1220"/>
      <c r="T16" s="1220"/>
      <c r="U16" s="1220"/>
      <c r="V16" s="1220"/>
      <c r="W16" s="1220"/>
      <c r="X16" s="1220"/>
      <c r="Y16" s="1220"/>
      <c r="Z16" s="1220"/>
      <c r="AA16" s="1220"/>
      <c r="AB16" s="1220"/>
      <c r="AC16" s="1220"/>
      <c r="AD16" s="1220"/>
      <c r="AE16" s="1220"/>
      <c r="AF16" s="1220"/>
      <c r="AG16" s="1220"/>
      <c r="AH16" s="1220"/>
      <c r="AI16" s="1220"/>
      <c r="AJ16" s="1220"/>
      <c r="AK16" s="1220"/>
      <c r="AL16" s="1220"/>
      <c r="AM16" s="1220"/>
      <c r="AN16" s="1220"/>
      <c r="AO16" s="1220"/>
      <c r="AP16" s="1220"/>
      <c r="AQ16" s="1220"/>
      <c r="AR16" s="1220"/>
      <c r="AS16" s="1220"/>
      <c r="AT16" s="1220"/>
      <c r="AU16" s="1220"/>
      <c r="AV16" s="1220"/>
      <c r="AW16" s="1220"/>
      <c r="AX16" s="1220"/>
      <c r="AY16" s="1220"/>
      <c r="AZ16" s="1220"/>
      <c r="BA16" s="1220"/>
      <c r="BB16" s="1220"/>
      <c r="BC16" s="1220"/>
      <c r="BD16" s="1220"/>
      <c r="BE16" s="1220"/>
      <c r="BF16" s="1220"/>
      <c r="BG16" s="1220"/>
      <c r="BH16" s="1220"/>
      <c r="BI16" s="1220"/>
      <c r="BJ16" s="1220"/>
      <c r="BK16" s="1220"/>
      <c r="BL16" s="1220"/>
      <c r="BM16" s="1220"/>
      <c r="BN16" s="1220"/>
      <c r="BO16" s="1220"/>
      <c r="BP16" s="1220"/>
      <c r="BQ16" s="1220"/>
      <c r="BR16" s="1220"/>
      <c r="BS16" s="1220"/>
      <c r="BT16" s="1220"/>
      <c r="BU16" s="1220"/>
      <c r="BV16" s="1220"/>
      <c r="BW16" s="1220"/>
      <c r="BX16" s="1220"/>
      <c r="BY16" s="1220"/>
      <c r="BZ16" s="1220"/>
      <c r="CA16" s="1220"/>
      <c r="CB16" s="1220"/>
      <c r="CC16" s="1220"/>
      <c r="CD16" s="1220"/>
      <c r="CE16" s="1220"/>
      <c r="CF16" s="1220"/>
      <c r="CG16" s="1220"/>
      <c r="CH16" s="1220"/>
      <c r="CI16" s="1220"/>
      <c r="CJ16" s="1220"/>
      <c r="CK16" s="1220"/>
      <c r="CL16" s="1220"/>
      <c r="CM16" s="1220"/>
      <c r="CN16" s="1220"/>
      <c r="CO16" s="1220"/>
      <c r="CP16" s="1220"/>
      <c r="CQ16" s="1220"/>
      <c r="CR16" s="1220"/>
      <c r="CS16" s="1220"/>
      <c r="CT16" s="1220"/>
      <c r="CU16" s="1220"/>
      <c r="CV16" s="1220"/>
      <c r="CW16" s="1220"/>
      <c r="CX16" s="1220"/>
      <c r="CY16" s="1220"/>
      <c r="CZ16" s="1220"/>
      <c r="DA16" s="1220"/>
      <c r="DB16" s="1220"/>
      <c r="DC16" s="1220"/>
      <c r="DD16" s="1220"/>
      <c r="DE16" s="1220"/>
    </row>
    <row r="17" spans="1:109" s="259" customFormat="1" x14ac:dyDescent="0.15">
      <c r="A17" s="1219"/>
      <c r="B17" s="1220"/>
      <c r="C17" s="1220"/>
      <c r="D17" s="1220"/>
      <c r="E17" s="1220"/>
      <c r="F17" s="1220"/>
      <c r="G17" s="1220"/>
      <c r="H17" s="1220"/>
      <c r="I17" s="1220"/>
      <c r="J17" s="1220"/>
      <c r="K17" s="1220"/>
      <c r="L17" s="1220"/>
      <c r="M17" s="1220"/>
      <c r="N17" s="1220"/>
      <c r="O17" s="1220"/>
      <c r="P17" s="1220"/>
      <c r="Q17" s="1220"/>
      <c r="R17" s="1220"/>
      <c r="S17" s="1220"/>
      <c r="T17" s="1220"/>
      <c r="U17" s="1220"/>
      <c r="V17" s="1220"/>
      <c r="W17" s="1220"/>
      <c r="X17" s="1220"/>
      <c r="Y17" s="1220"/>
      <c r="Z17" s="1220"/>
      <c r="AA17" s="1220"/>
      <c r="AB17" s="1220"/>
      <c r="AC17" s="1220"/>
      <c r="AD17" s="1220"/>
      <c r="AE17" s="1220"/>
      <c r="AF17" s="1220"/>
      <c r="AG17" s="1220"/>
      <c r="AH17" s="1220"/>
      <c r="AI17" s="1220"/>
      <c r="AJ17" s="1220"/>
      <c r="AK17" s="1220"/>
      <c r="AL17" s="1220"/>
      <c r="AM17" s="1220"/>
      <c r="AN17" s="1220"/>
      <c r="AO17" s="1220"/>
      <c r="AP17" s="1220"/>
      <c r="AQ17" s="1220"/>
      <c r="AR17" s="1220"/>
      <c r="AS17" s="1220"/>
      <c r="AT17" s="1220"/>
      <c r="AU17" s="1220"/>
      <c r="AV17" s="1220"/>
      <c r="AW17" s="1220"/>
      <c r="AX17" s="1220"/>
      <c r="AY17" s="1220"/>
      <c r="AZ17" s="1220"/>
      <c r="BA17" s="1220"/>
      <c r="BB17" s="1220"/>
      <c r="BC17" s="1220"/>
      <c r="BD17" s="1220"/>
      <c r="BE17" s="1220"/>
      <c r="BF17" s="1220"/>
      <c r="BG17" s="1220"/>
      <c r="BH17" s="1220"/>
      <c r="BI17" s="1220"/>
      <c r="BJ17" s="1220"/>
      <c r="BK17" s="1220"/>
      <c r="BL17" s="1220"/>
      <c r="BM17" s="1220"/>
      <c r="BN17" s="1220"/>
      <c r="BO17" s="1220"/>
      <c r="BP17" s="1220"/>
      <c r="BQ17" s="1220"/>
      <c r="BR17" s="1220"/>
      <c r="BS17" s="1220"/>
      <c r="BT17" s="1220"/>
      <c r="BU17" s="1220"/>
      <c r="BV17" s="1220"/>
      <c r="BW17" s="1220"/>
      <c r="BX17" s="1220"/>
      <c r="BY17" s="1220"/>
      <c r="BZ17" s="1220"/>
      <c r="CA17" s="1220"/>
      <c r="CB17" s="1220"/>
      <c r="CC17" s="1220"/>
      <c r="CD17" s="1220"/>
      <c r="CE17" s="1220"/>
      <c r="CF17" s="1220"/>
      <c r="CG17" s="1220"/>
      <c r="CH17" s="1220"/>
      <c r="CI17" s="1220"/>
      <c r="CJ17" s="1220"/>
      <c r="CK17" s="1220"/>
      <c r="CL17" s="1220"/>
      <c r="CM17" s="1220"/>
      <c r="CN17" s="1220"/>
      <c r="CO17" s="1220"/>
      <c r="CP17" s="1220"/>
      <c r="CQ17" s="1220"/>
      <c r="CR17" s="1220"/>
      <c r="CS17" s="1220"/>
      <c r="CT17" s="1220"/>
      <c r="CU17" s="1220"/>
      <c r="CV17" s="1220"/>
      <c r="CW17" s="1220"/>
      <c r="CX17" s="1220"/>
      <c r="CY17" s="1220"/>
      <c r="CZ17" s="1220"/>
      <c r="DA17" s="1220"/>
      <c r="DB17" s="1220"/>
      <c r="DC17" s="1220"/>
      <c r="DD17" s="1220"/>
      <c r="DE17" s="1220"/>
    </row>
    <row r="18" spans="1:109" s="259" customFormat="1" x14ac:dyDescent="0.15">
      <c r="A18" s="1219"/>
      <c r="B18" s="1220"/>
      <c r="C18" s="1220"/>
      <c r="D18" s="1220"/>
      <c r="E18" s="1220"/>
      <c r="F18" s="1220"/>
      <c r="G18" s="1220"/>
      <c r="H18" s="1220"/>
      <c r="I18" s="1220"/>
      <c r="J18" s="1220"/>
      <c r="K18" s="1220"/>
      <c r="L18" s="1220"/>
      <c r="M18" s="1220"/>
      <c r="N18" s="1220"/>
      <c r="O18" s="1220"/>
      <c r="P18" s="1220"/>
      <c r="Q18" s="1220"/>
      <c r="R18" s="1220"/>
      <c r="S18" s="1220"/>
      <c r="T18" s="1220"/>
      <c r="U18" s="1220"/>
      <c r="V18" s="1220"/>
      <c r="W18" s="1220"/>
      <c r="X18" s="1220"/>
      <c r="Y18" s="1220"/>
      <c r="Z18" s="1220"/>
      <c r="AA18" s="1220"/>
      <c r="AB18" s="1220"/>
      <c r="AC18" s="1220"/>
      <c r="AD18" s="1220"/>
      <c r="AE18" s="1220"/>
      <c r="AF18" s="1220"/>
      <c r="AG18" s="1220"/>
      <c r="AH18" s="1220"/>
      <c r="AI18" s="1220"/>
      <c r="AJ18" s="1220"/>
      <c r="AK18" s="1220"/>
      <c r="AL18" s="1220"/>
      <c r="AM18" s="1220"/>
      <c r="AN18" s="1220"/>
      <c r="AO18" s="1220"/>
      <c r="AP18" s="1220"/>
      <c r="AQ18" s="1220"/>
      <c r="AR18" s="1220"/>
      <c r="AS18" s="1220"/>
      <c r="AT18" s="1220"/>
      <c r="AU18" s="1220"/>
      <c r="AV18" s="1220"/>
      <c r="AW18" s="1220"/>
      <c r="AX18" s="1220"/>
      <c r="AY18" s="1220"/>
      <c r="AZ18" s="1220"/>
      <c r="BA18" s="1220"/>
      <c r="BB18" s="1220"/>
      <c r="BC18" s="1220"/>
      <c r="BD18" s="1220"/>
      <c r="BE18" s="1220"/>
      <c r="BF18" s="1220"/>
      <c r="BG18" s="1220"/>
      <c r="BH18" s="1220"/>
      <c r="BI18" s="1220"/>
      <c r="BJ18" s="1220"/>
      <c r="BK18" s="1220"/>
      <c r="BL18" s="1220"/>
      <c r="BM18" s="1220"/>
      <c r="BN18" s="1220"/>
      <c r="BO18" s="1220"/>
      <c r="BP18" s="1220"/>
      <c r="BQ18" s="1220"/>
      <c r="BR18" s="1220"/>
      <c r="BS18" s="1220"/>
      <c r="BT18" s="1220"/>
      <c r="BU18" s="1220"/>
      <c r="BV18" s="1220"/>
      <c r="BW18" s="1220"/>
      <c r="BX18" s="1220"/>
      <c r="BY18" s="1220"/>
      <c r="BZ18" s="1220"/>
      <c r="CA18" s="1220"/>
      <c r="CB18" s="1220"/>
      <c r="CC18" s="1220"/>
      <c r="CD18" s="1220"/>
      <c r="CE18" s="1220"/>
      <c r="CF18" s="1220"/>
      <c r="CG18" s="1220"/>
      <c r="CH18" s="1220"/>
      <c r="CI18" s="1220"/>
      <c r="CJ18" s="1220"/>
      <c r="CK18" s="1220"/>
      <c r="CL18" s="1220"/>
      <c r="CM18" s="1220"/>
      <c r="CN18" s="1220"/>
      <c r="CO18" s="1220"/>
      <c r="CP18" s="1220"/>
      <c r="CQ18" s="1220"/>
      <c r="CR18" s="1220"/>
      <c r="CS18" s="1220"/>
      <c r="CT18" s="1220"/>
      <c r="CU18" s="1220"/>
      <c r="CV18" s="1220"/>
      <c r="CW18" s="1220"/>
      <c r="CX18" s="1220"/>
      <c r="CY18" s="1220"/>
      <c r="CZ18" s="1220"/>
      <c r="DA18" s="1220"/>
      <c r="DB18" s="1220"/>
      <c r="DC18" s="1220"/>
      <c r="DD18" s="1220"/>
      <c r="DE18" s="1220"/>
    </row>
    <row r="19" spans="1:109" x14ac:dyDescent="0.15">
      <c r="DD19" s="1219"/>
      <c r="DE19" s="1219"/>
    </row>
    <row r="20" spans="1:109" x14ac:dyDescent="0.15">
      <c r="DD20" s="1219"/>
      <c r="DE20" s="1219"/>
    </row>
    <row r="21" spans="1:109" ht="17.25" customHeight="1" x14ac:dyDescent="0.15">
      <c r="B21" s="1221"/>
      <c r="C21" s="1222"/>
      <c r="D21" s="1222"/>
      <c r="E21" s="1222"/>
      <c r="F21" s="1222"/>
      <c r="G21" s="1222"/>
      <c r="H21" s="1222"/>
      <c r="I21" s="1222"/>
      <c r="J21" s="1222"/>
      <c r="K21" s="1222"/>
      <c r="L21" s="1222"/>
      <c r="M21" s="1222"/>
      <c r="N21" s="1223"/>
      <c r="O21" s="1222"/>
      <c r="P21" s="1222"/>
      <c r="Q21" s="1222"/>
      <c r="R21" s="1222"/>
      <c r="S21" s="1222"/>
      <c r="T21" s="1222"/>
      <c r="U21" s="1222"/>
      <c r="V21" s="1222"/>
      <c r="W21" s="1222"/>
      <c r="X21" s="1222"/>
      <c r="Y21" s="1222"/>
      <c r="Z21" s="1222"/>
      <c r="AA21" s="1222"/>
      <c r="AB21" s="1222"/>
      <c r="AC21" s="1222"/>
      <c r="AD21" s="1222"/>
      <c r="AE21" s="1222"/>
      <c r="AF21" s="1222"/>
      <c r="AG21" s="1222"/>
      <c r="AH21" s="1222"/>
      <c r="AI21" s="1222"/>
      <c r="AJ21" s="1222"/>
      <c r="AK21" s="1222"/>
      <c r="AL21" s="1222"/>
      <c r="AM21" s="1222"/>
      <c r="AN21" s="1222"/>
      <c r="AO21" s="1222"/>
      <c r="AP21" s="1222"/>
      <c r="AQ21" s="1222"/>
      <c r="AR21" s="1222"/>
      <c r="AS21" s="1222"/>
      <c r="AT21" s="1223"/>
      <c r="AU21" s="1222"/>
      <c r="AV21" s="1222"/>
      <c r="AW21" s="1222"/>
      <c r="AX21" s="1222"/>
      <c r="AY21" s="1222"/>
      <c r="AZ21" s="1222"/>
      <c r="BA21" s="1222"/>
      <c r="BB21" s="1222"/>
      <c r="BC21" s="1222"/>
      <c r="BD21" s="1222"/>
      <c r="BE21" s="1222"/>
      <c r="BF21" s="1223"/>
      <c r="BG21" s="1222"/>
      <c r="BH21" s="1222"/>
      <c r="BI21" s="1222"/>
      <c r="BJ21" s="1222"/>
      <c r="BK21" s="1222"/>
      <c r="BL21" s="1222"/>
      <c r="BM21" s="1222"/>
      <c r="BN21" s="1222"/>
      <c r="BO21" s="1222"/>
      <c r="BP21" s="1222"/>
      <c r="BQ21" s="1222"/>
      <c r="BR21" s="1223"/>
      <c r="BS21" s="1222"/>
      <c r="BT21" s="1222"/>
      <c r="BU21" s="1222"/>
      <c r="BV21" s="1222"/>
      <c r="BW21" s="1222"/>
      <c r="BX21" s="1222"/>
      <c r="BY21" s="1222"/>
      <c r="BZ21" s="1222"/>
      <c r="CA21" s="1222"/>
      <c r="CB21" s="1222"/>
      <c r="CC21" s="1222"/>
      <c r="CD21" s="1223"/>
      <c r="CE21" s="1222"/>
      <c r="CF21" s="1222"/>
      <c r="CG21" s="1222"/>
      <c r="CH21" s="1222"/>
      <c r="CI21" s="1222"/>
      <c r="CJ21" s="1222"/>
      <c r="CK21" s="1222"/>
      <c r="CL21" s="1222"/>
      <c r="CM21" s="1222"/>
      <c r="CN21" s="1222"/>
      <c r="CO21" s="1222"/>
      <c r="CP21" s="1223"/>
      <c r="CQ21" s="1222"/>
      <c r="CR21" s="1222"/>
      <c r="CS21" s="1222"/>
      <c r="CT21" s="1222"/>
      <c r="CU21" s="1222"/>
      <c r="CV21" s="1222"/>
      <c r="CW21" s="1222"/>
      <c r="CX21" s="1222"/>
      <c r="CY21" s="1222"/>
      <c r="CZ21" s="1222"/>
      <c r="DA21" s="1222"/>
      <c r="DB21" s="1223"/>
      <c r="DC21" s="1222"/>
      <c r="DD21" s="1224"/>
      <c r="DE21" s="1219"/>
    </row>
    <row r="22" spans="1:109" ht="17.25" customHeight="1" x14ac:dyDescent="0.15">
      <c r="B22" s="1225"/>
    </row>
    <row r="23" spans="1:109" x14ac:dyDescent="0.15">
      <c r="B23" s="1225"/>
    </row>
    <row r="24" spans="1:109" x14ac:dyDescent="0.15">
      <c r="B24" s="1225"/>
    </row>
    <row r="25" spans="1:109" x14ac:dyDescent="0.15">
      <c r="B25" s="1225"/>
    </row>
    <row r="26" spans="1:109" x14ac:dyDescent="0.15">
      <c r="B26" s="1225"/>
    </row>
    <row r="27" spans="1:109" x14ac:dyDescent="0.15">
      <c r="B27" s="1225"/>
    </row>
    <row r="28" spans="1:109" x14ac:dyDescent="0.15">
      <c r="B28" s="1225"/>
    </row>
    <row r="29" spans="1:109" x14ac:dyDescent="0.15">
      <c r="B29" s="1225"/>
    </row>
    <row r="30" spans="1:109" x14ac:dyDescent="0.15">
      <c r="B30" s="1225"/>
    </row>
    <row r="31" spans="1:109" x14ac:dyDescent="0.15">
      <c r="B31" s="1225"/>
    </row>
    <row r="32" spans="1:109" x14ac:dyDescent="0.15">
      <c r="B32" s="1225"/>
    </row>
    <row r="33" spans="2:109" x14ac:dyDescent="0.15">
      <c r="B33" s="1225"/>
    </row>
    <row r="34" spans="2:109" x14ac:dyDescent="0.15">
      <c r="B34" s="1225"/>
    </row>
    <row r="35" spans="2:109" x14ac:dyDescent="0.15">
      <c r="B35" s="1225"/>
    </row>
    <row r="36" spans="2:109" x14ac:dyDescent="0.15">
      <c r="B36" s="1225"/>
    </row>
    <row r="37" spans="2:109" x14ac:dyDescent="0.15">
      <c r="B37" s="1225"/>
    </row>
    <row r="38" spans="2:109" x14ac:dyDescent="0.15">
      <c r="B38" s="1225"/>
    </row>
    <row r="39" spans="2:109" x14ac:dyDescent="0.15">
      <c r="B39" s="1227"/>
      <c r="C39" s="1228"/>
      <c r="D39" s="1228"/>
      <c r="E39" s="1228"/>
      <c r="F39" s="1228"/>
      <c r="G39" s="1228"/>
      <c r="H39" s="1228"/>
      <c r="I39" s="1228"/>
      <c r="J39" s="1228"/>
      <c r="K39" s="1228"/>
      <c r="L39" s="1228"/>
      <c r="M39" s="1228"/>
      <c r="N39" s="1228"/>
      <c r="O39" s="1228"/>
      <c r="P39" s="1228"/>
      <c r="Q39" s="1228"/>
      <c r="R39" s="1228"/>
      <c r="S39" s="1228"/>
      <c r="T39" s="1228"/>
      <c r="U39" s="1228"/>
      <c r="V39" s="1228"/>
      <c r="W39" s="1228"/>
      <c r="X39" s="1228"/>
      <c r="Y39" s="1228"/>
      <c r="Z39" s="1228"/>
      <c r="AA39" s="1228"/>
      <c r="AB39" s="1228"/>
      <c r="AC39" s="1228"/>
      <c r="AD39" s="1228"/>
      <c r="AE39" s="1228"/>
      <c r="AF39" s="1228"/>
      <c r="AG39" s="1228"/>
      <c r="AH39" s="1228"/>
      <c r="AI39" s="1228"/>
      <c r="AJ39" s="1228"/>
      <c r="AK39" s="1228"/>
      <c r="AL39" s="1228"/>
      <c r="AM39" s="1228"/>
      <c r="AN39" s="1228"/>
      <c r="AO39" s="1228"/>
      <c r="AP39" s="1228"/>
      <c r="AQ39" s="1228"/>
      <c r="AR39" s="1228"/>
      <c r="AS39" s="1228"/>
      <c r="AT39" s="1228"/>
      <c r="AU39" s="1228"/>
      <c r="AV39" s="1228"/>
      <c r="AW39" s="1228"/>
      <c r="AX39" s="1228"/>
      <c r="AY39" s="1228"/>
      <c r="AZ39" s="1228"/>
      <c r="BA39" s="1228"/>
      <c r="BB39" s="1228"/>
      <c r="BC39" s="1228"/>
      <c r="BD39" s="1228"/>
      <c r="BE39" s="1228"/>
      <c r="BF39" s="1228"/>
      <c r="BG39" s="1228"/>
      <c r="BH39" s="1228"/>
      <c r="BI39" s="1228"/>
      <c r="BJ39" s="1228"/>
      <c r="BK39" s="1228"/>
      <c r="BL39" s="1228"/>
      <c r="BM39" s="1228"/>
      <c r="BN39" s="1228"/>
      <c r="BO39" s="1228"/>
      <c r="BP39" s="1228"/>
      <c r="BQ39" s="1228"/>
      <c r="BR39" s="1228"/>
      <c r="BS39" s="1228"/>
      <c r="BT39" s="1228"/>
      <c r="BU39" s="1228"/>
      <c r="BV39" s="1228"/>
      <c r="BW39" s="1228"/>
      <c r="BX39" s="1228"/>
      <c r="BY39" s="1228"/>
      <c r="BZ39" s="1228"/>
      <c r="CA39" s="1228"/>
      <c r="CB39" s="1228"/>
      <c r="CC39" s="1228"/>
      <c r="CD39" s="1228"/>
      <c r="CE39" s="1228"/>
      <c r="CF39" s="1228"/>
      <c r="CG39" s="1228"/>
      <c r="CH39" s="1228"/>
      <c r="CI39" s="1228"/>
      <c r="CJ39" s="1228"/>
      <c r="CK39" s="1228"/>
      <c r="CL39" s="1228"/>
      <c r="CM39" s="1228"/>
      <c r="CN39" s="1228"/>
      <c r="CO39" s="1228"/>
      <c r="CP39" s="1228"/>
      <c r="CQ39" s="1228"/>
      <c r="CR39" s="1228"/>
      <c r="CS39" s="1228"/>
      <c r="CT39" s="1228"/>
      <c r="CU39" s="1228"/>
      <c r="CV39" s="1228"/>
      <c r="CW39" s="1228"/>
      <c r="CX39" s="1228"/>
      <c r="CY39" s="1228"/>
      <c r="CZ39" s="1228"/>
      <c r="DA39" s="1228"/>
      <c r="DB39" s="1228"/>
      <c r="DC39" s="1228"/>
      <c r="DD39" s="1229"/>
    </row>
    <row r="40" spans="2:109" x14ac:dyDescent="0.15">
      <c r="B40" s="1230"/>
      <c r="DD40" s="1230"/>
      <c r="DE40" s="1219"/>
    </row>
    <row r="41" spans="2:109" ht="17.25" x14ac:dyDescent="0.15">
      <c r="B41" s="1231" t="s">
        <v>561</v>
      </c>
      <c r="C41" s="1222"/>
      <c r="D41" s="1222"/>
      <c r="E41" s="1222"/>
      <c r="F41" s="1222"/>
      <c r="G41" s="1222"/>
      <c r="H41" s="1222"/>
      <c r="I41" s="1222"/>
      <c r="J41" s="1222"/>
      <c r="K41" s="1222"/>
      <c r="L41" s="1222"/>
      <c r="M41" s="1222"/>
      <c r="N41" s="1222"/>
      <c r="O41" s="1222"/>
      <c r="P41" s="1222"/>
      <c r="Q41" s="1222"/>
      <c r="R41" s="1222"/>
      <c r="S41" s="1222"/>
      <c r="T41" s="1222"/>
      <c r="U41" s="1222"/>
      <c r="V41" s="1222"/>
      <c r="W41" s="1222"/>
      <c r="X41" s="1222"/>
      <c r="Y41" s="1222"/>
      <c r="Z41" s="1222"/>
      <c r="AA41" s="1222"/>
      <c r="AB41" s="1222"/>
      <c r="AC41" s="1222"/>
      <c r="AD41" s="1222"/>
      <c r="AE41" s="1222"/>
      <c r="AF41" s="1222"/>
      <c r="AG41" s="1222"/>
      <c r="AH41" s="1222"/>
      <c r="AI41" s="1222"/>
      <c r="AJ41" s="1222"/>
      <c r="AK41" s="1222"/>
      <c r="AL41" s="1222"/>
      <c r="AM41" s="1222"/>
      <c r="AN41" s="1222"/>
      <c r="AO41" s="1222"/>
      <c r="AP41" s="1222"/>
      <c r="AQ41" s="1222"/>
      <c r="AR41" s="1222"/>
      <c r="AS41" s="1222"/>
      <c r="AT41" s="1222"/>
      <c r="AU41" s="1222"/>
      <c r="AV41" s="1222"/>
      <c r="AW41" s="1222"/>
      <c r="AX41" s="1222"/>
      <c r="AY41" s="1222"/>
      <c r="AZ41" s="1222"/>
      <c r="BA41" s="1222"/>
      <c r="BB41" s="1222"/>
      <c r="BC41" s="1222"/>
      <c r="BD41" s="1222"/>
      <c r="BE41" s="1222"/>
      <c r="BF41" s="1222"/>
      <c r="BG41" s="1222"/>
      <c r="BH41" s="1222"/>
      <c r="BI41" s="1222"/>
      <c r="BJ41" s="1222"/>
      <c r="BK41" s="1222"/>
      <c r="BL41" s="1222"/>
      <c r="BM41" s="1222"/>
      <c r="BN41" s="1222"/>
      <c r="BO41" s="1222"/>
      <c r="BP41" s="1222"/>
      <c r="BQ41" s="1222"/>
      <c r="BR41" s="1222"/>
      <c r="BS41" s="1222"/>
      <c r="BT41" s="1222"/>
      <c r="BU41" s="1222"/>
      <c r="BV41" s="1222"/>
      <c r="BW41" s="1222"/>
      <c r="BX41" s="1222"/>
      <c r="BY41" s="1222"/>
      <c r="BZ41" s="1222"/>
      <c r="CA41" s="1222"/>
      <c r="CB41" s="1222"/>
      <c r="CC41" s="1222"/>
      <c r="CD41" s="1222"/>
      <c r="CE41" s="1222"/>
      <c r="CF41" s="1222"/>
      <c r="CG41" s="1222"/>
      <c r="CH41" s="1222"/>
      <c r="CI41" s="1222"/>
      <c r="CJ41" s="1222"/>
      <c r="CK41" s="1222"/>
      <c r="CL41" s="1222"/>
      <c r="CM41" s="1222"/>
      <c r="CN41" s="1222"/>
      <c r="CO41" s="1222"/>
      <c r="CP41" s="1222"/>
      <c r="CQ41" s="1222"/>
      <c r="CR41" s="1222"/>
      <c r="CS41" s="1222"/>
      <c r="CT41" s="1222"/>
      <c r="CU41" s="1222"/>
      <c r="CV41" s="1222"/>
      <c r="CW41" s="1222"/>
      <c r="CX41" s="1222"/>
      <c r="CY41" s="1222"/>
      <c r="CZ41" s="1222"/>
      <c r="DA41" s="1222"/>
      <c r="DB41" s="1222"/>
      <c r="DC41" s="1222"/>
      <c r="DD41" s="1224"/>
    </row>
    <row r="42" spans="2:109" x14ac:dyDescent="0.15">
      <c r="B42" s="1225"/>
      <c r="G42" s="1232"/>
      <c r="I42" s="1233"/>
      <c r="J42" s="1233"/>
      <c r="K42" s="1233"/>
      <c r="AM42" s="1232"/>
      <c r="AN42" s="1232" t="s">
        <v>562</v>
      </c>
      <c r="AP42" s="1233"/>
      <c r="AQ42" s="1233"/>
      <c r="AR42" s="1233"/>
      <c r="AY42" s="1232"/>
      <c r="BA42" s="1233"/>
      <c r="BB42" s="1233"/>
      <c r="BC42" s="1233"/>
      <c r="BK42" s="1232"/>
      <c r="BM42" s="1233"/>
      <c r="BN42" s="1233"/>
      <c r="BO42" s="1233"/>
      <c r="BW42" s="1232"/>
      <c r="BY42" s="1233"/>
      <c r="BZ42" s="1233"/>
      <c r="CA42" s="1233"/>
      <c r="CI42" s="1232"/>
      <c r="CK42" s="1233"/>
      <c r="CL42" s="1233"/>
      <c r="CM42" s="1233"/>
      <c r="CU42" s="1232"/>
      <c r="CW42" s="1233"/>
      <c r="CX42" s="1233"/>
      <c r="CY42" s="1233"/>
    </row>
    <row r="43" spans="2:109" ht="13.5" customHeight="1" x14ac:dyDescent="0.15">
      <c r="B43" s="1225"/>
      <c r="AN43" s="1234" t="s">
        <v>563</v>
      </c>
      <c r="AO43" s="1235"/>
      <c r="AP43" s="1235"/>
      <c r="AQ43" s="1235"/>
      <c r="AR43" s="1235"/>
      <c r="AS43" s="1235"/>
      <c r="AT43" s="1235"/>
      <c r="AU43" s="1235"/>
      <c r="AV43" s="1235"/>
      <c r="AW43" s="1235"/>
      <c r="AX43" s="1235"/>
      <c r="AY43" s="1235"/>
      <c r="AZ43" s="1235"/>
      <c r="BA43" s="1235"/>
      <c r="BB43" s="1235"/>
      <c r="BC43" s="1235"/>
      <c r="BD43" s="1235"/>
      <c r="BE43" s="1235"/>
      <c r="BF43" s="1235"/>
      <c r="BG43" s="1235"/>
      <c r="BH43" s="1235"/>
      <c r="BI43" s="1235"/>
      <c r="BJ43" s="1235"/>
      <c r="BK43" s="1235"/>
      <c r="BL43" s="1235"/>
      <c r="BM43" s="1235"/>
      <c r="BN43" s="1235"/>
      <c r="BO43" s="1235"/>
      <c r="BP43" s="1235"/>
      <c r="BQ43" s="1235"/>
      <c r="BR43" s="1235"/>
      <c r="BS43" s="1235"/>
      <c r="BT43" s="1235"/>
      <c r="BU43" s="1235"/>
      <c r="BV43" s="1235"/>
      <c r="BW43" s="1235"/>
      <c r="BX43" s="1235"/>
      <c r="BY43" s="1235"/>
      <c r="BZ43" s="1235"/>
      <c r="CA43" s="1235"/>
      <c r="CB43" s="1235"/>
      <c r="CC43" s="1235"/>
      <c r="CD43" s="1235"/>
      <c r="CE43" s="1235"/>
      <c r="CF43" s="1235"/>
      <c r="CG43" s="1235"/>
      <c r="CH43" s="1235"/>
      <c r="CI43" s="1235"/>
      <c r="CJ43" s="1235"/>
      <c r="CK43" s="1235"/>
      <c r="CL43" s="1235"/>
      <c r="CM43" s="1235"/>
      <c r="CN43" s="1235"/>
      <c r="CO43" s="1235"/>
      <c r="CP43" s="1235"/>
      <c r="CQ43" s="1235"/>
      <c r="CR43" s="1235"/>
      <c r="CS43" s="1235"/>
      <c r="CT43" s="1235"/>
      <c r="CU43" s="1235"/>
      <c r="CV43" s="1235"/>
      <c r="CW43" s="1235"/>
      <c r="CX43" s="1235"/>
      <c r="CY43" s="1235"/>
      <c r="CZ43" s="1235"/>
      <c r="DA43" s="1235"/>
      <c r="DB43" s="1235"/>
      <c r="DC43" s="1236"/>
    </row>
    <row r="44" spans="2:109" x14ac:dyDescent="0.15">
      <c r="B44" s="1225"/>
      <c r="AN44" s="1237"/>
      <c r="AO44" s="1238"/>
      <c r="AP44" s="1238"/>
      <c r="AQ44" s="1238"/>
      <c r="AR44" s="1238"/>
      <c r="AS44" s="1238"/>
      <c r="AT44" s="1238"/>
      <c r="AU44" s="1238"/>
      <c r="AV44" s="1238"/>
      <c r="AW44" s="1238"/>
      <c r="AX44" s="1238"/>
      <c r="AY44" s="1238"/>
      <c r="AZ44" s="1238"/>
      <c r="BA44" s="1238"/>
      <c r="BB44" s="1238"/>
      <c r="BC44" s="1238"/>
      <c r="BD44" s="1238"/>
      <c r="BE44" s="1238"/>
      <c r="BF44" s="1238"/>
      <c r="BG44" s="1238"/>
      <c r="BH44" s="1238"/>
      <c r="BI44" s="1238"/>
      <c r="BJ44" s="1238"/>
      <c r="BK44" s="1238"/>
      <c r="BL44" s="1238"/>
      <c r="BM44" s="1238"/>
      <c r="BN44" s="1238"/>
      <c r="BO44" s="1238"/>
      <c r="BP44" s="1238"/>
      <c r="BQ44" s="1238"/>
      <c r="BR44" s="1238"/>
      <c r="BS44" s="1238"/>
      <c r="BT44" s="1238"/>
      <c r="BU44" s="1238"/>
      <c r="BV44" s="1238"/>
      <c r="BW44" s="1238"/>
      <c r="BX44" s="1238"/>
      <c r="BY44" s="1238"/>
      <c r="BZ44" s="1238"/>
      <c r="CA44" s="1238"/>
      <c r="CB44" s="1238"/>
      <c r="CC44" s="1238"/>
      <c r="CD44" s="1238"/>
      <c r="CE44" s="1238"/>
      <c r="CF44" s="1238"/>
      <c r="CG44" s="1238"/>
      <c r="CH44" s="1238"/>
      <c r="CI44" s="1238"/>
      <c r="CJ44" s="1238"/>
      <c r="CK44" s="1238"/>
      <c r="CL44" s="1238"/>
      <c r="CM44" s="1238"/>
      <c r="CN44" s="1238"/>
      <c r="CO44" s="1238"/>
      <c r="CP44" s="1238"/>
      <c r="CQ44" s="1238"/>
      <c r="CR44" s="1238"/>
      <c r="CS44" s="1238"/>
      <c r="CT44" s="1238"/>
      <c r="CU44" s="1238"/>
      <c r="CV44" s="1238"/>
      <c r="CW44" s="1238"/>
      <c r="CX44" s="1238"/>
      <c r="CY44" s="1238"/>
      <c r="CZ44" s="1238"/>
      <c r="DA44" s="1238"/>
      <c r="DB44" s="1238"/>
      <c r="DC44" s="1239"/>
    </row>
    <row r="45" spans="2:109" x14ac:dyDescent="0.15">
      <c r="B45" s="1225"/>
      <c r="AN45" s="1237"/>
      <c r="AO45" s="1238"/>
      <c r="AP45" s="1238"/>
      <c r="AQ45" s="1238"/>
      <c r="AR45" s="1238"/>
      <c r="AS45" s="1238"/>
      <c r="AT45" s="1238"/>
      <c r="AU45" s="1238"/>
      <c r="AV45" s="1238"/>
      <c r="AW45" s="1238"/>
      <c r="AX45" s="1238"/>
      <c r="AY45" s="1238"/>
      <c r="AZ45" s="1238"/>
      <c r="BA45" s="1238"/>
      <c r="BB45" s="1238"/>
      <c r="BC45" s="1238"/>
      <c r="BD45" s="1238"/>
      <c r="BE45" s="1238"/>
      <c r="BF45" s="1238"/>
      <c r="BG45" s="1238"/>
      <c r="BH45" s="1238"/>
      <c r="BI45" s="1238"/>
      <c r="BJ45" s="1238"/>
      <c r="BK45" s="1238"/>
      <c r="BL45" s="1238"/>
      <c r="BM45" s="1238"/>
      <c r="BN45" s="1238"/>
      <c r="BO45" s="1238"/>
      <c r="BP45" s="1238"/>
      <c r="BQ45" s="1238"/>
      <c r="BR45" s="1238"/>
      <c r="BS45" s="1238"/>
      <c r="BT45" s="1238"/>
      <c r="BU45" s="1238"/>
      <c r="BV45" s="1238"/>
      <c r="BW45" s="1238"/>
      <c r="BX45" s="1238"/>
      <c r="BY45" s="1238"/>
      <c r="BZ45" s="1238"/>
      <c r="CA45" s="1238"/>
      <c r="CB45" s="1238"/>
      <c r="CC45" s="1238"/>
      <c r="CD45" s="1238"/>
      <c r="CE45" s="1238"/>
      <c r="CF45" s="1238"/>
      <c r="CG45" s="1238"/>
      <c r="CH45" s="1238"/>
      <c r="CI45" s="1238"/>
      <c r="CJ45" s="1238"/>
      <c r="CK45" s="1238"/>
      <c r="CL45" s="1238"/>
      <c r="CM45" s="1238"/>
      <c r="CN45" s="1238"/>
      <c r="CO45" s="1238"/>
      <c r="CP45" s="1238"/>
      <c r="CQ45" s="1238"/>
      <c r="CR45" s="1238"/>
      <c r="CS45" s="1238"/>
      <c r="CT45" s="1238"/>
      <c r="CU45" s="1238"/>
      <c r="CV45" s="1238"/>
      <c r="CW45" s="1238"/>
      <c r="CX45" s="1238"/>
      <c r="CY45" s="1238"/>
      <c r="CZ45" s="1238"/>
      <c r="DA45" s="1238"/>
      <c r="DB45" s="1238"/>
      <c r="DC45" s="1239"/>
    </row>
    <row r="46" spans="2:109" x14ac:dyDescent="0.15">
      <c r="B46" s="1225"/>
      <c r="AN46" s="1237"/>
      <c r="AO46" s="1238"/>
      <c r="AP46" s="1238"/>
      <c r="AQ46" s="1238"/>
      <c r="AR46" s="1238"/>
      <c r="AS46" s="1238"/>
      <c r="AT46" s="1238"/>
      <c r="AU46" s="1238"/>
      <c r="AV46" s="1238"/>
      <c r="AW46" s="1238"/>
      <c r="AX46" s="1238"/>
      <c r="AY46" s="1238"/>
      <c r="AZ46" s="1238"/>
      <c r="BA46" s="1238"/>
      <c r="BB46" s="1238"/>
      <c r="BC46" s="1238"/>
      <c r="BD46" s="1238"/>
      <c r="BE46" s="1238"/>
      <c r="BF46" s="1238"/>
      <c r="BG46" s="1238"/>
      <c r="BH46" s="1238"/>
      <c r="BI46" s="1238"/>
      <c r="BJ46" s="1238"/>
      <c r="BK46" s="1238"/>
      <c r="BL46" s="1238"/>
      <c r="BM46" s="1238"/>
      <c r="BN46" s="1238"/>
      <c r="BO46" s="1238"/>
      <c r="BP46" s="1238"/>
      <c r="BQ46" s="1238"/>
      <c r="BR46" s="1238"/>
      <c r="BS46" s="1238"/>
      <c r="BT46" s="1238"/>
      <c r="BU46" s="1238"/>
      <c r="BV46" s="1238"/>
      <c r="BW46" s="1238"/>
      <c r="BX46" s="1238"/>
      <c r="BY46" s="1238"/>
      <c r="BZ46" s="1238"/>
      <c r="CA46" s="1238"/>
      <c r="CB46" s="1238"/>
      <c r="CC46" s="1238"/>
      <c r="CD46" s="1238"/>
      <c r="CE46" s="1238"/>
      <c r="CF46" s="1238"/>
      <c r="CG46" s="1238"/>
      <c r="CH46" s="1238"/>
      <c r="CI46" s="1238"/>
      <c r="CJ46" s="1238"/>
      <c r="CK46" s="1238"/>
      <c r="CL46" s="1238"/>
      <c r="CM46" s="1238"/>
      <c r="CN46" s="1238"/>
      <c r="CO46" s="1238"/>
      <c r="CP46" s="1238"/>
      <c r="CQ46" s="1238"/>
      <c r="CR46" s="1238"/>
      <c r="CS46" s="1238"/>
      <c r="CT46" s="1238"/>
      <c r="CU46" s="1238"/>
      <c r="CV46" s="1238"/>
      <c r="CW46" s="1238"/>
      <c r="CX46" s="1238"/>
      <c r="CY46" s="1238"/>
      <c r="CZ46" s="1238"/>
      <c r="DA46" s="1238"/>
      <c r="DB46" s="1238"/>
      <c r="DC46" s="1239"/>
    </row>
    <row r="47" spans="2:109" x14ac:dyDescent="0.15">
      <c r="B47" s="1225"/>
      <c r="AN47" s="1240"/>
      <c r="AO47" s="1241"/>
      <c r="AP47" s="1241"/>
      <c r="AQ47" s="1241"/>
      <c r="AR47" s="1241"/>
      <c r="AS47" s="1241"/>
      <c r="AT47" s="1241"/>
      <c r="AU47" s="1241"/>
      <c r="AV47" s="1241"/>
      <c r="AW47" s="1241"/>
      <c r="AX47" s="1241"/>
      <c r="AY47" s="1241"/>
      <c r="AZ47" s="1241"/>
      <c r="BA47" s="1241"/>
      <c r="BB47" s="1241"/>
      <c r="BC47" s="1241"/>
      <c r="BD47" s="1241"/>
      <c r="BE47" s="1241"/>
      <c r="BF47" s="1241"/>
      <c r="BG47" s="1241"/>
      <c r="BH47" s="1241"/>
      <c r="BI47" s="1241"/>
      <c r="BJ47" s="1241"/>
      <c r="BK47" s="1241"/>
      <c r="BL47" s="1241"/>
      <c r="BM47" s="1241"/>
      <c r="BN47" s="1241"/>
      <c r="BO47" s="1241"/>
      <c r="BP47" s="1241"/>
      <c r="BQ47" s="1241"/>
      <c r="BR47" s="1241"/>
      <c r="BS47" s="1241"/>
      <c r="BT47" s="1241"/>
      <c r="BU47" s="1241"/>
      <c r="BV47" s="1241"/>
      <c r="BW47" s="1241"/>
      <c r="BX47" s="1241"/>
      <c r="BY47" s="1241"/>
      <c r="BZ47" s="1241"/>
      <c r="CA47" s="1241"/>
      <c r="CB47" s="1241"/>
      <c r="CC47" s="1241"/>
      <c r="CD47" s="1241"/>
      <c r="CE47" s="1241"/>
      <c r="CF47" s="1241"/>
      <c r="CG47" s="1241"/>
      <c r="CH47" s="1241"/>
      <c r="CI47" s="1241"/>
      <c r="CJ47" s="1241"/>
      <c r="CK47" s="1241"/>
      <c r="CL47" s="1241"/>
      <c r="CM47" s="1241"/>
      <c r="CN47" s="1241"/>
      <c r="CO47" s="1241"/>
      <c r="CP47" s="1241"/>
      <c r="CQ47" s="1241"/>
      <c r="CR47" s="1241"/>
      <c r="CS47" s="1241"/>
      <c r="CT47" s="1241"/>
      <c r="CU47" s="1241"/>
      <c r="CV47" s="1241"/>
      <c r="CW47" s="1241"/>
      <c r="CX47" s="1241"/>
      <c r="CY47" s="1241"/>
      <c r="CZ47" s="1241"/>
      <c r="DA47" s="1241"/>
      <c r="DB47" s="1241"/>
      <c r="DC47" s="1242"/>
    </row>
    <row r="48" spans="2:109" x14ac:dyDescent="0.15">
      <c r="B48" s="1225"/>
      <c r="H48" s="1243"/>
      <c r="I48" s="1243"/>
      <c r="J48" s="1243"/>
      <c r="AN48" s="1243"/>
      <c r="AO48" s="1243"/>
      <c r="AP48" s="1243"/>
      <c r="AZ48" s="1243"/>
      <c r="BA48" s="1243"/>
      <c r="BB48" s="1243"/>
      <c r="BL48" s="1243"/>
      <c r="BM48" s="1243"/>
      <c r="BN48" s="1243"/>
      <c r="BX48" s="1243"/>
      <c r="BY48" s="1243"/>
      <c r="BZ48" s="1243"/>
      <c r="CJ48" s="1243"/>
      <c r="CK48" s="1243"/>
      <c r="CL48" s="1243"/>
      <c r="CV48" s="1243"/>
      <c r="CW48" s="1243"/>
      <c r="CX48" s="1243"/>
    </row>
    <row r="49" spans="1:109" x14ac:dyDescent="0.15">
      <c r="B49" s="1225"/>
      <c r="AN49" s="1219" t="s">
        <v>564</v>
      </c>
    </row>
    <row r="50" spans="1:109" x14ac:dyDescent="0.15">
      <c r="B50" s="1225"/>
      <c r="G50" s="1244"/>
      <c r="H50" s="1244"/>
      <c r="I50" s="1244"/>
      <c r="J50" s="1244"/>
      <c r="K50" s="1245"/>
      <c r="L50" s="1245"/>
      <c r="M50" s="1246"/>
      <c r="N50" s="1246"/>
      <c r="AN50" s="1247"/>
      <c r="AO50" s="1248"/>
      <c r="AP50" s="1248"/>
      <c r="AQ50" s="1248"/>
      <c r="AR50" s="1248"/>
      <c r="AS50" s="1248"/>
      <c r="AT50" s="1248"/>
      <c r="AU50" s="1248"/>
      <c r="AV50" s="1248"/>
      <c r="AW50" s="1248"/>
      <c r="AX50" s="1248"/>
      <c r="AY50" s="1248"/>
      <c r="AZ50" s="1248"/>
      <c r="BA50" s="1248"/>
      <c r="BB50" s="1248"/>
      <c r="BC50" s="1248"/>
      <c r="BD50" s="1248"/>
      <c r="BE50" s="1248"/>
      <c r="BF50" s="1248"/>
      <c r="BG50" s="1248"/>
      <c r="BH50" s="1248"/>
      <c r="BI50" s="1248"/>
      <c r="BJ50" s="1248"/>
      <c r="BK50" s="1248"/>
      <c r="BL50" s="1248"/>
      <c r="BM50" s="1248"/>
      <c r="BN50" s="1248"/>
      <c r="BO50" s="1249"/>
      <c r="BP50" s="1250" t="s">
        <v>524</v>
      </c>
      <c r="BQ50" s="1250"/>
      <c r="BR50" s="1250"/>
      <c r="BS50" s="1250"/>
      <c r="BT50" s="1250"/>
      <c r="BU50" s="1250"/>
      <c r="BV50" s="1250"/>
      <c r="BW50" s="1250"/>
      <c r="BX50" s="1250" t="s">
        <v>525</v>
      </c>
      <c r="BY50" s="1250"/>
      <c r="BZ50" s="1250"/>
      <c r="CA50" s="1250"/>
      <c r="CB50" s="1250"/>
      <c r="CC50" s="1250"/>
      <c r="CD50" s="1250"/>
      <c r="CE50" s="1250"/>
      <c r="CF50" s="1250" t="s">
        <v>526</v>
      </c>
      <c r="CG50" s="1250"/>
      <c r="CH50" s="1250"/>
      <c r="CI50" s="1250"/>
      <c r="CJ50" s="1250"/>
      <c r="CK50" s="1250"/>
      <c r="CL50" s="1250"/>
      <c r="CM50" s="1250"/>
      <c r="CN50" s="1250" t="s">
        <v>527</v>
      </c>
      <c r="CO50" s="1250"/>
      <c r="CP50" s="1250"/>
      <c r="CQ50" s="1250"/>
      <c r="CR50" s="1250"/>
      <c r="CS50" s="1250"/>
      <c r="CT50" s="1250"/>
      <c r="CU50" s="1250"/>
      <c r="CV50" s="1250" t="s">
        <v>528</v>
      </c>
      <c r="CW50" s="1250"/>
      <c r="CX50" s="1250"/>
      <c r="CY50" s="1250"/>
      <c r="CZ50" s="1250"/>
      <c r="DA50" s="1250"/>
      <c r="DB50" s="1250"/>
      <c r="DC50" s="1250"/>
    </row>
    <row r="51" spans="1:109" ht="13.5" customHeight="1" x14ac:dyDescent="0.15">
      <c r="B51" s="1225"/>
      <c r="G51" s="1251"/>
      <c r="H51" s="1251"/>
      <c r="I51" s="1252"/>
      <c r="J51" s="1252"/>
      <c r="K51" s="1253"/>
      <c r="L51" s="1253"/>
      <c r="M51" s="1253"/>
      <c r="N51" s="1253"/>
      <c r="AM51" s="1243"/>
      <c r="AN51" s="1254" t="s">
        <v>565</v>
      </c>
      <c r="AO51" s="1254"/>
      <c r="AP51" s="1254"/>
      <c r="AQ51" s="1254"/>
      <c r="AR51" s="1254"/>
      <c r="AS51" s="1254"/>
      <c r="AT51" s="1254"/>
      <c r="AU51" s="1254"/>
      <c r="AV51" s="1254"/>
      <c r="AW51" s="1254"/>
      <c r="AX51" s="1254"/>
      <c r="AY51" s="1254"/>
      <c r="AZ51" s="1254"/>
      <c r="BA51" s="1254"/>
      <c r="BB51" s="1254" t="s">
        <v>566</v>
      </c>
      <c r="BC51" s="1254"/>
      <c r="BD51" s="1254"/>
      <c r="BE51" s="1254"/>
      <c r="BF51" s="1254"/>
      <c r="BG51" s="1254"/>
      <c r="BH51" s="1254"/>
      <c r="BI51" s="1254"/>
      <c r="BJ51" s="1254"/>
      <c r="BK51" s="1254"/>
      <c r="BL51" s="1254"/>
      <c r="BM51" s="1254"/>
      <c r="BN51" s="1254"/>
      <c r="BO51" s="1254"/>
      <c r="BP51" s="1255"/>
      <c r="BQ51" s="1255"/>
      <c r="BR51" s="1255"/>
      <c r="BS51" s="1255"/>
      <c r="BT51" s="1255"/>
      <c r="BU51" s="1255"/>
      <c r="BV51" s="1255"/>
      <c r="BW51" s="1255"/>
      <c r="BX51" s="1255"/>
      <c r="BY51" s="1255"/>
      <c r="BZ51" s="1255"/>
      <c r="CA51" s="1255"/>
      <c r="CB51" s="1255"/>
      <c r="CC51" s="1255"/>
      <c r="CD51" s="1255"/>
      <c r="CE51" s="1255"/>
      <c r="CF51" s="1255"/>
      <c r="CG51" s="1255"/>
      <c r="CH51" s="1255"/>
      <c r="CI51" s="1255"/>
      <c r="CJ51" s="1255"/>
      <c r="CK51" s="1255"/>
      <c r="CL51" s="1255"/>
      <c r="CM51" s="1255"/>
      <c r="CN51" s="1255"/>
      <c r="CO51" s="1255"/>
      <c r="CP51" s="1255"/>
      <c r="CQ51" s="1255"/>
      <c r="CR51" s="1255"/>
      <c r="CS51" s="1255"/>
      <c r="CT51" s="1255"/>
      <c r="CU51" s="1255"/>
      <c r="CV51" s="1255"/>
      <c r="CW51" s="1255"/>
      <c r="CX51" s="1255"/>
      <c r="CY51" s="1255"/>
      <c r="CZ51" s="1255"/>
      <c r="DA51" s="1255"/>
      <c r="DB51" s="1255"/>
      <c r="DC51" s="1255"/>
    </row>
    <row r="52" spans="1:109" x14ac:dyDescent="0.15">
      <c r="B52" s="1225"/>
      <c r="G52" s="1251"/>
      <c r="H52" s="1251"/>
      <c r="I52" s="1252"/>
      <c r="J52" s="1252"/>
      <c r="K52" s="1253"/>
      <c r="L52" s="1253"/>
      <c r="M52" s="1253"/>
      <c r="N52" s="1253"/>
      <c r="AM52" s="1243"/>
      <c r="AN52" s="1254"/>
      <c r="AO52" s="1254"/>
      <c r="AP52" s="1254"/>
      <c r="AQ52" s="1254"/>
      <c r="AR52" s="1254"/>
      <c r="AS52" s="1254"/>
      <c r="AT52" s="1254"/>
      <c r="AU52" s="1254"/>
      <c r="AV52" s="1254"/>
      <c r="AW52" s="1254"/>
      <c r="AX52" s="1254"/>
      <c r="AY52" s="1254"/>
      <c r="AZ52" s="1254"/>
      <c r="BA52" s="1254"/>
      <c r="BB52" s="1254"/>
      <c r="BC52" s="1254"/>
      <c r="BD52" s="1254"/>
      <c r="BE52" s="1254"/>
      <c r="BF52" s="1254"/>
      <c r="BG52" s="1254"/>
      <c r="BH52" s="1254"/>
      <c r="BI52" s="1254"/>
      <c r="BJ52" s="1254"/>
      <c r="BK52" s="1254"/>
      <c r="BL52" s="1254"/>
      <c r="BM52" s="1254"/>
      <c r="BN52" s="1254"/>
      <c r="BO52" s="1254"/>
      <c r="BP52" s="1255"/>
      <c r="BQ52" s="1255"/>
      <c r="BR52" s="1255"/>
      <c r="BS52" s="1255"/>
      <c r="BT52" s="1255"/>
      <c r="BU52" s="1255"/>
      <c r="BV52" s="1255"/>
      <c r="BW52" s="1255"/>
      <c r="BX52" s="1255"/>
      <c r="BY52" s="1255"/>
      <c r="BZ52" s="1255"/>
      <c r="CA52" s="1255"/>
      <c r="CB52" s="1255"/>
      <c r="CC52" s="1255"/>
      <c r="CD52" s="1255"/>
      <c r="CE52" s="1255"/>
      <c r="CF52" s="1255"/>
      <c r="CG52" s="1255"/>
      <c r="CH52" s="1255"/>
      <c r="CI52" s="1255"/>
      <c r="CJ52" s="1255"/>
      <c r="CK52" s="1255"/>
      <c r="CL52" s="1255"/>
      <c r="CM52" s="1255"/>
      <c r="CN52" s="1255"/>
      <c r="CO52" s="1255"/>
      <c r="CP52" s="1255"/>
      <c r="CQ52" s="1255"/>
      <c r="CR52" s="1255"/>
      <c r="CS52" s="1255"/>
      <c r="CT52" s="1255"/>
      <c r="CU52" s="1255"/>
      <c r="CV52" s="1255"/>
      <c r="CW52" s="1255"/>
      <c r="CX52" s="1255"/>
      <c r="CY52" s="1255"/>
      <c r="CZ52" s="1255"/>
      <c r="DA52" s="1255"/>
      <c r="DB52" s="1255"/>
      <c r="DC52" s="1255"/>
    </row>
    <row r="53" spans="1:109" x14ac:dyDescent="0.15">
      <c r="A53" s="1233"/>
      <c r="B53" s="1225"/>
      <c r="G53" s="1251"/>
      <c r="H53" s="1251"/>
      <c r="I53" s="1244"/>
      <c r="J53" s="1244"/>
      <c r="K53" s="1253"/>
      <c r="L53" s="1253"/>
      <c r="M53" s="1253"/>
      <c r="N53" s="1253"/>
      <c r="AM53" s="1243"/>
      <c r="AN53" s="1254"/>
      <c r="AO53" s="1254"/>
      <c r="AP53" s="1254"/>
      <c r="AQ53" s="1254"/>
      <c r="AR53" s="1254"/>
      <c r="AS53" s="1254"/>
      <c r="AT53" s="1254"/>
      <c r="AU53" s="1254"/>
      <c r="AV53" s="1254"/>
      <c r="AW53" s="1254"/>
      <c r="AX53" s="1254"/>
      <c r="AY53" s="1254"/>
      <c r="AZ53" s="1254"/>
      <c r="BA53" s="1254"/>
      <c r="BB53" s="1254" t="s">
        <v>567</v>
      </c>
      <c r="BC53" s="1254"/>
      <c r="BD53" s="1254"/>
      <c r="BE53" s="1254"/>
      <c r="BF53" s="1254"/>
      <c r="BG53" s="1254"/>
      <c r="BH53" s="1254"/>
      <c r="BI53" s="1254"/>
      <c r="BJ53" s="1254"/>
      <c r="BK53" s="1254"/>
      <c r="BL53" s="1254"/>
      <c r="BM53" s="1254"/>
      <c r="BN53" s="1254"/>
      <c r="BO53" s="1254"/>
      <c r="BP53" s="1255">
        <v>62.3</v>
      </c>
      <c r="BQ53" s="1255"/>
      <c r="BR53" s="1255"/>
      <c r="BS53" s="1255"/>
      <c r="BT53" s="1255"/>
      <c r="BU53" s="1255"/>
      <c r="BV53" s="1255"/>
      <c r="BW53" s="1255"/>
      <c r="BX53" s="1255">
        <v>63.7</v>
      </c>
      <c r="BY53" s="1255"/>
      <c r="BZ53" s="1255"/>
      <c r="CA53" s="1255"/>
      <c r="CB53" s="1255"/>
      <c r="CC53" s="1255"/>
      <c r="CD53" s="1255"/>
      <c r="CE53" s="1255"/>
      <c r="CF53" s="1255">
        <v>65</v>
      </c>
      <c r="CG53" s="1255"/>
      <c r="CH53" s="1255"/>
      <c r="CI53" s="1255"/>
      <c r="CJ53" s="1255"/>
      <c r="CK53" s="1255"/>
      <c r="CL53" s="1255"/>
      <c r="CM53" s="1255"/>
      <c r="CN53" s="1255">
        <v>66.400000000000006</v>
      </c>
      <c r="CO53" s="1255"/>
      <c r="CP53" s="1255"/>
      <c r="CQ53" s="1255"/>
      <c r="CR53" s="1255"/>
      <c r="CS53" s="1255"/>
      <c r="CT53" s="1255"/>
      <c r="CU53" s="1255"/>
      <c r="CV53" s="1255">
        <v>67.900000000000006</v>
      </c>
      <c r="CW53" s="1255"/>
      <c r="CX53" s="1255"/>
      <c r="CY53" s="1255"/>
      <c r="CZ53" s="1255"/>
      <c r="DA53" s="1255"/>
      <c r="DB53" s="1255"/>
      <c r="DC53" s="1255"/>
    </row>
    <row r="54" spans="1:109" x14ac:dyDescent="0.15">
      <c r="A54" s="1233"/>
      <c r="B54" s="1225"/>
      <c r="G54" s="1251"/>
      <c r="H54" s="1251"/>
      <c r="I54" s="1244"/>
      <c r="J54" s="1244"/>
      <c r="K54" s="1253"/>
      <c r="L54" s="1253"/>
      <c r="M54" s="1253"/>
      <c r="N54" s="1253"/>
      <c r="AM54" s="1243"/>
      <c r="AN54" s="1254"/>
      <c r="AO54" s="1254"/>
      <c r="AP54" s="1254"/>
      <c r="AQ54" s="1254"/>
      <c r="AR54" s="1254"/>
      <c r="AS54" s="1254"/>
      <c r="AT54" s="1254"/>
      <c r="AU54" s="1254"/>
      <c r="AV54" s="1254"/>
      <c r="AW54" s="1254"/>
      <c r="AX54" s="1254"/>
      <c r="AY54" s="1254"/>
      <c r="AZ54" s="1254"/>
      <c r="BA54" s="1254"/>
      <c r="BB54" s="1254"/>
      <c r="BC54" s="1254"/>
      <c r="BD54" s="1254"/>
      <c r="BE54" s="1254"/>
      <c r="BF54" s="1254"/>
      <c r="BG54" s="1254"/>
      <c r="BH54" s="1254"/>
      <c r="BI54" s="1254"/>
      <c r="BJ54" s="1254"/>
      <c r="BK54" s="1254"/>
      <c r="BL54" s="1254"/>
      <c r="BM54" s="1254"/>
      <c r="BN54" s="1254"/>
      <c r="BO54" s="1254"/>
      <c r="BP54" s="1255"/>
      <c r="BQ54" s="1255"/>
      <c r="BR54" s="1255"/>
      <c r="BS54" s="1255"/>
      <c r="BT54" s="1255"/>
      <c r="BU54" s="1255"/>
      <c r="BV54" s="1255"/>
      <c r="BW54" s="1255"/>
      <c r="BX54" s="1255"/>
      <c r="BY54" s="1255"/>
      <c r="BZ54" s="1255"/>
      <c r="CA54" s="1255"/>
      <c r="CB54" s="1255"/>
      <c r="CC54" s="1255"/>
      <c r="CD54" s="1255"/>
      <c r="CE54" s="1255"/>
      <c r="CF54" s="1255"/>
      <c r="CG54" s="1255"/>
      <c r="CH54" s="1255"/>
      <c r="CI54" s="1255"/>
      <c r="CJ54" s="1255"/>
      <c r="CK54" s="1255"/>
      <c r="CL54" s="1255"/>
      <c r="CM54" s="1255"/>
      <c r="CN54" s="1255"/>
      <c r="CO54" s="1255"/>
      <c r="CP54" s="1255"/>
      <c r="CQ54" s="1255"/>
      <c r="CR54" s="1255"/>
      <c r="CS54" s="1255"/>
      <c r="CT54" s="1255"/>
      <c r="CU54" s="1255"/>
      <c r="CV54" s="1255"/>
      <c r="CW54" s="1255"/>
      <c r="CX54" s="1255"/>
      <c r="CY54" s="1255"/>
      <c r="CZ54" s="1255"/>
      <c r="DA54" s="1255"/>
      <c r="DB54" s="1255"/>
      <c r="DC54" s="1255"/>
    </row>
    <row r="55" spans="1:109" x14ac:dyDescent="0.15">
      <c r="A55" s="1233"/>
      <c r="B55" s="1225"/>
      <c r="G55" s="1244"/>
      <c r="H55" s="1244"/>
      <c r="I55" s="1244"/>
      <c r="J55" s="1244"/>
      <c r="K55" s="1253"/>
      <c r="L55" s="1253"/>
      <c r="M55" s="1253"/>
      <c r="N55" s="1253"/>
      <c r="AN55" s="1250" t="s">
        <v>568</v>
      </c>
      <c r="AO55" s="1250"/>
      <c r="AP55" s="1250"/>
      <c r="AQ55" s="1250"/>
      <c r="AR55" s="1250"/>
      <c r="AS55" s="1250"/>
      <c r="AT55" s="1250"/>
      <c r="AU55" s="1250"/>
      <c r="AV55" s="1250"/>
      <c r="AW55" s="1250"/>
      <c r="AX55" s="1250"/>
      <c r="AY55" s="1250"/>
      <c r="AZ55" s="1250"/>
      <c r="BA55" s="1250"/>
      <c r="BB55" s="1254" t="s">
        <v>566</v>
      </c>
      <c r="BC55" s="1254"/>
      <c r="BD55" s="1254"/>
      <c r="BE55" s="1254"/>
      <c r="BF55" s="1254"/>
      <c r="BG55" s="1254"/>
      <c r="BH55" s="1254"/>
      <c r="BI55" s="1254"/>
      <c r="BJ55" s="1254"/>
      <c r="BK55" s="1254"/>
      <c r="BL55" s="1254"/>
      <c r="BM55" s="1254"/>
      <c r="BN55" s="1254"/>
      <c r="BO55" s="1254"/>
      <c r="BP55" s="1255">
        <v>49.7</v>
      </c>
      <c r="BQ55" s="1255"/>
      <c r="BR55" s="1255"/>
      <c r="BS55" s="1255"/>
      <c r="BT55" s="1255"/>
      <c r="BU55" s="1255"/>
      <c r="BV55" s="1255"/>
      <c r="BW55" s="1255"/>
      <c r="BX55" s="1255">
        <v>37.299999999999997</v>
      </c>
      <c r="BY55" s="1255"/>
      <c r="BZ55" s="1255"/>
      <c r="CA55" s="1255"/>
      <c r="CB55" s="1255"/>
      <c r="CC55" s="1255"/>
      <c r="CD55" s="1255"/>
      <c r="CE55" s="1255"/>
      <c r="CF55" s="1255">
        <v>25.4</v>
      </c>
      <c r="CG55" s="1255"/>
      <c r="CH55" s="1255"/>
      <c r="CI55" s="1255"/>
      <c r="CJ55" s="1255"/>
      <c r="CK55" s="1255"/>
      <c r="CL55" s="1255"/>
      <c r="CM55" s="1255"/>
      <c r="CN55" s="1255">
        <v>17.600000000000001</v>
      </c>
      <c r="CO55" s="1255"/>
      <c r="CP55" s="1255"/>
      <c r="CQ55" s="1255"/>
      <c r="CR55" s="1255"/>
      <c r="CS55" s="1255"/>
      <c r="CT55" s="1255"/>
      <c r="CU55" s="1255"/>
      <c r="CV55" s="1255">
        <v>17.2</v>
      </c>
      <c r="CW55" s="1255"/>
      <c r="CX55" s="1255"/>
      <c r="CY55" s="1255"/>
      <c r="CZ55" s="1255"/>
      <c r="DA55" s="1255"/>
      <c r="DB55" s="1255"/>
      <c r="DC55" s="1255"/>
    </row>
    <row r="56" spans="1:109" x14ac:dyDescent="0.15">
      <c r="A56" s="1233"/>
      <c r="B56" s="1225"/>
      <c r="G56" s="1244"/>
      <c r="H56" s="1244"/>
      <c r="I56" s="1244"/>
      <c r="J56" s="1244"/>
      <c r="K56" s="1253"/>
      <c r="L56" s="1253"/>
      <c r="M56" s="1253"/>
      <c r="N56" s="1253"/>
      <c r="AN56" s="1250"/>
      <c r="AO56" s="1250"/>
      <c r="AP56" s="1250"/>
      <c r="AQ56" s="1250"/>
      <c r="AR56" s="1250"/>
      <c r="AS56" s="1250"/>
      <c r="AT56" s="1250"/>
      <c r="AU56" s="1250"/>
      <c r="AV56" s="1250"/>
      <c r="AW56" s="1250"/>
      <c r="AX56" s="1250"/>
      <c r="AY56" s="1250"/>
      <c r="AZ56" s="1250"/>
      <c r="BA56" s="1250"/>
      <c r="BB56" s="1254"/>
      <c r="BC56" s="1254"/>
      <c r="BD56" s="1254"/>
      <c r="BE56" s="1254"/>
      <c r="BF56" s="1254"/>
      <c r="BG56" s="1254"/>
      <c r="BH56" s="1254"/>
      <c r="BI56" s="1254"/>
      <c r="BJ56" s="1254"/>
      <c r="BK56" s="1254"/>
      <c r="BL56" s="1254"/>
      <c r="BM56" s="1254"/>
      <c r="BN56" s="1254"/>
      <c r="BO56" s="1254"/>
      <c r="BP56" s="1255"/>
      <c r="BQ56" s="1255"/>
      <c r="BR56" s="1255"/>
      <c r="BS56" s="1255"/>
      <c r="BT56" s="1255"/>
      <c r="BU56" s="1255"/>
      <c r="BV56" s="1255"/>
      <c r="BW56" s="1255"/>
      <c r="BX56" s="1255"/>
      <c r="BY56" s="1255"/>
      <c r="BZ56" s="1255"/>
      <c r="CA56" s="1255"/>
      <c r="CB56" s="1255"/>
      <c r="CC56" s="1255"/>
      <c r="CD56" s="1255"/>
      <c r="CE56" s="1255"/>
      <c r="CF56" s="1255"/>
      <c r="CG56" s="1255"/>
      <c r="CH56" s="1255"/>
      <c r="CI56" s="1255"/>
      <c r="CJ56" s="1255"/>
      <c r="CK56" s="1255"/>
      <c r="CL56" s="1255"/>
      <c r="CM56" s="1255"/>
      <c r="CN56" s="1255"/>
      <c r="CO56" s="1255"/>
      <c r="CP56" s="1255"/>
      <c r="CQ56" s="1255"/>
      <c r="CR56" s="1255"/>
      <c r="CS56" s="1255"/>
      <c r="CT56" s="1255"/>
      <c r="CU56" s="1255"/>
      <c r="CV56" s="1255"/>
      <c r="CW56" s="1255"/>
      <c r="CX56" s="1255"/>
      <c r="CY56" s="1255"/>
      <c r="CZ56" s="1255"/>
      <c r="DA56" s="1255"/>
      <c r="DB56" s="1255"/>
      <c r="DC56" s="1255"/>
    </row>
    <row r="57" spans="1:109" s="1233" customFormat="1" x14ac:dyDescent="0.15">
      <c r="B57" s="1256"/>
      <c r="G57" s="1244"/>
      <c r="H57" s="1244"/>
      <c r="I57" s="1257"/>
      <c r="J57" s="1257"/>
      <c r="K57" s="1253"/>
      <c r="L57" s="1253"/>
      <c r="M57" s="1253"/>
      <c r="N57" s="1253"/>
      <c r="AM57" s="1219"/>
      <c r="AN57" s="1250"/>
      <c r="AO57" s="1250"/>
      <c r="AP57" s="1250"/>
      <c r="AQ57" s="1250"/>
      <c r="AR57" s="1250"/>
      <c r="AS57" s="1250"/>
      <c r="AT57" s="1250"/>
      <c r="AU57" s="1250"/>
      <c r="AV57" s="1250"/>
      <c r="AW57" s="1250"/>
      <c r="AX57" s="1250"/>
      <c r="AY57" s="1250"/>
      <c r="AZ57" s="1250"/>
      <c r="BA57" s="1250"/>
      <c r="BB57" s="1254" t="s">
        <v>567</v>
      </c>
      <c r="BC57" s="1254"/>
      <c r="BD57" s="1254"/>
      <c r="BE57" s="1254"/>
      <c r="BF57" s="1254"/>
      <c r="BG57" s="1254"/>
      <c r="BH57" s="1254"/>
      <c r="BI57" s="1254"/>
      <c r="BJ57" s="1254"/>
      <c r="BK57" s="1254"/>
      <c r="BL57" s="1254"/>
      <c r="BM57" s="1254"/>
      <c r="BN57" s="1254"/>
      <c r="BO57" s="1254"/>
      <c r="BP57" s="1255">
        <v>60.2</v>
      </c>
      <c r="BQ57" s="1255"/>
      <c r="BR57" s="1255"/>
      <c r="BS57" s="1255"/>
      <c r="BT57" s="1255"/>
      <c r="BU57" s="1255"/>
      <c r="BV57" s="1255"/>
      <c r="BW57" s="1255"/>
      <c r="BX57" s="1255">
        <v>62</v>
      </c>
      <c r="BY57" s="1255"/>
      <c r="BZ57" s="1255"/>
      <c r="CA57" s="1255"/>
      <c r="CB57" s="1255"/>
      <c r="CC57" s="1255"/>
      <c r="CD57" s="1255"/>
      <c r="CE57" s="1255"/>
      <c r="CF57" s="1255">
        <v>63.2</v>
      </c>
      <c r="CG57" s="1255"/>
      <c r="CH57" s="1255"/>
      <c r="CI57" s="1255"/>
      <c r="CJ57" s="1255"/>
      <c r="CK57" s="1255"/>
      <c r="CL57" s="1255"/>
      <c r="CM57" s="1255"/>
      <c r="CN57" s="1255">
        <v>65.3</v>
      </c>
      <c r="CO57" s="1255"/>
      <c r="CP57" s="1255"/>
      <c r="CQ57" s="1255"/>
      <c r="CR57" s="1255"/>
      <c r="CS57" s="1255"/>
      <c r="CT57" s="1255"/>
      <c r="CU57" s="1255"/>
      <c r="CV57" s="1255">
        <v>66.900000000000006</v>
      </c>
      <c r="CW57" s="1255"/>
      <c r="CX57" s="1255"/>
      <c r="CY57" s="1255"/>
      <c r="CZ57" s="1255"/>
      <c r="DA57" s="1255"/>
      <c r="DB57" s="1255"/>
      <c r="DC57" s="1255"/>
      <c r="DD57" s="1258"/>
      <c r="DE57" s="1256"/>
    </row>
    <row r="58" spans="1:109" s="1233" customFormat="1" x14ac:dyDescent="0.15">
      <c r="A58" s="1219"/>
      <c r="B58" s="1256"/>
      <c r="G58" s="1244"/>
      <c r="H58" s="1244"/>
      <c r="I58" s="1257"/>
      <c r="J58" s="1257"/>
      <c r="K58" s="1253"/>
      <c r="L58" s="1253"/>
      <c r="M58" s="1253"/>
      <c r="N58" s="1253"/>
      <c r="AM58" s="1219"/>
      <c r="AN58" s="1250"/>
      <c r="AO58" s="1250"/>
      <c r="AP58" s="1250"/>
      <c r="AQ58" s="1250"/>
      <c r="AR58" s="1250"/>
      <c r="AS58" s="1250"/>
      <c r="AT58" s="1250"/>
      <c r="AU58" s="1250"/>
      <c r="AV58" s="1250"/>
      <c r="AW58" s="1250"/>
      <c r="AX58" s="1250"/>
      <c r="AY58" s="1250"/>
      <c r="AZ58" s="1250"/>
      <c r="BA58" s="1250"/>
      <c r="BB58" s="1254"/>
      <c r="BC58" s="1254"/>
      <c r="BD58" s="1254"/>
      <c r="BE58" s="1254"/>
      <c r="BF58" s="1254"/>
      <c r="BG58" s="1254"/>
      <c r="BH58" s="1254"/>
      <c r="BI58" s="1254"/>
      <c r="BJ58" s="1254"/>
      <c r="BK58" s="1254"/>
      <c r="BL58" s="1254"/>
      <c r="BM58" s="1254"/>
      <c r="BN58" s="1254"/>
      <c r="BO58" s="1254"/>
      <c r="BP58" s="1255"/>
      <c r="BQ58" s="1255"/>
      <c r="BR58" s="1255"/>
      <c r="BS58" s="1255"/>
      <c r="BT58" s="1255"/>
      <c r="BU58" s="1255"/>
      <c r="BV58" s="1255"/>
      <c r="BW58" s="1255"/>
      <c r="BX58" s="1255"/>
      <c r="BY58" s="1255"/>
      <c r="BZ58" s="1255"/>
      <c r="CA58" s="1255"/>
      <c r="CB58" s="1255"/>
      <c r="CC58" s="1255"/>
      <c r="CD58" s="1255"/>
      <c r="CE58" s="1255"/>
      <c r="CF58" s="1255"/>
      <c r="CG58" s="1255"/>
      <c r="CH58" s="1255"/>
      <c r="CI58" s="1255"/>
      <c r="CJ58" s="1255"/>
      <c r="CK58" s="1255"/>
      <c r="CL58" s="1255"/>
      <c r="CM58" s="1255"/>
      <c r="CN58" s="1255"/>
      <c r="CO58" s="1255"/>
      <c r="CP58" s="1255"/>
      <c r="CQ58" s="1255"/>
      <c r="CR58" s="1255"/>
      <c r="CS58" s="1255"/>
      <c r="CT58" s="1255"/>
      <c r="CU58" s="1255"/>
      <c r="CV58" s="1255"/>
      <c r="CW58" s="1255"/>
      <c r="CX58" s="1255"/>
      <c r="CY58" s="1255"/>
      <c r="CZ58" s="1255"/>
      <c r="DA58" s="1255"/>
      <c r="DB58" s="1255"/>
      <c r="DC58" s="1255"/>
      <c r="DD58" s="1258"/>
      <c r="DE58" s="1256"/>
    </row>
    <row r="59" spans="1:109" s="1233" customFormat="1" x14ac:dyDescent="0.15">
      <c r="A59" s="1219"/>
      <c r="B59" s="1256"/>
      <c r="K59" s="1259"/>
      <c r="L59" s="1259"/>
      <c r="M59" s="1259"/>
      <c r="N59" s="1259"/>
      <c r="AQ59" s="1259"/>
      <c r="AR59" s="1259"/>
      <c r="AS59" s="1259"/>
      <c r="AT59" s="1259"/>
      <c r="BC59" s="1259"/>
      <c r="BD59" s="1259"/>
      <c r="BE59" s="1259"/>
      <c r="BF59" s="1259"/>
      <c r="BO59" s="1259"/>
      <c r="BP59" s="1259"/>
      <c r="BQ59" s="1259"/>
      <c r="BR59" s="1259"/>
      <c r="CA59" s="1259"/>
      <c r="CB59" s="1259"/>
      <c r="CC59" s="1259"/>
      <c r="CD59" s="1259"/>
      <c r="CM59" s="1259"/>
      <c r="CN59" s="1259"/>
      <c r="CO59" s="1259"/>
      <c r="CP59" s="1259"/>
      <c r="CY59" s="1259"/>
      <c r="CZ59" s="1259"/>
      <c r="DA59" s="1259"/>
      <c r="DB59" s="1259"/>
      <c r="DC59" s="1259"/>
      <c r="DD59" s="1258"/>
      <c r="DE59" s="1256"/>
    </row>
    <row r="60" spans="1:109" s="1233" customFormat="1" x14ac:dyDescent="0.15">
      <c r="A60" s="1219"/>
      <c r="B60" s="1256"/>
      <c r="K60" s="1259"/>
      <c r="L60" s="1259"/>
      <c r="M60" s="1259"/>
      <c r="N60" s="1259"/>
      <c r="AQ60" s="1259"/>
      <c r="AR60" s="1259"/>
      <c r="AS60" s="1259"/>
      <c r="AT60" s="1259"/>
      <c r="BC60" s="1259"/>
      <c r="BD60" s="1259"/>
      <c r="BE60" s="1259"/>
      <c r="BF60" s="1259"/>
      <c r="BO60" s="1259"/>
      <c r="BP60" s="1259"/>
      <c r="BQ60" s="1259"/>
      <c r="BR60" s="1259"/>
      <c r="CA60" s="1259"/>
      <c r="CB60" s="1259"/>
      <c r="CC60" s="1259"/>
      <c r="CD60" s="1259"/>
      <c r="CM60" s="1259"/>
      <c r="CN60" s="1259"/>
      <c r="CO60" s="1259"/>
      <c r="CP60" s="1259"/>
      <c r="CY60" s="1259"/>
      <c r="CZ60" s="1259"/>
      <c r="DA60" s="1259"/>
      <c r="DB60" s="1259"/>
      <c r="DC60" s="1259"/>
      <c r="DD60" s="1258"/>
      <c r="DE60" s="1256"/>
    </row>
    <row r="61" spans="1:109" s="1233" customFormat="1" x14ac:dyDescent="0.15">
      <c r="A61" s="1219"/>
      <c r="B61" s="1260"/>
      <c r="C61" s="1261"/>
      <c r="D61" s="1261"/>
      <c r="E61" s="1261"/>
      <c r="F61" s="1261"/>
      <c r="G61" s="1261"/>
      <c r="H61" s="1261"/>
      <c r="I61" s="1261"/>
      <c r="J61" s="1261"/>
      <c r="K61" s="1261"/>
      <c r="L61" s="1261"/>
      <c r="M61" s="1262"/>
      <c r="N61" s="1262"/>
      <c r="O61" s="1261"/>
      <c r="P61" s="1261"/>
      <c r="Q61" s="1261"/>
      <c r="R61" s="1261"/>
      <c r="S61" s="1261"/>
      <c r="T61" s="1261"/>
      <c r="U61" s="1261"/>
      <c r="V61" s="1261"/>
      <c r="W61" s="1261"/>
      <c r="X61" s="1261"/>
      <c r="Y61" s="1261"/>
      <c r="Z61" s="1261"/>
      <c r="AA61" s="1261"/>
      <c r="AB61" s="1261"/>
      <c r="AC61" s="1261"/>
      <c r="AD61" s="1261"/>
      <c r="AE61" s="1261"/>
      <c r="AF61" s="1261"/>
      <c r="AG61" s="1261"/>
      <c r="AH61" s="1261"/>
      <c r="AI61" s="1261"/>
      <c r="AJ61" s="1261"/>
      <c r="AK61" s="1261"/>
      <c r="AL61" s="1261"/>
      <c r="AM61" s="1261"/>
      <c r="AN61" s="1261"/>
      <c r="AO61" s="1261"/>
      <c r="AP61" s="1261"/>
      <c r="AQ61" s="1261"/>
      <c r="AR61" s="1261"/>
      <c r="AS61" s="1262"/>
      <c r="AT61" s="1262"/>
      <c r="AU61" s="1261"/>
      <c r="AV61" s="1261"/>
      <c r="AW61" s="1261"/>
      <c r="AX61" s="1261"/>
      <c r="AY61" s="1261"/>
      <c r="AZ61" s="1261"/>
      <c r="BA61" s="1261"/>
      <c r="BB61" s="1261"/>
      <c r="BC61" s="1261"/>
      <c r="BD61" s="1261"/>
      <c r="BE61" s="1262"/>
      <c r="BF61" s="1262"/>
      <c r="BG61" s="1261"/>
      <c r="BH61" s="1261"/>
      <c r="BI61" s="1261"/>
      <c r="BJ61" s="1261"/>
      <c r="BK61" s="1261"/>
      <c r="BL61" s="1261"/>
      <c r="BM61" s="1261"/>
      <c r="BN61" s="1261"/>
      <c r="BO61" s="1261"/>
      <c r="BP61" s="1261"/>
      <c r="BQ61" s="1262"/>
      <c r="BR61" s="1262"/>
      <c r="BS61" s="1261"/>
      <c r="BT61" s="1261"/>
      <c r="BU61" s="1261"/>
      <c r="BV61" s="1261"/>
      <c r="BW61" s="1261"/>
      <c r="BX61" s="1261"/>
      <c r="BY61" s="1261"/>
      <c r="BZ61" s="1261"/>
      <c r="CA61" s="1261"/>
      <c r="CB61" s="1261"/>
      <c r="CC61" s="1262"/>
      <c r="CD61" s="1262"/>
      <c r="CE61" s="1261"/>
      <c r="CF61" s="1261"/>
      <c r="CG61" s="1261"/>
      <c r="CH61" s="1261"/>
      <c r="CI61" s="1261"/>
      <c r="CJ61" s="1261"/>
      <c r="CK61" s="1261"/>
      <c r="CL61" s="1261"/>
      <c r="CM61" s="1261"/>
      <c r="CN61" s="1261"/>
      <c r="CO61" s="1262"/>
      <c r="CP61" s="1262"/>
      <c r="CQ61" s="1261"/>
      <c r="CR61" s="1261"/>
      <c r="CS61" s="1261"/>
      <c r="CT61" s="1261"/>
      <c r="CU61" s="1261"/>
      <c r="CV61" s="1261"/>
      <c r="CW61" s="1261"/>
      <c r="CX61" s="1261"/>
      <c r="CY61" s="1261"/>
      <c r="CZ61" s="1261"/>
      <c r="DA61" s="1262"/>
      <c r="DB61" s="1262"/>
      <c r="DC61" s="1262"/>
      <c r="DD61" s="1263"/>
      <c r="DE61" s="1256"/>
    </row>
    <row r="62" spans="1:109" x14ac:dyDescent="0.15">
      <c r="B62" s="1230"/>
      <c r="C62" s="1230"/>
      <c r="D62" s="1230"/>
      <c r="E62" s="1230"/>
      <c r="F62" s="1230"/>
      <c r="G62" s="1230"/>
      <c r="H62" s="1230"/>
      <c r="I62" s="1230"/>
      <c r="J62" s="1230"/>
      <c r="K62" s="1230"/>
      <c r="L62" s="1230"/>
      <c r="M62" s="1230"/>
      <c r="N62" s="1230"/>
      <c r="O62" s="1230"/>
      <c r="P62" s="1230"/>
      <c r="Q62" s="1230"/>
      <c r="R62" s="1230"/>
      <c r="S62" s="1230"/>
      <c r="T62" s="1230"/>
      <c r="U62" s="1230"/>
      <c r="V62" s="1230"/>
      <c r="W62" s="1230"/>
      <c r="X62" s="1230"/>
      <c r="Y62" s="1230"/>
      <c r="Z62" s="1230"/>
      <c r="AA62" s="1230"/>
      <c r="AB62" s="1230"/>
      <c r="AC62" s="1230"/>
      <c r="AD62" s="1230"/>
      <c r="AE62" s="1230"/>
      <c r="AF62" s="1230"/>
      <c r="AG62" s="1230"/>
      <c r="AH62" s="1230"/>
      <c r="AI62" s="1230"/>
      <c r="AJ62" s="1230"/>
      <c r="AK62" s="1230"/>
      <c r="AL62" s="1230"/>
      <c r="AM62" s="1230"/>
      <c r="AN62" s="1230"/>
      <c r="AO62" s="1230"/>
      <c r="AP62" s="1230"/>
      <c r="AQ62" s="1230"/>
      <c r="AR62" s="1230"/>
      <c r="AS62" s="1230"/>
      <c r="AT62" s="1230"/>
      <c r="AU62" s="1230"/>
      <c r="AV62" s="1230"/>
      <c r="AW62" s="1230"/>
      <c r="AX62" s="1230"/>
      <c r="AY62" s="1230"/>
      <c r="AZ62" s="1230"/>
      <c r="BA62" s="1230"/>
      <c r="BB62" s="1230"/>
      <c r="BC62" s="1230"/>
      <c r="BD62" s="1230"/>
      <c r="BE62" s="1230"/>
      <c r="BF62" s="1230"/>
      <c r="BG62" s="1230"/>
      <c r="BH62" s="1230"/>
      <c r="BI62" s="1230"/>
      <c r="BJ62" s="1230"/>
      <c r="BK62" s="1230"/>
      <c r="BL62" s="1230"/>
      <c r="BM62" s="1230"/>
      <c r="BN62" s="1230"/>
      <c r="BO62" s="1230"/>
      <c r="BP62" s="1230"/>
      <c r="BQ62" s="1230"/>
      <c r="BR62" s="1230"/>
      <c r="BS62" s="1230"/>
      <c r="BT62" s="1230"/>
      <c r="BU62" s="1230"/>
      <c r="BV62" s="1230"/>
      <c r="BW62" s="1230"/>
      <c r="BX62" s="1230"/>
      <c r="BY62" s="1230"/>
      <c r="BZ62" s="1230"/>
      <c r="CA62" s="1230"/>
      <c r="CB62" s="1230"/>
      <c r="CC62" s="1230"/>
      <c r="CD62" s="1230"/>
      <c r="CE62" s="1230"/>
      <c r="CF62" s="1230"/>
      <c r="CG62" s="1230"/>
      <c r="CH62" s="1230"/>
      <c r="CI62" s="1230"/>
      <c r="CJ62" s="1230"/>
      <c r="CK62" s="1230"/>
      <c r="CL62" s="1230"/>
      <c r="CM62" s="1230"/>
      <c r="CN62" s="1230"/>
      <c r="CO62" s="1230"/>
      <c r="CP62" s="1230"/>
      <c r="CQ62" s="1230"/>
      <c r="CR62" s="1230"/>
      <c r="CS62" s="1230"/>
      <c r="CT62" s="1230"/>
      <c r="CU62" s="1230"/>
      <c r="CV62" s="1230"/>
      <c r="CW62" s="1230"/>
      <c r="CX62" s="1230"/>
      <c r="CY62" s="1230"/>
      <c r="CZ62" s="1230"/>
      <c r="DA62" s="1230"/>
      <c r="DB62" s="1230"/>
      <c r="DC62" s="1230"/>
      <c r="DD62" s="1230"/>
      <c r="DE62" s="1219"/>
    </row>
    <row r="63" spans="1:109" ht="17.25" x14ac:dyDescent="0.15">
      <c r="B63" s="1264" t="s">
        <v>569</v>
      </c>
    </row>
    <row r="64" spans="1:109" x14ac:dyDescent="0.15">
      <c r="B64" s="1225"/>
      <c r="G64" s="1232"/>
      <c r="I64" s="1265"/>
      <c r="J64" s="1265"/>
      <c r="K64" s="1265"/>
      <c r="L64" s="1265"/>
      <c r="M64" s="1265"/>
      <c r="N64" s="1266"/>
      <c r="AM64" s="1232"/>
      <c r="AN64" s="1232" t="s">
        <v>562</v>
      </c>
      <c r="AP64" s="1233"/>
      <c r="AQ64" s="1233"/>
      <c r="AR64" s="1233"/>
      <c r="AY64" s="1232"/>
      <c r="BA64" s="1233"/>
      <c r="BB64" s="1233"/>
      <c r="BC64" s="1233"/>
      <c r="BK64" s="1232"/>
      <c r="BM64" s="1233"/>
      <c r="BN64" s="1233"/>
      <c r="BO64" s="1233"/>
      <c r="BW64" s="1232"/>
      <c r="BY64" s="1233"/>
      <c r="BZ64" s="1233"/>
      <c r="CA64" s="1233"/>
      <c r="CI64" s="1232"/>
      <c r="CK64" s="1233"/>
      <c r="CL64" s="1233"/>
      <c r="CM64" s="1233"/>
      <c r="CU64" s="1232"/>
      <c r="CW64" s="1233"/>
      <c r="CX64" s="1233"/>
      <c r="CY64" s="1233"/>
    </row>
    <row r="65" spans="2:107" x14ac:dyDescent="0.15">
      <c r="B65" s="1225"/>
      <c r="AN65" s="1234" t="s">
        <v>570</v>
      </c>
      <c r="AO65" s="1235"/>
      <c r="AP65" s="1235"/>
      <c r="AQ65" s="1235"/>
      <c r="AR65" s="1235"/>
      <c r="AS65" s="1235"/>
      <c r="AT65" s="1235"/>
      <c r="AU65" s="1235"/>
      <c r="AV65" s="1235"/>
      <c r="AW65" s="1235"/>
      <c r="AX65" s="1235"/>
      <c r="AY65" s="1235"/>
      <c r="AZ65" s="1235"/>
      <c r="BA65" s="1235"/>
      <c r="BB65" s="1235"/>
      <c r="BC65" s="1235"/>
      <c r="BD65" s="1235"/>
      <c r="BE65" s="1235"/>
      <c r="BF65" s="1235"/>
      <c r="BG65" s="1235"/>
      <c r="BH65" s="1235"/>
      <c r="BI65" s="1235"/>
      <c r="BJ65" s="1235"/>
      <c r="BK65" s="1235"/>
      <c r="BL65" s="1235"/>
      <c r="BM65" s="1235"/>
      <c r="BN65" s="1235"/>
      <c r="BO65" s="1235"/>
      <c r="BP65" s="1235"/>
      <c r="BQ65" s="1235"/>
      <c r="BR65" s="1235"/>
      <c r="BS65" s="1235"/>
      <c r="BT65" s="1235"/>
      <c r="BU65" s="1235"/>
      <c r="BV65" s="1235"/>
      <c r="BW65" s="1235"/>
      <c r="BX65" s="1235"/>
      <c r="BY65" s="1235"/>
      <c r="BZ65" s="1235"/>
      <c r="CA65" s="1235"/>
      <c r="CB65" s="1235"/>
      <c r="CC65" s="1235"/>
      <c r="CD65" s="1235"/>
      <c r="CE65" s="1235"/>
      <c r="CF65" s="1235"/>
      <c r="CG65" s="1235"/>
      <c r="CH65" s="1235"/>
      <c r="CI65" s="1235"/>
      <c r="CJ65" s="1235"/>
      <c r="CK65" s="1235"/>
      <c r="CL65" s="1235"/>
      <c r="CM65" s="1235"/>
      <c r="CN65" s="1235"/>
      <c r="CO65" s="1235"/>
      <c r="CP65" s="1235"/>
      <c r="CQ65" s="1235"/>
      <c r="CR65" s="1235"/>
      <c r="CS65" s="1235"/>
      <c r="CT65" s="1235"/>
      <c r="CU65" s="1235"/>
      <c r="CV65" s="1235"/>
      <c r="CW65" s="1235"/>
      <c r="CX65" s="1235"/>
      <c r="CY65" s="1235"/>
      <c r="CZ65" s="1235"/>
      <c r="DA65" s="1235"/>
      <c r="DB65" s="1235"/>
      <c r="DC65" s="1236"/>
    </row>
    <row r="66" spans="2:107" x14ac:dyDescent="0.15">
      <c r="B66" s="1225"/>
      <c r="AN66" s="1237"/>
      <c r="AO66" s="1238"/>
      <c r="AP66" s="1238"/>
      <c r="AQ66" s="1238"/>
      <c r="AR66" s="1238"/>
      <c r="AS66" s="1238"/>
      <c r="AT66" s="1238"/>
      <c r="AU66" s="1238"/>
      <c r="AV66" s="1238"/>
      <c r="AW66" s="1238"/>
      <c r="AX66" s="1238"/>
      <c r="AY66" s="1238"/>
      <c r="AZ66" s="1238"/>
      <c r="BA66" s="1238"/>
      <c r="BB66" s="1238"/>
      <c r="BC66" s="1238"/>
      <c r="BD66" s="1238"/>
      <c r="BE66" s="1238"/>
      <c r="BF66" s="1238"/>
      <c r="BG66" s="1238"/>
      <c r="BH66" s="1238"/>
      <c r="BI66" s="1238"/>
      <c r="BJ66" s="1238"/>
      <c r="BK66" s="1238"/>
      <c r="BL66" s="1238"/>
      <c r="BM66" s="1238"/>
      <c r="BN66" s="1238"/>
      <c r="BO66" s="1238"/>
      <c r="BP66" s="1238"/>
      <c r="BQ66" s="1238"/>
      <c r="BR66" s="1238"/>
      <c r="BS66" s="1238"/>
      <c r="BT66" s="1238"/>
      <c r="BU66" s="1238"/>
      <c r="BV66" s="1238"/>
      <c r="BW66" s="1238"/>
      <c r="BX66" s="1238"/>
      <c r="BY66" s="1238"/>
      <c r="BZ66" s="1238"/>
      <c r="CA66" s="1238"/>
      <c r="CB66" s="1238"/>
      <c r="CC66" s="1238"/>
      <c r="CD66" s="1238"/>
      <c r="CE66" s="1238"/>
      <c r="CF66" s="1238"/>
      <c r="CG66" s="1238"/>
      <c r="CH66" s="1238"/>
      <c r="CI66" s="1238"/>
      <c r="CJ66" s="1238"/>
      <c r="CK66" s="1238"/>
      <c r="CL66" s="1238"/>
      <c r="CM66" s="1238"/>
      <c r="CN66" s="1238"/>
      <c r="CO66" s="1238"/>
      <c r="CP66" s="1238"/>
      <c r="CQ66" s="1238"/>
      <c r="CR66" s="1238"/>
      <c r="CS66" s="1238"/>
      <c r="CT66" s="1238"/>
      <c r="CU66" s="1238"/>
      <c r="CV66" s="1238"/>
      <c r="CW66" s="1238"/>
      <c r="CX66" s="1238"/>
      <c r="CY66" s="1238"/>
      <c r="CZ66" s="1238"/>
      <c r="DA66" s="1238"/>
      <c r="DB66" s="1238"/>
      <c r="DC66" s="1239"/>
    </row>
    <row r="67" spans="2:107" x14ac:dyDescent="0.15">
      <c r="B67" s="1225"/>
      <c r="AN67" s="1237"/>
      <c r="AO67" s="1238"/>
      <c r="AP67" s="1238"/>
      <c r="AQ67" s="1238"/>
      <c r="AR67" s="1238"/>
      <c r="AS67" s="1238"/>
      <c r="AT67" s="1238"/>
      <c r="AU67" s="1238"/>
      <c r="AV67" s="1238"/>
      <c r="AW67" s="1238"/>
      <c r="AX67" s="1238"/>
      <c r="AY67" s="1238"/>
      <c r="AZ67" s="1238"/>
      <c r="BA67" s="1238"/>
      <c r="BB67" s="1238"/>
      <c r="BC67" s="1238"/>
      <c r="BD67" s="1238"/>
      <c r="BE67" s="1238"/>
      <c r="BF67" s="1238"/>
      <c r="BG67" s="1238"/>
      <c r="BH67" s="1238"/>
      <c r="BI67" s="1238"/>
      <c r="BJ67" s="1238"/>
      <c r="BK67" s="1238"/>
      <c r="BL67" s="1238"/>
      <c r="BM67" s="1238"/>
      <c r="BN67" s="1238"/>
      <c r="BO67" s="1238"/>
      <c r="BP67" s="1238"/>
      <c r="BQ67" s="1238"/>
      <c r="BR67" s="1238"/>
      <c r="BS67" s="1238"/>
      <c r="BT67" s="1238"/>
      <c r="BU67" s="1238"/>
      <c r="BV67" s="1238"/>
      <c r="BW67" s="1238"/>
      <c r="BX67" s="1238"/>
      <c r="BY67" s="1238"/>
      <c r="BZ67" s="1238"/>
      <c r="CA67" s="1238"/>
      <c r="CB67" s="1238"/>
      <c r="CC67" s="1238"/>
      <c r="CD67" s="1238"/>
      <c r="CE67" s="1238"/>
      <c r="CF67" s="1238"/>
      <c r="CG67" s="1238"/>
      <c r="CH67" s="1238"/>
      <c r="CI67" s="1238"/>
      <c r="CJ67" s="1238"/>
      <c r="CK67" s="1238"/>
      <c r="CL67" s="1238"/>
      <c r="CM67" s="1238"/>
      <c r="CN67" s="1238"/>
      <c r="CO67" s="1238"/>
      <c r="CP67" s="1238"/>
      <c r="CQ67" s="1238"/>
      <c r="CR67" s="1238"/>
      <c r="CS67" s="1238"/>
      <c r="CT67" s="1238"/>
      <c r="CU67" s="1238"/>
      <c r="CV67" s="1238"/>
      <c r="CW67" s="1238"/>
      <c r="CX67" s="1238"/>
      <c r="CY67" s="1238"/>
      <c r="CZ67" s="1238"/>
      <c r="DA67" s="1238"/>
      <c r="DB67" s="1238"/>
      <c r="DC67" s="1239"/>
    </row>
    <row r="68" spans="2:107" x14ac:dyDescent="0.15">
      <c r="B68" s="1225"/>
      <c r="AN68" s="1237"/>
      <c r="AO68" s="1238"/>
      <c r="AP68" s="1238"/>
      <c r="AQ68" s="1238"/>
      <c r="AR68" s="1238"/>
      <c r="AS68" s="1238"/>
      <c r="AT68" s="1238"/>
      <c r="AU68" s="1238"/>
      <c r="AV68" s="1238"/>
      <c r="AW68" s="1238"/>
      <c r="AX68" s="1238"/>
      <c r="AY68" s="1238"/>
      <c r="AZ68" s="1238"/>
      <c r="BA68" s="1238"/>
      <c r="BB68" s="1238"/>
      <c r="BC68" s="1238"/>
      <c r="BD68" s="1238"/>
      <c r="BE68" s="1238"/>
      <c r="BF68" s="1238"/>
      <c r="BG68" s="1238"/>
      <c r="BH68" s="1238"/>
      <c r="BI68" s="1238"/>
      <c r="BJ68" s="1238"/>
      <c r="BK68" s="1238"/>
      <c r="BL68" s="1238"/>
      <c r="BM68" s="1238"/>
      <c r="BN68" s="1238"/>
      <c r="BO68" s="1238"/>
      <c r="BP68" s="1238"/>
      <c r="BQ68" s="1238"/>
      <c r="BR68" s="1238"/>
      <c r="BS68" s="1238"/>
      <c r="BT68" s="1238"/>
      <c r="BU68" s="1238"/>
      <c r="BV68" s="1238"/>
      <c r="BW68" s="1238"/>
      <c r="BX68" s="1238"/>
      <c r="BY68" s="1238"/>
      <c r="BZ68" s="1238"/>
      <c r="CA68" s="1238"/>
      <c r="CB68" s="1238"/>
      <c r="CC68" s="1238"/>
      <c r="CD68" s="1238"/>
      <c r="CE68" s="1238"/>
      <c r="CF68" s="1238"/>
      <c r="CG68" s="1238"/>
      <c r="CH68" s="1238"/>
      <c r="CI68" s="1238"/>
      <c r="CJ68" s="1238"/>
      <c r="CK68" s="1238"/>
      <c r="CL68" s="1238"/>
      <c r="CM68" s="1238"/>
      <c r="CN68" s="1238"/>
      <c r="CO68" s="1238"/>
      <c r="CP68" s="1238"/>
      <c r="CQ68" s="1238"/>
      <c r="CR68" s="1238"/>
      <c r="CS68" s="1238"/>
      <c r="CT68" s="1238"/>
      <c r="CU68" s="1238"/>
      <c r="CV68" s="1238"/>
      <c r="CW68" s="1238"/>
      <c r="CX68" s="1238"/>
      <c r="CY68" s="1238"/>
      <c r="CZ68" s="1238"/>
      <c r="DA68" s="1238"/>
      <c r="DB68" s="1238"/>
      <c r="DC68" s="1239"/>
    </row>
    <row r="69" spans="2:107" x14ac:dyDescent="0.15">
      <c r="B69" s="1225"/>
      <c r="AN69" s="1240"/>
      <c r="AO69" s="1241"/>
      <c r="AP69" s="1241"/>
      <c r="AQ69" s="1241"/>
      <c r="AR69" s="1241"/>
      <c r="AS69" s="1241"/>
      <c r="AT69" s="1241"/>
      <c r="AU69" s="1241"/>
      <c r="AV69" s="1241"/>
      <c r="AW69" s="1241"/>
      <c r="AX69" s="1241"/>
      <c r="AY69" s="1241"/>
      <c r="AZ69" s="1241"/>
      <c r="BA69" s="1241"/>
      <c r="BB69" s="1241"/>
      <c r="BC69" s="1241"/>
      <c r="BD69" s="1241"/>
      <c r="BE69" s="1241"/>
      <c r="BF69" s="1241"/>
      <c r="BG69" s="1241"/>
      <c r="BH69" s="1241"/>
      <c r="BI69" s="1241"/>
      <c r="BJ69" s="1241"/>
      <c r="BK69" s="1241"/>
      <c r="BL69" s="1241"/>
      <c r="BM69" s="1241"/>
      <c r="BN69" s="1241"/>
      <c r="BO69" s="1241"/>
      <c r="BP69" s="1241"/>
      <c r="BQ69" s="1241"/>
      <c r="BR69" s="1241"/>
      <c r="BS69" s="1241"/>
      <c r="BT69" s="1241"/>
      <c r="BU69" s="1241"/>
      <c r="BV69" s="1241"/>
      <c r="BW69" s="1241"/>
      <c r="BX69" s="1241"/>
      <c r="BY69" s="1241"/>
      <c r="BZ69" s="1241"/>
      <c r="CA69" s="1241"/>
      <c r="CB69" s="1241"/>
      <c r="CC69" s="1241"/>
      <c r="CD69" s="1241"/>
      <c r="CE69" s="1241"/>
      <c r="CF69" s="1241"/>
      <c r="CG69" s="1241"/>
      <c r="CH69" s="1241"/>
      <c r="CI69" s="1241"/>
      <c r="CJ69" s="1241"/>
      <c r="CK69" s="1241"/>
      <c r="CL69" s="1241"/>
      <c r="CM69" s="1241"/>
      <c r="CN69" s="1241"/>
      <c r="CO69" s="1241"/>
      <c r="CP69" s="1241"/>
      <c r="CQ69" s="1241"/>
      <c r="CR69" s="1241"/>
      <c r="CS69" s="1241"/>
      <c r="CT69" s="1241"/>
      <c r="CU69" s="1241"/>
      <c r="CV69" s="1241"/>
      <c r="CW69" s="1241"/>
      <c r="CX69" s="1241"/>
      <c r="CY69" s="1241"/>
      <c r="CZ69" s="1241"/>
      <c r="DA69" s="1241"/>
      <c r="DB69" s="1241"/>
      <c r="DC69" s="1242"/>
    </row>
    <row r="70" spans="2:107" x14ac:dyDescent="0.15">
      <c r="B70" s="1225"/>
      <c r="H70" s="1267"/>
      <c r="I70" s="1267"/>
      <c r="J70" s="1268"/>
      <c r="K70" s="1268"/>
      <c r="L70" s="1269"/>
      <c r="M70" s="1268"/>
      <c r="N70" s="1269"/>
      <c r="AN70" s="1243"/>
      <c r="AO70" s="1243"/>
      <c r="AP70" s="1243"/>
      <c r="AZ70" s="1243"/>
      <c r="BA70" s="1243"/>
      <c r="BB70" s="1243"/>
      <c r="BL70" s="1243"/>
      <c r="BM70" s="1243"/>
      <c r="BN70" s="1243"/>
      <c r="BX70" s="1243"/>
      <c r="BY70" s="1243"/>
      <c r="BZ70" s="1243"/>
      <c r="CJ70" s="1243"/>
      <c r="CK70" s="1243"/>
      <c r="CL70" s="1243"/>
      <c r="CV70" s="1243"/>
      <c r="CW70" s="1243"/>
      <c r="CX70" s="1243"/>
    </row>
    <row r="71" spans="2:107" x14ac:dyDescent="0.15">
      <c r="B71" s="1225"/>
      <c r="G71" s="1270"/>
      <c r="I71" s="1271"/>
      <c r="J71" s="1268"/>
      <c r="K71" s="1268"/>
      <c r="L71" s="1269"/>
      <c r="M71" s="1268"/>
      <c r="N71" s="1269"/>
      <c r="AM71" s="1270"/>
      <c r="AN71" s="1219" t="s">
        <v>564</v>
      </c>
    </row>
    <row r="72" spans="2:107" x14ac:dyDescent="0.15">
      <c r="B72" s="1225"/>
      <c r="G72" s="1244"/>
      <c r="H72" s="1244"/>
      <c r="I72" s="1244"/>
      <c r="J72" s="1244"/>
      <c r="K72" s="1245"/>
      <c r="L72" s="1245"/>
      <c r="M72" s="1246"/>
      <c r="N72" s="1246"/>
      <c r="AN72" s="1247"/>
      <c r="AO72" s="1248"/>
      <c r="AP72" s="1248"/>
      <c r="AQ72" s="1248"/>
      <c r="AR72" s="1248"/>
      <c r="AS72" s="1248"/>
      <c r="AT72" s="1248"/>
      <c r="AU72" s="1248"/>
      <c r="AV72" s="1248"/>
      <c r="AW72" s="1248"/>
      <c r="AX72" s="1248"/>
      <c r="AY72" s="1248"/>
      <c r="AZ72" s="1248"/>
      <c r="BA72" s="1248"/>
      <c r="BB72" s="1248"/>
      <c r="BC72" s="1248"/>
      <c r="BD72" s="1248"/>
      <c r="BE72" s="1248"/>
      <c r="BF72" s="1248"/>
      <c r="BG72" s="1248"/>
      <c r="BH72" s="1248"/>
      <c r="BI72" s="1248"/>
      <c r="BJ72" s="1248"/>
      <c r="BK72" s="1248"/>
      <c r="BL72" s="1248"/>
      <c r="BM72" s="1248"/>
      <c r="BN72" s="1248"/>
      <c r="BO72" s="1249"/>
      <c r="BP72" s="1250" t="s">
        <v>524</v>
      </c>
      <c r="BQ72" s="1250"/>
      <c r="BR72" s="1250"/>
      <c r="BS72" s="1250"/>
      <c r="BT72" s="1250"/>
      <c r="BU72" s="1250"/>
      <c r="BV72" s="1250"/>
      <c r="BW72" s="1250"/>
      <c r="BX72" s="1250" t="s">
        <v>525</v>
      </c>
      <c r="BY72" s="1250"/>
      <c r="BZ72" s="1250"/>
      <c r="CA72" s="1250"/>
      <c r="CB72" s="1250"/>
      <c r="CC72" s="1250"/>
      <c r="CD72" s="1250"/>
      <c r="CE72" s="1250"/>
      <c r="CF72" s="1250" t="s">
        <v>526</v>
      </c>
      <c r="CG72" s="1250"/>
      <c r="CH72" s="1250"/>
      <c r="CI72" s="1250"/>
      <c r="CJ72" s="1250"/>
      <c r="CK72" s="1250"/>
      <c r="CL72" s="1250"/>
      <c r="CM72" s="1250"/>
      <c r="CN72" s="1250" t="s">
        <v>527</v>
      </c>
      <c r="CO72" s="1250"/>
      <c r="CP72" s="1250"/>
      <c r="CQ72" s="1250"/>
      <c r="CR72" s="1250"/>
      <c r="CS72" s="1250"/>
      <c r="CT72" s="1250"/>
      <c r="CU72" s="1250"/>
      <c r="CV72" s="1250" t="s">
        <v>528</v>
      </c>
      <c r="CW72" s="1250"/>
      <c r="CX72" s="1250"/>
      <c r="CY72" s="1250"/>
      <c r="CZ72" s="1250"/>
      <c r="DA72" s="1250"/>
      <c r="DB72" s="1250"/>
      <c r="DC72" s="1250"/>
    </row>
    <row r="73" spans="2:107" x14ac:dyDescent="0.15">
      <c r="B73" s="1225"/>
      <c r="G73" s="1251"/>
      <c r="H73" s="1251"/>
      <c r="I73" s="1251"/>
      <c r="J73" s="1251"/>
      <c r="K73" s="1272"/>
      <c r="L73" s="1272"/>
      <c r="M73" s="1272"/>
      <c r="N73" s="1272"/>
      <c r="AM73" s="1243"/>
      <c r="AN73" s="1254" t="s">
        <v>565</v>
      </c>
      <c r="AO73" s="1254"/>
      <c r="AP73" s="1254"/>
      <c r="AQ73" s="1254"/>
      <c r="AR73" s="1254"/>
      <c r="AS73" s="1254"/>
      <c r="AT73" s="1254"/>
      <c r="AU73" s="1254"/>
      <c r="AV73" s="1254"/>
      <c r="AW73" s="1254"/>
      <c r="AX73" s="1254"/>
      <c r="AY73" s="1254"/>
      <c r="AZ73" s="1254"/>
      <c r="BA73" s="1254"/>
      <c r="BB73" s="1254" t="s">
        <v>566</v>
      </c>
      <c r="BC73" s="1254"/>
      <c r="BD73" s="1254"/>
      <c r="BE73" s="1254"/>
      <c r="BF73" s="1254"/>
      <c r="BG73" s="1254"/>
      <c r="BH73" s="1254"/>
      <c r="BI73" s="1254"/>
      <c r="BJ73" s="1254"/>
      <c r="BK73" s="1254"/>
      <c r="BL73" s="1254"/>
      <c r="BM73" s="1254"/>
      <c r="BN73" s="1254"/>
      <c r="BO73" s="1254"/>
      <c r="BP73" s="1255"/>
      <c r="BQ73" s="1255"/>
      <c r="BR73" s="1255"/>
      <c r="BS73" s="1255"/>
      <c r="BT73" s="1255"/>
      <c r="BU73" s="1255"/>
      <c r="BV73" s="1255"/>
      <c r="BW73" s="1255"/>
      <c r="BX73" s="1255"/>
      <c r="BY73" s="1255"/>
      <c r="BZ73" s="1255"/>
      <c r="CA73" s="1255"/>
      <c r="CB73" s="1255"/>
      <c r="CC73" s="1255"/>
      <c r="CD73" s="1255"/>
      <c r="CE73" s="1255"/>
      <c r="CF73" s="1255"/>
      <c r="CG73" s="1255"/>
      <c r="CH73" s="1255"/>
      <c r="CI73" s="1255"/>
      <c r="CJ73" s="1255"/>
      <c r="CK73" s="1255"/>
      <c r="CL73" s="1255"/>
      <c r="CM73" s="1255"/>
      <c r="CN73" s="1255"/>
      <c r="CO73" s="1255"/>
      <c r="CP73" s="1255"/>
      <c r="CQ73" s="1255"/>
      <c r="CR73" s="1255"/>
      <c r="CS73" s="1255"/>
      <c r="CT73" s="1255"/>
      <c r="CU73" s="1255"/>
      <c r="CV73" s="1255"/>
      <c r="CW73" s="1255"/>
      <c r="CX73" s="1255"/>
      <c r="CY73" s="1255"/>
      <c r="CZ73" s="1255"/>
      <c r="DA73" s="1255"/>
      <c r="DB73" s="1255"/>
      <c r="DC73" s="1255"/>
    </row>
    <row r="74" spans="2:107" x14ac:dyDescent="0.15">
      <c r="B74" s="1225"/>
      <c r="G74" s="1251"/>
      <c r="H74" s="1251"/>
      <c r="I74" s="1251"/>
      <c r="J74" s="1251"/>
      <c r="K74" s="1272"/>
      <c r="L74" s="1272"/>
      <c r="M74" s="1272"/>
      <c r="N74" s="1272"/>
      <c r="AM74" s="1243"/>
      <c r="AN74" s="1254"/>
      <c r="AO74" s="1254"/>
      <c r="AP74" s="1254"/>
      <c r="AQ74" s="1254"/>
      <c r="AR74" s="1254"/>
      <c r="AS74" s="1254"/>
      <c r="AT74" s="1254"/>
      <c r="AU74" s="1254"/>
      <c r="AV74" s="1254"/>
      <c r="AW74" s="1254"/>
      <c r="AX74" s="1254"/>
      <c r="AY74" s="1254"/>
      <c r="AZ74" s="1254"/>
      <c r="BA74" s="1254"/>
      <c r="BB74" s="1254"/>
      <c r="BC74" s="1254"/>
      <c r="BD74" s="1254"/>
      <c r="BE74" s="1254"/>
      <c r="BF74" s="1254"/>
      <c r="BG74" s="1254"/>
      <c r="BH74" s="1254"/>
      <c r="BI74" s="1254"/>
      <c r="BJ74" s="1254"/>
      <c r="BK74" s="1254"/>
      <c r="BL74" s="1254"/>
      <c r="BM74" s="1254"/>
      <c r="BN74" s="1254"/>
      <c r="BO74" s="1254"/>
      <c r="BP74" s="1255"/>
      <c r="BQ74" s="1255"/>
      <c r="BR74" s="1255"/>
      <c r="BS74" s="1255"/>
      <c r="BT74" s="1255"/>
      <c r="BU74" s="1255"/>
      <c r="BV74" s="1255"/>
      <c r="BW74" s="1255"/>
      <c r="BX74" s="1255"/>
      <c r="BY74" s="1255"/>
      <c r="BZ74" s="1255"/>
      <c r="CA74" s="1255"/>
      <c r="CB74" s="1255"/>
      <c r="CC74" s="1255"/>
      <c r="CD74" s="1255"/>
      <c r="CE74" s="1255"/>
      <c r="CF74" s="1255"/>
      <c r="CG74" s="1255"/>
      <c r="CH74" s="1255"/>
      <c r="CI74" s="1255"/>
      <c r="CJ74" s="1255"/>
      <c r="CK74" s="1255"/>
      <c r="CL74" s="1255"/>
      <c r="CM74" s="1255"/>
      <c r="CN74" s="1255"/>
      <c r="CO74" s="1255"/>
      <c r="CP74" s="1255"/>
      <c r="CQ74" s="1255"/>
      <c r="CR74" s="1255"/>
      <c r="CS74" s="1255"/>
      <c r="CT74" s="1255"/>
      <c r="CU74" s="1255"/>
      <c r="CV74" s="1255"/>
      <c r="CW74" s="1255"/>
      <c r="CX74" s="1255"/>
      <c r="CY74" s="1255"/>
      <c r="CZ74" s="1255"/>
      <c r="DA74" s="1255"/>
      <c r="DB74" s="1255"/>
      <c r="DC74" s="1255"/>
    </row>
    <row r="75" spans="2:107" x14ac:dyDescent="0.15">
      <c r="B75" s="1225"/>
      <c r="G75" s="1251"/>
      <c r="H75" s="1251"/>
      <c r="I75" s="1244"/>
      <c r="J75" s="1244"/>
      <c r="K75" s="1253"/>
      <c r="L75" s="1253"/>
      <c r="M75" s="1253"/>
      <c r="N75" s="1253"/>
      <c r="AM75" s="1243"/>
      <c r="AN75" s="1254"/>
      <c r="AO75" s="1254"/>
      <c r="AP75" s="1254"/>
      <c r="AQ75" s="1254"/>
      <c r="AR75" s="1254"/>
      <c r="AS75" s="1254"/>
      <c r="AT75" s="1254"/>
      <c r="AU75" s="1254"/>
      <c r="AV75" s="1254"/>
      <c r="AW75" s="1254"/>
      <c r="AX75" s="1254"/>
      <c r="AY75" s="1254"/>
      <c r="AZ75" s="1254"/>
      <c r="BA75" s="1254"/>
      <c r="BB75" s="1254" t="s">
        <v>571</v>
      </c>
      <c r="BC75" s="1254"/>
      <c r="BD75" s="1254"/>
      <c r="BE75" s="1254"/>
      <c r="BF75" s="1254"/>
      <c r="BG75" s="1254"/>
      <c r="BH75" s="1254"/>
      <c r="BI75" s="1254"/>
      <c r="BJ75" s="1254"/>
      <c r="BK75" s="1254"/>
      <c r="BL75" s="1254"/>
      <c r="BM75" s="1254"/>
      <c r="BN75" s="1254"/>
      <c r="BO75" s="1254"/>
      <c r="BP75" s="1255">
        <v>6.1</v>
      </c>
      <c r="BQ75" s="1255"/>
      <c r="BR75" s="1255"/>
      <c r="BS75" s="1255"/>
      <c r="BT75" s="1255"/>
      <c r="BU75" s="1255"/>
      <c r="BV75" s="1255"/>
      <c r="BW75" s="1255"/>
      <c r="BX75" s="1255">
        <v>4.5</v>
      </c>
      <c r="BY75" s="1255"/>
      <c r="BZ75" s="1255"/>
      <c r="CA75" s="1255"/>
      <c r="CB75" s="1255"/>
      <c r="CC75" s="1255"/>
      <c r="CD75" s="1255"/>
      <c r="CE75" s="1255"/>
      <c r="CF75" s="1255">
        <v>3</v>
      </c>
      <c r="CG75" s="1255"/>
      <c r="CH75" s="1255"/>
      <c r="CI75" s="1255"/>
      <c r="CJ75" s="1255"/>
      <c r="CK75" s="1255"/>
      <c r="CL75" s="1255"/>
      <c r="CM75" s="1255"/>
      <c r="CN75" s="1255">
        <v>2.8</v>
      </c>
      <c r="CO75" s="1255"/>
      <c r="CP75" s="1255"/>
      <c r="CQ75" s="1255"/>
      <c r="CR75" s="1255"/>
      <c r="CS75" s="1255"/>
      <c r="CT75" s="1255"/>
      <c r="CU75" s="1255"/>
      <c r="CV75" s="1255">
        <v>3.7</v>
      </c>
      <c r="CW75" s="1255"/>
      <c r="CX75" s="1255"/>
      <c r="CY75" s="1255"/>
      <c r="CZ75" s="1255"/>
      <c r="DA75" s="1255"/>
      <c r="DB75" s="1255"/>
      <c r="DC75" s="1255"/>
    </row>
    <row r="76" spans="2:107" x14ac:dyDescent="0.15">
      <c r="B76" s="1225"/>
      <c r="G76" s="1251"/>
      <c r="H76" s="1251"/>
      <c r="I76" s="1244"/>
      <c r="J76" s="1244"/>
      <c r="K76" s="1253"/>
      <c r="L76" s="1253"/>
      <c r="M76" s="1253"/>
      <c r="N76" s="1253"/>
      <c r="AM76" s="1243"/>
      <c r="AN76" s="1254"/>
      <c r="AO76" s="1254"/>
      <c r="AP76" s="1254"/>
      <c r="AQ76" s="1254"/>
      <c r="AR76" s="1254"/>
      <c r="AS76" s="1254"/>
      <c r="AT76" s="1254"/>
      <c r="AU76" s="1254"/>
      <c r="AV76" s="1254"/>
      <c r="AW76" s="1254"/>
      <c r="AX76" s="1254"/>
      <c r="AY76" s="1254"/>
      <c r="AZ76" s="1254"/>
      <c r="BA76" s="1254"/>
      <c r="BB76" s="1254"/>
      <c r="BC76" s="1254"/>
      <c r="BD76" s="1254"/>
      <c r="BE76" s="1254"/>
      <c r="BF76" s="1254"/>
      <c r="BG76" s="1254"/>
      <c r="BH76" s="1254"/>
      <c r="BI76" s="1254"/>
      <c r="BJ76" s="1254"/>
      <c r="BK76" s="1254"/>
      <c r="BL76" s="1254"/>
      <c r="BM76" s="1254"/>
      <c r="BN76" s="1254"/>
      <c r="BO76" s="1254"/>
      <c r="BP76" s="1255"/>
      <c r="BQ76" s="1255"/>
      <c r="BR76" s="1255"/>
      <c r="BS76" s="1255"/>
      <c r="BT76" s="1255"/>
      <c r="BU76" s="1255"/>
      <c r="BV76" s="1255"/>
      <c r="BW76" s="1255"/>
      <c r="BX76" s="1255"/>
      <c r="BY76" s="1255"/>
      <c r="BZ76" s="1255"/>
      <c r="CA76" s="1255"/>
      <c r="CB76" s="1255"/>
      <c r="CC76" s="1255"/>
      <c r="CD76" s="1255"/>
      <c r="CE76" s="1255"/>
      <c r="CF76" s="1255"/>
      <c r="CG76" s="1255"/>
      <c r="CH76" s="1255"/>
      <c r="CI76" s="1255"/>
      <c r="CJ76" s="1255"/>
      <c r="CK76" s="1255"/>
      <c r="CL76" s="1255"/>
      <c r="CM76" s="1255"/>
      <c r="CN76" s="1255"/>
      <c r="CO76" s="1255"/>
      <c r="CP76" s="1255"/>
      <c r="CQ76" s="1255"/>
      <c r="CR76" s="1255"/>
      <c r="CS76" s="1255"/>
      <c r="CT76" s="1255"/>
      <c r="CU76" s="1255"/>
      <c r="CV76" s="1255"/>
      <c r="CW76" s="1255"/>
      <c r="CX76" s="1255"/>
      <c r="CY76" s="1255"/>
      <c r="CZ76" s="1255"/>
      <c r="DA76" s="1255"/>
      <c r="DB76" s="1255"/>
      <c r="DC76" s="1255"/>
    </row>
    <row r="77" spans="2:107" x14ac:dyDescent="0.15">
      <c r="B77" s="1225"/>
      <c r="G77" s="1244"/>
      <c r="H77" s="1244"/>
      <c r="I77" s="1244"/>
      <c r="J77" s="1244"/>
      <c r="K77" s="1272"/>
      <c r="L77" s="1272"/>
      <c r="M77" s="1272"/>
      <c r="N77" s="1272"/>
      <c r="AN77" s="1250" t="s">
        <v>568</v>
      </c>
      <c r="AO77" s="1250"/>
      <c r="AP77" s="1250"/>
      <c r="AQ77" s="1250"/>
      <c r="AR77" s="1250"/>
      <c r="AS77" s="1250"/>
      <c r="AT77" s="1250"/>
      <c r="AU77" s="1250"/>
      <c r="AV77" s="1250"/>
      <c r="AW77" s="1250"/>
      <c r="AX77" s="1250"/>
      <c r="AY77" s="1250"/>
      <c r="AZ77" s="1250"/>
      <c r="BA77" s="1250"/>
      <c r="BB77" s="1254" t="s">
        <v>566</v>
      </c>
      <c r="BC77" s="1254"/>
      <c r="BD77" s="1254"/>
      <c r="BE77" s="1254"/>
      <c r="BF77" s="1254"/>
      <c r="BG77" s="1254"/>
      <c r="BH77" s="1254"/>
      <c r="BI77" s="1254"/>
      <c r="BJ77" s="1254"/>
      <c r="BK77" s="1254"/>
      <c r="BL77" s="1254"/>
      <c r="BM77" s="1254"/>
      <c r="BN77" s="1254"/>
      <c r="BO77" s="1254"/>
      <c r="BP77" s="1255">
        <v>49.7</v>
      </c>
      <c r="BQ77" s="1255"/>
      <c r="BR77" s="1255"/>
      <c r="BS77" s="1255"/>
      <c r="BT77" s="1255"/>
      <c r="BU77" s="1255"/>
      <c r="BV77" s="1255"/>
      <c r="BW77" s="1255"/>
      <c r="BX77" s="1255">
        <v>37.299999999999997</v>
      </c>
      <c r="BY77" s="1255"/>
      <c r="BZ77" s="1255"/>
      <c r="CA77" s="1255"/>
      <c r="CB77" s="1255"/>
      <c r="CC77" s="1255"/>
      <c r="CD77" s="1255"/>
      <c r="CE77" s="1255"/>
      <c r="CF77" s="1255">
        <v>25.4</v>
      </c>
      <c r="CG77" s="1255"/>
      <c r="CH77" s="1255"/>
      <c r="CI77" s="1255"/>
      <c r="CJ77" s="1255"/>
      <c r="CK77" s="1255"/>
      <c r="CL77" s="1255"/>
      <c r="CM77" s="1255"/>
      <c r="CN77" s="1255">
        <v>17.600000000000001</v>
      </c>
      <c r="CO77" s="1255"/>
      <c r="CP77" s="1255"/>
      <c r="CQ77" s="1255"/>
      <c r="CR77" s="1255"/>
      <c r="CS77" s="1255"/>
      <c r="CT77" s="1255"/>
      <c r="CU77" s="1255"/>
      <c r="CV77" s="1255">
        <v>17.2</v>
      </c>
      <c r="CW77" s="1255"/>
      <c r="CX77" s="1255"/>
      <c r="CY77" s="1255"/>
      <c r="CZ77" s="1255"/>
      <c r="DA77" s="1255"/>
      <c r="DB77" s="1255"/>
      <c r="DC77" s="1255"/>
    </row>
    <row r="78" spans="2:107" x14ac:dyDescent="0.15">
      <c r="B78" s="1225"/>
      <c r="G78" s="1244"/>
      <c r="H78" s="1244"/>
      <c r="I78" s="1244"/>
      <c r="J78" s="1244"/>
      <c r="K78" s="1272"/>
      <c r="L78" s="1272"/>
      <c r="M78" s="1272"/>
      <c r="N78" s="1272"/>
      <c r="AN78" s="1250"/>
      <c r="AO78" s="1250"/>
      <c r="AP78" s="1250"/>
      <c r="AQ78" s="1250"/>
      <c r="AR78" s="1250"/>
      <c r="AS78" s="1250"/>
      <c r="AT78" s="1250"/>
      <c r="AU78" s="1250"/>
      <c r="AV78" s="1250"/>
      <c r="AW78" s="1250"/>
      <c r="AX78" s="1250"/>
      <c r="AY78" s="1250"/>
      <c r="AZ78" s="1250"/>
      <c r="BA78" s="1250"/>
      <c r="BB78" s="1254"/>
      <c r="BC78" s="1254"/>
      <c r="BD78" s="1254"/>
      <c r="BE78" s="1254"/>
      <c r="BF78" s="1254"/>
      <c r="BG78" s="1254"/>
      <c r="BH78" s="1254"/>
      <c r="BI78" s="1254"/>
      <c r="BJ78" s="1254"/>
      <c r="BK78" s="1254"/>
      <c r="BL78" s="1254"/>
      <c r="BM78" s="1254"/>
      <c r="BN78" s="1254"/>
      <c r="BO78" s="1254"/>
      <c r="BP78" s="1255"/>
      <c r="BQ78" s="1255"/>
      <c r="BR78" s="1255"/>
      <c r="BS78" s="1255"/>
      <c r="BT78" s="1255"/>
      <c r="BU78" s="1255"/>
      <c r="BV78" s="1255"/>
      <c r="BW78" s="1255"/>
      <c r="BX78" s="1255"/>
      <c r="BY78" s="1255"/>
      <c r="BZ78" s="1255"/>
      <c r="CA78" s="1255"/>
      <c r="CB78" s="1255"/>
      <c r="CC78" s="1255"/>
      <c r="CD78" s="1255"/>
      <c r="CE78" s="1255"/>
      <c r="CF78" s="1255"/>
      <c r="CG78" s="1255"/>
      <c r="CH78" s="1255"/>
      <c r="CI78" s="1255"/>
      <c r="CJ78" s="1255"/>
      <c r="CK78" s="1255"/>
      <c r="CL78" s="1255"/>
      <c r="CM78" s="1255"/>
      <c r="CN78" s="1255"/>
      <c r="CO78" s="1255"/>
      <c r="CP78" s="1255"/>
      <c r="CQ78" s="1255"/>
      <c r="CR78" s="1255"/>
      <c r="CS78" s="1255"/>
      <c r="CT78" s="1255"/>
      <c r="CU78" s="1255"/>
      <c r="CV78" s="1255"/>
      <c r="CW78" s="1255"/>
      <c r="CX78" s="1255"/>
      <c r="CY78" s="1255"/>
      <c r="CZ78" s="1255"/>
      <c r="DA78" s="1255"/>
      <c r="DB78" s="1255"/>
      <c r="DC78" s="1255"/>
    </row>
    <row r="79" spans="2:107" x14ac:dyDescent="0.15">
      <c r="B79" s="1225"/>
      <c r="G79" s="1244"/>
      <c r="H79" s="1244"/>
      <c r="I79" s="1257"/>
      <c r="J79" s="1257"/>
      <c r="K79" s="1273"/>
      <c r="L79" s="1273"/>
      <c r="M79" s="1273"/>
      <c r="N79" s="1273"/>
      <c r="AN79" s="1250"/>
      <c r="AO79" s="1250"/>
      <c r="AP79" s="1250"/>
      <c r="AQ79" s="1250"/>
      <c r="AR79" s="1250"/>
      <c r="AS79" s="1250"/>
      <c r="AT79" s="1250"/>
      <c r="AU79" s="1250"/>
      <c r="AV79" s="1250"/>
      <c r="AW79" s="1250"/>
      <c r="AX79" s="1250"/>
      <c r="AY79" s="1250"/>
      <c r="AZ79" s="1250"/>
      <c r="BA79" s="1250"/>
      <c r="BB79" s="1254" t="s">
        <v>571</v>
      </c>
      <c r="BC79" s="1254"/>
      <c r="BD79" s="1254"/>
      <c r="BE79" s="1254"/>
      <c r="BF79" s="1254"/>
      <c r="BG79" s="1254"/>
      <c r="BH79" s="1254"/>
      <c r="BI79" s="1254"/>
      <c r="BJ79" s="1254"/>
      <c r="BK79" s="1254"/>
      <c r="BL79" s="1254"/>
      <c r="BM79" s="1254"/>
      <c r="BN79" s="1254"/>
      <c r="BO79" s="1254"/>
      <c r="BP79" s="1255">
        <v>9.1999999999999993</v>
      </c>
      <c r="BQ79" s="1255"/>
      <c r="BR79" s="1255"/>
      <c r="BS79" s="1255"/>
      <c r="BT79" s="1255"/>
      <c r="BU79" s="1255"/>
      <c r="BV79" s="1255"/>
      <c r="BW79" s="1255"/>
      <c r="BX79" s="1255">
        <v>8.6</v>
      </c>
      <c r="BY79" s="1255"/>
      <c r="BZ79" s="1255"/>
      <c r="CA79" s="1255"/>
      <c r="CB79" s="1255"/>
      <c r="CC79" s="1255"/>
      <c r="CD79" s="1255"/>
      <c r="CE79" s="1255"/>
      <c r="CF79" s="1255">
        <v>8.3000000000000007</v>
      </c>
      <c r="CG79" s="1255"/>
      <c r="CH79" s="1255"/>
      <c r="CI79" s="1255"/>
      <c r="CJ79" s="1255"/>
      <c r="CK79" s="1255"/>
      <c r="CL79" s="1255"/>
      <c r="CM79" s="1255"/>
      <c r="CN79" s="1255">
        <v>8.4</v>
      </c>
      <c r="CO79" s="1255"/>
      <c r="CP79" s="1255"/>
      <c r="CQ79" s="1255"/>
      <c r="CR79" s="1255"/>
      <c r="CS79" s="1255"/>
      <c r="CT79" s="1255"/>
      <c r="CU79" s="1255"/>
      <c r="CV79" s="1255">
        <v>8.6</v>
      </c>
      <c r="CW79" s="1255"/>
      <c r="CX79" s="1255"/>
      <c r="CY79" s="1255"/>
      <c r="CZ79" s="1255"/>
      <c r="DA79" s="1255"/>
      <c r="DB79" s="1255"/>
      <c r="DC79" s="1255"/>
    </row>
    <row r="80" spans="2:107" x14ac:dyDescent="0.15">
      <c r="B80" s="1225"/>
      <c r="G80" s="1244"/>
      <c r="H80" s="1244"/>
      <c r="I80" s="1257"/>
      <c r="J80" s="1257"/>
      <c r="K80" s="1273"/>
      <c r="L80" s="1273"/>
      <c r="M80" s="1273"/>
      <c r="N80" s="1273"/>
      <c r="AN80" s="1250"/>
      <c r="AO80" s="1250"/>
      <c r="AP80" s="1250"/>
      <c r="AQ80" s="1250"/>
      <c r="AR80" s="1250"/>
      <c r="AS80" s="1250"/>
      <c r="AT80" s="1250"/>
      <c r="AU80" s="1250"/>
      <c r="AV80" s="1250"/>
      <c r="AW80" s="1250"/>
      <c r="AX80" s="1250"/>
      <c r="AY80" s="1250"/>
      <c r="AZ80" s="1250"/>
      <c r="BA80" s="1250"/>
      <c r="BB80" s="1254"/>
      <c r="BC80" s="1254"/>
      <c r="BD80" s="1254"/>
      <c r="BE80" s="1254"/>
      <c r="BF80" s="1254"/>
      <c r="BG80" s="1254"/>
      <c r="BH80" s="1254"/>
      <c r="BI80" s="1254"/>
      <c r="BJ80" s="1254"/>
      <c r="BK80" s="1254"/>
      <c r="BL80" s="1254"/>
      <c r="BM80" s="1254"/>
      <c r="BN80" s="1254"/>
      <c r="BO80" s="1254"/>
      <c r="BP80" s="1255"/>
      <c r="BQ80" s="1255"/>
      <c r="BR80" s="1255"/>
      <c r="BS80" s="1255"/>
      <c r="BT80" s="1255"/>
      <c r="BU80" s="1255"/>
      <c r="BV80" s="1255"/>
      <c r="BW80" s="1255"/>
      <c r="BX80" s="1255"/>
      <c r="BY80" s="1255"/>
      <c r="BZ80" s="1255"/>
      <c r="CA80" s="1255"/>
      <c r="CB80" s="1255"/>
      <c r="CC80" s="1255"/>
      <c r="CD80" s="1255"/>
      <c r="CE80" s="1255"/>
      <c r="CF80" s="1255"/>
      <c r="CG80" s="1255"/>
      <c r="CH80" s="1255"/>
      <c r="CI80" s="1255"/>
      <c r="CJ80" s="1255"/>
      <c r="CK80" s="1255"/>
      <c r="CL80" s="1255"/>
      <c r="CM80" s="1255"/>
      <c r="CN80" s="1255"/>
      <c r="CO80" s="1255"/>
      <c r="CP80" s="1255"/>
      <c r="CQ80" s="1255"/>
      <c r="CR80" s="1255"/>
      <c r="CS80" s="1255"/>
      <c r="CT80" s="1255"/>
      <c r="CU80" s="1255"/>
      <c r="CV80" s="1255"/>
      <c r="CW80" s="1255"/>
      <c r="CX80" s="1255"/>
      <c r="CY80" s="1255"/>
      <c r="CZ80" s="1255"/>
      <c r="DA80" s="1255"/>
      <c r="DB80" s="1255"/>
      <c r="DC80" s="1255"/>
    </row>
    <row r="81" spans="2:109" x14ac:dyDescent="0.15">
      <c r="B81" s="1225"/>
    </row>
    <row r="82" spans="2:109" ht="17.25" x14ac:dyDescent="0.15">
      <c r="B82" s="1225"/>
      <c r="K82" s="1274"/>
      <c r="L82" s="1274"/>
      <c r="M82" s="1274"/>
      <c r="N82" s="1274"/>
      <c r="AQ82" s="1274"/>
      <c r="AR82" s="1274"/>
      <c r="AS82" s="1274"/>
      <c r="AT82" s="1274"/>
      <c r="BC82" s="1274"/>
      <c r="BD82" s="1274"/>
      <c r="BE82" s="1274"/>
      <c r="BF82" s="1274"/>
      <c r="BO82" s="1274"/>
      <c r="BP82" s="1274"/>
      <c r="BQ82" s="1274"/>
      <c r="BR82" s="1274"/>
      <c r="CA82" s="1274"/>
      <c r="CB82" s="1274"/>
      <c r="CC82" s="1274"/>
      <c r="CD82" s="1274"/>
      <c r="CM82" s="1274"/>
      <c r="CN82" s="1274"/>
      <c r="CO82" s="1274"/>
      <c r="CP82" s="1274"/>
      <c r="CY82" s="1274"/>
      <c r="CZ82" s="1274"/>
      <c r="DA82" s="1274"/>
      <c r="DB82" s="1274"/>
      <c r="DC82" s="1274"/>
    </row>
    <row r="83" spans="2:109" x14ac:dyDescent="0.15">
      <c r="B83" s="1227"/>
      <c r="C83" s="1228"/>
      <c r="D83" s="1228"/>
      <c r="E83" s="1228"/>
      <c r="F83" s="1228"/>
      <c r="G83" s="1228"/>
      <c r="H83" s="1228"/>
      <c r="I83" s="1228"/>
      <c r="J83" s="1228"/>
      <c r="K83" s="1228"/>
      <c r="L83" s="1228"/>
      <c r="M83" s="1228"/>
      <c r="N83" s="1228"/>
      <c r="O83" s="1228"/>
      <c r="P83" s="1228"/>
      <c r="Q83" s="1228"/>
      <c r="R83" s="1228"/>
      <c r="S83" s="1228"/>
      <c r="T83" s="1228"/>
      <c r="U83" s="1228"/>
      <c r="V83" s="1228"/>
      <c r="W83" s="1228"/>
      <c r="X83" s="1228"/>
      <c r="Y83" s="1228"/>
      <c r="Z83" s="1228"/>
      <c r="AA83" s="1228"/>
      <c r="AB83" s="1228"/>
      <c r="AC83" s="1228"/>
      <c r="AD83" s="1228"/>
      <c r="AE83" s="1228"/>
      <c r="AF83" s="1228"/>
      <c r="AG83" s="1228"/>
      <c r="AH83" s="1228"/>
      <c r="AI83" s="1228"/>
      <c r="AJ83" s="1228"/>
      <c r="AK83" s="1228"/>
      <c r="AL83" s="1228"/>
      <c r="AM83" s="1228"/>
      <c r="AN83" s="1228"/>
      <c r="AO83" s="1228"/>
      <c r="AP83" s="1228"/>
      <c r="AQ83" s="1228"/>
      <c r="AR83" s="1228"/>
      <c r="AS83" s="1228"/>
      <c r="AT83" s="1228"/>
      <c r="AU83" s="1228"/>
      <c r="AV83" s="1228"/>
      <c r="AW83" s="1228"/>
      <c r="AX83" s="1228"/>
      <c r="AY83" s="1228"/>
      <c r="AZ83" s="1228"/>
      <c r="BA83" s="1228"/>
      <c r="BB83" s="1228"/>
      <c r="BC83" s="1228"/>
      <c r="BD83" s="1228"/>
      <c r="BE83" s="1228"/>
      <c r="BF83" s="1228"/>
      <c r="BG83" s="1228"/>
      <c r="BH83" s="1228"/>
      <c r="BI83" s="1228"/>
      <c r="BJ83" s="1228"/>
      <c r="BK83" s="1228"/>
      <c r="BL83" s="1228"/>
      <c r="BM83" s="1228"/>
      <c r="BN83" s="1228"/>
      <c r="BO83" s="1228"/>
      <c r="BP83" s="1228"/>
      <c r="BQ83" s="1228"/>
      <c r="BR83" s="1228"/>
      <c r="BS83" s="1228"/>
      <c r="BT83" s="1228"/>
      <c r="BU83" s="1228"/>
      <c r="BV83" s="1228"/>
      <c r="BW83" s="1228"/>
      <c r="BX83" s="1228"/>
      <c r="BY83" s="1228"/>
      <c r="BZ83" s="1228"/>
      <c r="CA83" s="1228"/>
      <c r="CB83" s="1228"/>
      <c r="CC83" s="1228"/>
      <c r="CD83" s="1228"/>
      <c r="CE83" s="1228"/>
      <c r="CF83" s="1228"/>
      <c r="CG83" s="1228"/>
      <c r="CH83" s="1228"/>
      <c r="CI83" s="1228"/>
      <c r="CJ83" s="1228"/>
      <c r="CK83" s="1228"/>
      <c r="CL83" s="1228"/>
      <c r="CM83" s="1228"/>
      <c r="CN83" s="1228"/>
      <c r="CO83" s="1228"/>
      <c r="CP83" s="1228"/>
      <c r="CQ83" s="1228"/>
      <c r="CR83" s="1228"/>
      <c r="CS83" s="1228"/>
      <c r="CT83" s="1228"/>
      <c r="CU83" s="1228"/>
      <c r="CV83" s="1228"/>
      <c r="CW83" s="1228"/>
      <c r="CX83" s="1228"/>
      <c r="CY83" s="1228"/>
      <c r="CZ83" s="1228"/>
      <c r="DA83" s="1228"/>
      <c r="DB83" s="1228"/>
      <c r="DC83" s="1228"/>
      <c r="DD83" s="1229"/>
    </row>
    <row r="84" spans="2:109" x14ac:dyDescent="0.15">
      <c r="DD84" s="1219"/>
      <c r="DE84" s="1219"/>
    </row>
    <row r="85" spans="2:109" x14ac:dyDescent="0.15">
      <c r="DD85" s="1219"/>
      <c r="DE85" s="1219"/>
    </row>
  </sheetData>
  <sheetProtection algorithmName="SHA-512" hashValue="BgZT2p/9f/MI9956EcLOWDBa47irvxRFnN7WCtL90rSN6sbtN01YD6z4s7XZdgB+RQedpNmo7Fdw32W/FywR6g==" saltValue="zcagmf8ntBiGn0I2aOPazw==" spinCount="100000" sheet="1" objects="1" scenarios="1" formatCells="0"/>
  <dataConsolidate/>
  <mergeCells count="112">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 ref="BP75:BW76"/>
    <mergeCell ref="BX75:CE76"/>
    <mergeCell ref="CF75:CM76"/>
    <mergeCell ref="CN75:CU76"/>
    <mergeCell ref="CV75:DC76"/>
    <mergeCell ref="G77:H80"/>
    <mergeCell ref="I77:J78"/>
    <mergeCell ref="K77:K78"/>
    <mergeCell ref="L77:L78"/>
    <mergeCell ref="M77:M78"/>
    <mergeCell ref="BX73:CE74"/>
    <mergeCell ref="CF73:CM74"/>
    <mergeCell ref="CN73:CU74"/>
    <mergeCell ref="CV73:DC74"/>
    <mergeCell ref="I75:J76"/>
    <mergeCell ref="K75:K76"/>
    <mergeCell ref="L75:L76"/>
    <mergeCell ref="M75:M76"/>
    <mergeCell ref="N75:N76"/>
    <mergeCell ref="BB75:BO7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P57:BW58"/>
    <mergeCell ref="BX57:CE58"/>
    <mergeCell ref="CF57:CM58"/>
    <mergeCell ref="CN57:CU58"/>
    <mergeCell ref="CV57:DC58"/>
    <mergeCell ref="AN65:DC69"/>
    <mergeCell ref="BX55:CE56"/>
    <mergeCell ref="CF55:CM56"/>
    <mergeCell ref="CN55:CU56"/>
    <mergeCell ref="CV55:DC56"/>
    <mergeCell ref="I57:J58"/>
    <mergeCell ref="K57:K58"/>
    <mergeCell ref="L57:L58"/>
    <mergeCell ref="M57:M58"/>
    <mergeCell ref="N57:N58"/>
    <mergeCell ref="BB57:BO58"/>
    <mergeCell ref="CV53:DC54"/>
    <mergeCell ref="G55:H58"/>
    <mergeCell ref="I55:J56"/>
    <mergeCell ref="K55:K56"/>
    <mergeCell ref="L55:L56"/>
    <mergeCell ref="M55:M56"/>
    <mergeCell ref="N55:N56"/>
    <mergeCell ref="AN55:BA58"/>
    <mergeCell ref="BB55:BO56"/>
    <mergeCell ref="BP55:BW56"/>
    <mergeCell ref="CV51:DC52"/>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CN51:CU52"/>
    <mergeCell ref="CN53:CU54"/>
    <mergeCell ref="G51:H54"/>
    <mergeCell ref="I51:J52"/>
    <mergeCell ref="K51:K52"/>
    <mergeCell ref="L51:L52"/>
    <mergeCell ref="M51:M52"/>
    <mergeCell ref="N51:N52"/>
    <mergeCell ref="AN43:DC47"/>
    <mergeCell ref="G50:J50"/>
    <mergeCell ref="AN50:BO50"/>
    <mergeCell ref="BP50:BW50"/>
    <mergeCell ref="BX50:CE50"/>
    <mergeCell ref="CF50:CM50"/>
    <mergeCell ref="CN50:CU50"/>
    <mergeCell ref="CV50:DC50"/>
  </mergeCells>
  <phoneticPr fontId="2"/>
  <printOptions horizontalCentered="1" verticalCentered="1"/>
  <pageMargins left="0" right="0" top="0.19685039370078741" bottom="0.31496062992125984" header="0.39370078740157483" footer="0"/>
  <pageSetup paperSize="9" scale="51"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zoomScaleNormal="100" zoomScaleSheetLayoutView="70" workbookViewId="0"/>
  </sheetViews>
  <sheetFormatPr defaultColWidth="0" defaultRowHeight="13.5" customHeight="1" zeroHeight="1" x14ac:dyDescent="0.15"/>
  <cols>
    <col min="1" max="34" width="2.5" style="260" customWidth="1"/>
    <col min="35" max="122" width="2.5" style="259" customWidth="1"/>
    <col min="123" max="16384" width="2.5" style="259" hidden="1"/>
  </cols>
  <sheetData>
    <row r="1" spans="1:34" ht="13.5" customHeight="1" x14ac:dyDescent="0.15">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row>
    <row r="2" spans="1:34" x14ac:dyDescent="0.15">
      <c r="S2" s="259"/>
      <c r="AH2" s="259"/>
    </row>
    <row r="3" spans="1:34" x14ac:dyDescent="0.15">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row>
    <row r="4" spans="1:34" x14ac:dyDescent="0.15"/>
    <row r="5" spans="1:34" x14ac:dyDescent="0.15"/>
    <row r="6" spans="1:34" x14ac:dyDescent="0.15"/>
    <row r="7" spans="1:34" x14ac:dyDescent="0.15"/>
    <row r="8" spans="1:34" x14ac:dyDescent="0.15"/>
    <row r="9" spans="1:34" x14ac:dyDescent="0.15">
      <c r="AH9" s="259"/>
    </row>
    <row r="10" spans="1:34" x14ac:dyDescent="0.15"/>
    <row r="11" spans="1:34" x14ac:dyDescent="0.15"/>
    <row r="12" spans="1:34" x14ac:dyDescent="0.15"/>
    <row r="13" spans="1:34" x14ac:dyDescent="0.15"/>
    <row r="14" spans="1:34" x14ac:dyDescent="0.15"/>
    <row r="15" spans="1:34" x14ac:dyDescent="0.15"/>
    <row r="16" spans="1:34" x14ac:dyDescent="0.15"/>
    <row r="17" spans="12:34" x14ac:dyDescent="0.15">
      <c r="AH17" s="259"/>
    </row>
    <row r="18" spans="12:34" x14ac:dyDescent="0.15"/>
    <row r="19" spans="12:34" x14ac:dyDescent="0.15"/>
    <row r="20" spans="12:34" x14ac:dyDescent="0.15">
      <c r="AH20" s="259"/>
    </row>
    <row r="21" spans="12:34" x14ac:dyDescent="0.15">
      <c r="AH21" s="259"/>
    </row>
    <row r="22" spans="12:34" x14ac:dyDescent="0.15"/>
    <row r="23" spans="12:34" x14ac:dyDescent="0.15"/>
    <row r="24" spans="12:34" x14ac:dyDescent="0.15">
      <c r="Q24" s="259"/>
    </row>
    <row r="25" spans="12:34" x14ac:dyDescent="0.15"/>
    <row r="26" spans="12:34" x14ac:dyDescent="0.15"/>
    <row r="27" spans="12:34" x14ac:dyDescent="0.15"/>
    <row r="28" spans="12:34" x14ac:dyDescent="0.15">
      <c r="O28" s="259"/>
      <c r="T28" s="259"/>
      <c r="AH28" s="259"/>
    </row>
    <row r="29" spans="12:34" x14ac:dyDescent="0.15"/>
    <row r="30" spans="12:34" x14ac:dyDescent="0.15"/>
    <row r="31" spans="12:34" x14ac:dyDescent="0.15">
      <c r="Q31" s="259"/>
    </row>
    <row r="32" spans="12:34" x14ac:dyDescent="0.15">
      <c r="L32" s="259"/>
    </row>
    <row r="33" spans="2:34" x14ac:dyDescent="0.15">
      <c r="C33" s="259"/>
      <c r="E33" s="259"/>
      <c r="G33" s="259"/>
      <c r="I33" s="259"/>
      <c r="X33" s="259"/>
    </row>
    <row r="34" spans="2:34" x14ac:dyDescent="0.15">
      <c r="B34" s="259"/>
      <c r="P34" s="259"/>
      <c r="R34" s="259"/>
      <c r="T34" s="259"/>
    </row>
    <row r="35" spans="2:34" x14ac:dyDescent="0.15">
      <c r="D35" s="259"/>
      <c r="W35" s="259"/>
      <c r="AC35" s="259"/>
      <c r="AD35" s="259"/>
      <c r="AE35" s="259"/>
      <c r="AF35" s="259"/>
      <c r="AG35" s="259"/>
      <c r="AH35" s="259"/>
    </row>
    <row r="36" spans="2:34" x14ac:dyDescent="0.15">
      <c r="H36" s="259"/>
      <c r="J36" s="259"/>
      <c r="K36" s="259"/>
      <c r="M36" s="259"/>
      <c r="Y36" s="259"/>
      <c r="Z36" s="259"/>
      <c r="AA36" s="259"/>
      <c r="AB36" s="259"/>
      <c r="AC36" s="259"/>
      <c r="AD36" s="259"/>
      <c r="AE36" s="259"/>
      <c r="AF36" s="259"/>
      <c r="AG36" s="259"/>
      <c r="AH36" s="259"/>
    </row>
    <row r="37" spans="2:34" x14ac:dyDescent="0.15">
      <c r="AH37" s="259"/>
    </row>
    <row r="38" spans="2:34" x14ac:dyDescent="0.15">
      <c r="AG38" s="259"/>
      <c r="AH38" s="259"/>
    </row>
    <row r="39" spans="2:34" x14ac:dyDescent="0.15"/>
    <row r="40" spans="2:34" x14ac:dyDescent="0.15">
      <c r="X40" s="259"/>
    </row>
    <row r="41" spans="2:34" x14ac:dyDescent="0.15">
      <c r="R41" s="259"/>
    </row>
    <row r="42" spans="2:34" x14ac:dyDescent="0.15">
      <c r="W42" s="259"/>
    </row>
    <row r="43" spans="2:34" x14ac:dyDescent="0.15">
      <c r="Y43" s="259"/>
      <c r="Z43" s="259"/>
      <c r="AA43" s="259"/>
      <c r="AB43" s="259"/>
      <c r="AC43" s="259"/>
      <c r="AD43" s="259"/>
      <c r="AE43" s="259"/>
      <c r="AF43" s="259"/>
      <c r="AG43" s="259"/>
      <c r="AH43" s="259"/>
    </row>
    <row r="44" spans="2:34" x14ac:dyDescent="0.15">
      <c r="AH44" s="259"/>
    </row>
    <row r="45" spans="2:34" x14ac:dyDescent="0.15">
      <c r="X45" s="259"/>
    </row>
    <row r="46" spans="2:34" x14ac:dyDescent="0.15"/>
    <row r="47" spans="2:34" x14ac:dyDescent="0.15"/>
    <row r="48" spans="2:34" x14ac:dyDescent="0.15">
      <c r="W48" s="259"/>
      <c r="Y48" s="259"/>
      <c r="Z48" s="259"/>
      <c r="AA48" s="259"/>
      <c r="AB48" s="259"/>
      <c r="AC48" s="259"/>
      <c r="AD48" s="259"/>
      <c r="AE48" s="259"/>
      <c r="AF48" s="259"/>
      <c r="AG48" s="259"/>
      <c r="AH48" s="259"/>
    </row>
    <row r="49" spans="28:34" x14ac:dyDescent="0.15"/>
    <row r="50" spans="28:34" x14ac:dyDescent="0.15">
      <c r="AE50" s="259"/>
      <c r="AF50" s="259"/>
      <c r="AG50" s="259"/>
      <c r="AH50" s="259"/>
    </row>
    <row r="51" spans="28:34" x14ac:dyDescent="0.15">
      <c r="AC51" s="259"/>
      <c r="AD51" s="259"/>
      <c r="AE51" s="259"/>
      <c r="AF51" s="259"/>
      <c r="AG51" s="259"/>
      <c r="AH51" s="259"/>
    </row>
    <row r="52" spans="28:34" x14ac:dyDescent="0.15"/>
    <row r="53" spans="28:34" x14ac:dyDescent="0.15">
      <c r="AF53" s="259"/>
      <c r="AG53" s="259"/>
      <c r="AH53" s="259"/>
    </row>
    <row r="54" spans="28:34" x14ac:dyDescent="0.15">
      <c r="AH54" s="259"/>
    </row>
    <row r="55" spans="28:34" x14ac:dyDescent="0.15"/>
    <row r="56" spans="28:34" x14ac:dyDescent="0.15">
      <c r="AB56" s="259"/>
      <c r="AC56" s="259"/>
      <c r="AD56" s="259"/>
      <c r="AE56" s="259"/>
      <c r="AF56" s="259"/>
      <c r="AG56" s="259"/>
      <c r="AH56" s="259"/>
    </row>
    <row r="57" spans="28:34" x14ac:dyDescent="0.15">
      <c r="AH57" s="259"/>
    </row>
    <row r="58" spans="28:34" x14ac:dyDescent="0.15">
      <c r="AH58" s="259"/>
    </row>
    <row r="59" spans="28:34" x14ac:dyDescent="0.15"/>
    <row r="60" spans="28:34" x14ac:dyDescent="0.15"/>
    <row r="61" spans="28:34" x14ac:dyDescent="0.15"/>
    <row r="62" spans="28:34" x14ac:dyDescent="0.15"/>
    <row r="63" spans="28:34" x14ac:dyDescent="0.15">
      <c r="AH63" s="259"/>
    </row>
    <row r="64" spans="28:34" x14ac:dyDescent="0.15">
      <c r="AG64" s="259"/>
      <c r="AH64" s="259"/>
    </row>
    <row r="65" spans="28:34" x14ac:dyDescent="0.15"/>
    <row r="66" spans="28:34" x14ac:dyDescent="0.15"/>
    <row r="67" spans="28:34" x14ac:dyDescent="0.15"/>
    <row r="68" spans="28:34" x14ac:dyDescent="0.15">
      <c r="AB68" s="259"/>
      <c r="AC68" s="259"/>
      <c r="AD68" s="259"/>
      <c r="AE68" s="259"/>
      <c r="AF68" s="259"/>
      <c r="AG68" s="259"/>
      <c r="AH68" s="259"/>
    </row>
    <row r="69" spans="28:34" x14ac:dyDescent="0.15">
      <c r="AF69" s="259"/>
      <c r="AG69" s="259"/>
      <c r="AH69" s="259"/>
    </row>
    <row r="70" spans="28:34" x14ac:dyDescent="0.15"/>
    <row r="71" spans="28:34" x14ac:dyDescent="0.15"/>
    <row r="72" spans="28:34" x14ac:dyDescent="0.15"/>
    <row r="73" spans="28:34" x14ac:dyDescent="0.15"/>
    <row r="74" spans="28:34" x14ac:dyDescent="0.15"/>
    <row r="75" spans="28:34" x14ac:dyDescent="0.15">
      <c r="AH75" s="259"/>
    </row>
    <row r="76" spans="28:34" x14ac:dyDescent="0.15">
      <c r="AF76" s="259"/>
      <c r="AG76" s="259"/>
      <c r="AH76" s="259"/>
    </row>
    <row r="77" spans="28:34" x14ac:dyDescent="0.15">
      <c r="AG77" s="259"/>
      <c r="AH77" s="259"/>
    </row>
    <row r="78" spans="28:34" x14ac:dyDescent="0.15"/>
    <row r="79" spans="28:34" x14ac:dyDescent="0.15"/>
    <row r="80" spans="28:34" x14ac:dyDescent="0.15"/>
    <row r="81" spans="25:34" x14ac:dyDescent="0.15"/>
    <row r="82" spans="25:34" x14ac:dyDescent="0.15">
      <c r="Y82" s="259"/>
    </row>
    <row r="83" spans="25:34" x14ac:dyDescent="0.15">
      <c r="Y83" s="259"/>
      <c r="Z83" s="259"/>
      <c r="AA83" s="259"/>
      <c r="AB83" s="259"/>
      <c r="AC83" s="259"/>
      <c r="AD83" s="259"/>
      <c r="AE83" s="259"/>
      <c r="AF83" s="259"/>
      <c r="AG83" s="259"/>
      <c r="AH83" s="259"/>
    </row>
    <row r="84" spans="25:34" x14ac:dyDescent="0.15"/>
    <row r="85" spans="25:34" x14ac:dyDescent="0.15"/>
    <row r="86" spans="25:34" x14ac:dyDescent="0.15"/>
    <row r="87" spans="25:34" x14ac:dyDescent="0.15"/>
    <row r="88" spans="25:34" x14ac:dyDescent="0.15">
      <c r="AH88" s="259"/>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59"/>
      <c r="AG94" s="259"/>
      <c r="AH94" s="259"/>
    </row>
    <row r="95" spans="25:34" ht="13.5" customHeight="1" x14ac:dyDescent="0.15">
      <c r="AH95" s="259"/>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59"/>
    </row>
    <row r="102" spans="33:34" ht="13.5" customHeight="1" x14ac:dyDescent="0.15"/>
    <row r="103" spans="33:34" ht="13.5" customHeight="1" x14ac:dyDescent="0.15"/>
    <row r="104" spans="33:34" ht="13.5" customHeight="1" x14ac:dyDescent="0.15">
      <c r="AG104" s="259"/>
      <c r="AH104" s="259"/>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59"/>
    </row>
    <row r="117" spans="34:122" ht="13.5" customHeight="1" x14ac:dyDescent="0.15"/>
    <row r="118" spans="34:122" ht="13.5" customHeight="1" x14ac:dyDescent="0.15"/>
    <row r="119" spans="34:122" ht="13.5" customHeight="1" x14ac:dyDescent="0.15"/>
    <row r="120" spans="34:122" ht="13.5" customHeight="1" x14ac:dyDescent="0.15">
      <c r="AH120" s="259"/>
    </row>
    <row r="121" spans="34:122" ht="13.5" customHeight="1" x14ac:dyDescent="0.15">
      <c r="AH121" s="259"/>
    </row>
    <row r="122" spans="34:122" ht="13.5" customHeight="1" x14ac:dyDescent="0.15"/>
    <row r="123" spans="34:122" ht="13.5" customHeight="1" x14ac:dyDescent="0.15"/>
    <row r="124" spans="34:122" ht="13.5" customHeight="1" x14ac:dyDescent="0.15"/>
    <row r="125" spans="34:122" ht="13.5" customHeight="1" x14ac:dyDescent="0.15">
      <c r="DR125" s="259" t="s">
        <v>474</v>
      </c>
    </row>
  </sheetData>
  <sheetProtection algorithmName="SHA-512" hashValue="1qHlzKHsQHDJlB5XA6H5kT+/VfeU6fybqkMdAkuPM1SVE89401R0+uJXKwBBwbXkg05nR9ky6YdArhg4huGsOg==" saltValue="ivO7QMvRFwHlk5AYJkW5JQ==" spinCount="100000"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zoomScaleNormal="100" zoomScaleSheetLayoutView="55" workbookViewId="0"/>
  </sheetViews>
  <sheetFormatPr defaultColWidth="0" defaultRowHeight="13.5" customHeight="1" zeroHeight="1" x14ac:dyDescent="0.15"/>
  <cols>
    <col min="1" max="34" width="2.5" style="260" customWidth="1"/>
    <col min="35" max="122" width="2.5" style="259" customWidth="1"/>
    <col min="123" max="16384" width="2.5" style="259" hidden="1"/>
  </cols>
  <sheetData>
    <row r="1" spans="2:34" ht="13.5" customHeight="1" x14ac:dyDescent="0.15">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row>
    <row r="2" spans="2:34" x14ac:dyDescent="0.15">
      <c r="S2" s="259"/>
      <c r="AH2" s="259"/>
    </row>
    <row r="3" spans="2:34" x14ac:dyDescent="0.15">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row>
    <row r="4" spans="2:34" x14ac:dyDescent="0.15"/>
    <row r="5" spans="2:34" x14ac:dyDescent="0.15"/>
    <row r="6" spans="2:34" x14ac:dyDescent="0.15"/>
    <row r="7" spans="2:34" x14ac:dyDescent="0.15"/>
    <row r="8" spans="2:34" x14ac:dyDescent="0.15"/>
    <row r="9" spans="2:34" x14ac:dyDescent="0.15">
      <c r="AH9" s="259"/>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59"/>
    </row>
    <row r="18" spans="12:34" x14ac:dyDescent="0.15"/>
    <row r="19" spans="12:34" x14ac:dyDescent="0.15"/>
    <row r="20" spans="12:34" x14ac:dyDescent="0.15">
      <c r="AH20" s="259"/>
    </row>
    <row r="21" spans="12:34" x14ac:dyDescent="0.15">
      <c r="AH21" s="259"/>
    </row>
    <row r="22" spans="12:34" x14ac:dyDescent="0.15"/>
    <row r="23" spans="12:34" x14ac:dyDescent="0.15"/>
    <row r="24" spans="12:34" x14ac:dyDescent="0.15">
      <c r="Q24" s="259"/>
    </row>
    <row r="25" spans="12:34" x14ac:dyDescent="0.15"/>
    <row r="26" spans="12:34" x14ac:dyDescent="0.15"/>
    <row r="27" spans="12:34" x14ac:dyDescent="0.15"/>
    <row r="28" spans="12:34" x14ac:dyDescent="0.15">
      <c r="O28" s="259"/>
      <c r="T28" s="259"/>
      <c r="AH28" s="259"/>
    </row>
    <row r="29" spans="12:34" x14ac:dyDescent="0.15"/>
    <row r="30" spans="12:34" x14ac:dyDescent="0.15"/>
    <row r="31" spans="12:34" x14ac:dyDescent="0.15">
      <c r="Q31" s="259"/>
    </row>
    <row r="32" spans="12:34" x14ac:dyDescent="0.15">
      <c r="L32" s="259"/>
    </row>
    <row r="33" spans="2:34" x14ac:dyDescent="0.15">
      <c r="C33" s="259"/>
      <c r="E33" s="259"/>
      <c r="G33" s="259"/>
      <c r="I33" s="259"/>
      <c r="X33" s="259"/>
    </row>
    <row r="34" spans="2:34" x14ac:dyDescent="0.15">
      <c r="B34" s="259"/>
      <c r="P34" s="259"/>
      <c r="R34" s="259"/>
      <c r="T34" s="259"/>
    </row>
    <row r="35" spans="2:34" x14ac:dyDescent="0.15">
      <c r="D35" s="259"/>
      <c r="W35" s="259"/>
      <c r="AC35" s="259"/>
      <c r="AD35" s="259"/>
      <c r="AE35" s="259"/>
      <c r="AF35" s="259"/>
      <c r="AG35" s="259"/>
      <c r="AH35" s="259"/>
    </row>
    <row r="36" spans="2:34" x14ac:dyDescent="0.15">
      <c r="H36" s="259"/>
      <c r="J36" s="259"/>
      <c r="K36" s="259"/>
      <c r="M36" s="259"/>
      <c r="Y36" s="259"/>
      <c r="Z36" s="259"/>
      <c r="AA36" s="259"/>
      <c r="AB36" s="259"/>
      <c r="AC36" s="259"/>
      <c r="AD36" s="259"/>
      <c r="AE36" s="259"/>
      <c r="AF36" s="259"/>
      <c r="AG36" s="259"/>
      <c r="AH36" s="259"/>
    </row>
    <row r="37" spans="2:34" x14ac:dyDescent="0.15">
      <c r="AH37" s="259"/>
    </row>
    <row r="38" spans="2:34" x14ac:dyDescent="0.15">
      <c r="AG38" s="259"/>
      <c r="AH38" s="259"/>
    </row>
    <row r="39" spans="2:34" x14ac:dyDescent="0.15"/>
    <row r="40" spans="2:34" x14ac:dyDescent="0.15">
      <c r="X40" s="259"/>
    </row>
    <row r="41" spans="2:34" x14ac:dyDescent="0.15">
      <c r="R41" s="259"/>
    </row>
    <row r="42" spans="2:34" x14ac:dyDescent="0.15">
      <c r="W42" s="259"/>
    </row>
    <row r="43" spans="2:34" x14ac:dyDescent="0.15">
      <c r="Y43" s="259"/>
      <c r="Z43" s="259"/>
      <c r="AA43" s="259"/>
      <c r="AB43" s="259"/>
      <c r="AC43" s="259"/>
      <c r="AD43" s="259"/>
      <c r="AE43" s="259"/>
      <c r="AF43" s="259"/>
      <c r="AG43" s="259"/>
      <c r="AH43" s="259"/>
    </row>
    <row r="44" spans="2:34" x14ac:dyDescent="0.15">
      <c r="AH44" s="259"/>
    </row>
    <row r="45" spans="2:34" x14ac:dyDescent="0.15">
      <c r="X45" s="259"/>
    </row>
    <row r="46" spans="2:34" x14ac:dyDescent="0.15"/>
    <row r="47" spans="2:34" x14ac:dyDescent="0.15"/>
    <row r="48" spans="2:34" x14ac:dyDescent="0.15">
      <c r="W48" s="259"/>
      <c r="Y48" s="259"/>
      <c r="Z48" s="259"/>
      <c r="AA48" s="259"/>
      <c r="AB48" s="259"/>
      <c r="AC48" s="259"/>
      <c r="AD48" s="259"/>
      <c r="AE48" s="259"/>
      <c r="AF48" s="259"/>
      <c r="AG48" s="259"/>
      <c r="AH48" s="259"/>
    </row>
    <row r="49" spans="28:34" x14ac:dyDescent="0.15"/>
    <row r="50" spans="28:34" x14ac:dyDescent="0.15">
      <c r="AE50" s="259"/>
      <c r="AF50" s="259"/>
      <c r="AG50" s="259"/>
      <c r="AH50" s="259"/>
    </row>
    <row r="51" spans="28:34" x14ac:dyDescent="0.15">
      <c r="AC51" s="259"/>
      <c r="AD51" s="259"/>
      <c r="AE51" s="259"/>
      <c r="AF51" s="259"/>
      <c r="AG51" s="259"/>
      <c r="AH51" s="259"/>
    </row>
    <row r="52" spans="28:34" x14ac:dyDescent="0.15"/>
    <row r="53" spans="28:34" x14ac:dyDescent="0.15">
      <c r="AF53" s="259"/>
      <c r="AG53" s="259"/>
      <c r="AH53" s="259"/>
    </row>
    <row r="54" spans="28:34" x14ac:dyDescent="0.15">
      <c r="AH54" s="259"/>
    </row>
    <row r="55" spans="28:34" x14ac:dyDescent="0.15"/>
    <row r="56" spans="28:34" x14ac:dyDescent="0.15">
      <c r="AB56" s="259"/>
      <c r="AC56" s="259"/>
      <c r="AD56" s="259"/>
      <c r="AE56" s="259"/>
      <c r="AF56" s="259"/>
      <c r="AG56" s="259"/>
      <c r="AH56" s="259"/>
    </row>
    <row r="57" spans="28:34" x14ac:dyDescent="0.15">
      <c r="AH57" s="259"/>
    </row>
    <row r="58" spans="28:34" x14ac:dyDescent="0.15">
      <c r="AH58" s="259"/>
    </row>
    <row r="59" spans="28:34" x14ac:dyDescent="0.15">
      <c r="AG59" s="259"/>
      <c r="AH59" s="259"/>
    </row>
    <row r="60" spans="28:34" x14ac:dyDescent="0.15"/>
    <row r="61" spans="28:34" x14ac:dyDescent="0.15"/>
    <row r="62" spans="28:34" x14ac:dyDescent="0.15"/>
    <row r="63" spans="28:34" x14ac:dyDescent="0.15">
      <c r="AH63" s="259"/>
    </row>
    <row r="64" spans="28:34" x14ac:dyDescent="0.15">
      <c r="AG64" s="259"/>
      <c r="AH64" s="259"/>
    </row>
    <row r="65" spans="28:34" x14ac:dyDescent="0.15"/>
    <row r="66" spans="28:34" x14ac:dyDescent="0.15"/>
    <row r="67" spans="28:34" x14ac:dyDescent="0.15"/>
    <row r="68" spans="28:34" x14ac:dyDescent="0.15">
      <c r="AB68" s="259"/>
      <c r="AC68" s="259"/>
      <c r="AD68" s="259"/>
      <c r="AE68" s="259"/>
      <c r="AF68" s="259"/>
      <c r="AG68" s="259"/>
      <c r="AH68" s="259"/>
    </row>
    <row r="69" spans="28:34" x14ac:dyDescent="0.15">
      <c r="AF69" s="259"/>
      <c r="AG69" s="259"/>
      <c r="AH69" s="259"/>
    </row>
    <row r="70" spans="28:34" x14ac:dyDescent="0.15"/>
    <row r="71" spans="28:34" x14ac:dyDescent="0.15"/>
    <row r="72" spans="28:34" x14ac:dyDescent="0.15"/>
    <row r="73" spans="28:34" x14ac:dyDescent="0.15"/>
    <row r="74" spans="28:34" x14ac:dyDescent="0.15"/>
    <row r="75" spans="28:34" x14ac:dyDescent="0.15">
      <c r="AH75" s="259"/>
    </row>
    <row r="76" spans="28:34" x14ac:dyDescent="0.15">
      <c r="AF76" s="259"/>
      <c r="AG76" s="259"/>
      <c r="AH76" s="259"/>
    </row>
    <row r="77" spans="28:34" x14ac:dyDescent="0.15">
      <c r="AG77" s="259"/>
      <c r="AH77" s="259"/>
    </row>
    <row r="78" spans="28:34" x14ac:dyDescent="0.15"/>
    <row r="79" spans="28:34" x14ac:dyDescent="0.15"/>
    <row r="80" spans="28:34" x14ac:dyDescent="0.15"/>
    <row r="81" spans="25:34" x14ac:dyDescent="0.15"/>
    <row r="82" spans="25:34" x14ac:dyDescent="0.15">
      <c r="Y82" s="259"/>
    </row>
    <row r="83" spans="25:34" x14ac:dyDescent="0.15">
      <c r="Y83" s="259"/>
      <c r="Z83" s="259"/>
      <c r="AA83" s="259"/>
      <c r="AB83" s="259"/>
      <c r="AC83" s="259"/>
      <c r="AD83" s="259"/>
      <c r="AE83" s="259"/>
      <c r="AF83" s="259"/>
      <c r="AG83" s="259"/>
      <c r="AH83" s="259"/>
    </row>
    <row r="84" spans="25:34" x14ac:dyDescent="0.15"/>
    <row r="85" spans="25:34" x14ac:dyDescent="0.15"/>
    <row r="86" spans="25:34" x14ac:dyDescent="0.15"/>
    <row r="87" spans="25:34" x14ac:dyDescent="0.15"/>
    <row r="88" spans="25:34" x14ac:dyDescent="0.15">
      <c r="AH88" s="259"/>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59"/>
      <c r="AG94" s="259"/>
      <c r="AH94" s="259"/>
    </row>
    <row r="95" spans="25:34" ht="13.5" customHeight="1" x14ac:dyDescent="0.15">
      <c r="AH95" s="259"/>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59"/>
    </row>
    <row r="102" spans="33:34" ht="13.5" customHeight="1" x14ac:dyDescent="0.15"/>
    <row r="103" spans="33:34" ht="13.5" customHeight="1" x14ac:dyDescent="0.15"/>
    <row r="104" spans="33:34" ht="13.5" customHeight="1" x14ac:dyDescent="0.15">
      <c r="AG104" s="259"/>
      <c r="AH104" s="259"/>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59"/>
    </row>
    <row r="117" spans="34:122" ht="13.5" customHeight="1" x14ac:dyDescent="0.15"/>
    <row r="118" spans="34:122" ht="13.5" customHeight="1" x14ac:dyDescent="0.15"/>
    <row r="119" spans="34:122" ht="13.5" customHeight="1" x14ac:dyDescent="0.15"/>
    <row r="120" spans="34:122" ht="13.5" customHeight="1" x14ac:dyDescent="0.15">
      <c r="AH120" s="259"/>
    </row>
    <row r="121" spans="34:122" ht="13.5" customHeight="1" x14ac:dyDescent="0.15">
      <c r="AH121" s="259"/>
    </row>
    <row r="122" spans="34:122" ht="13.5" customHeight="1" x14ac:dyDescent="0.15"/>
    <row r="123" spans="34:122" ht="13.5" customHeight="1" x14ac:dyDescent="0.15"/>
    <row r="124" spans="34:122" ht="13.5" customHeight="1" x14ac:dyDescent="0.15"/>
    <row r="125" spans="34:122" ht="13.5" customHeight="1" x14ac:dyDescent="0.15">
      <c r="DR125" s="259" t="s">
        <v>474</v>
      </c>
    </row>
  </sheetData>
  <sheetProtection algorithmName="SHA-512" hashValue="N6VgFFlr5H2Y+As+GHVtbdzjj91lE622thWLuyYBRLUE2HpAE5j8JKrRP6Prta7lcDgGrfELZ1LWYBHfLg9dFw==" saltValue="lYtiUoelzTVNviNLxDpWOQ==" spinCount="100000" sheet="1" objects="1" scenarios="1"/>
  <dataConsolidate/>
  <phoneticPr fontId="2"/>
  <printOptions horizontalCentered="1" verticalCentered="1"/>
  <pageMargins left="0" right="0" top="0.19685039370078741" bottom="0" header="0.39370078740157483" footer="0"/>
  <pageSetup paperSize="9" scale="37"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25" defaultRowHeight="13.5" x14ac:dyDescent="0.15"/>
  <cols>
    <col min="1" max="1" width="45.875" style="144" customWidth="1"/>
    <col min="2" max="8" width="13.375" style="144" customWidth="1"/>
    <col min="9" max="16384" width="11.125" style="144"/>
  </cols>
  <sheetData>
    <row r="1" spans="1:8" x14ac:dyDescent="0.15">
      <c r="A1" s="138"/>
      <c r="B1" s="139"/>
      <c r="C1" s="140"/>
      <c r="D1" s="141"/>
      <c r="E1" s="142"/>
      <c r="F1" s="142"/>
      <c r="G1" s="142"/>
      <c r="H1" s="143"/>
    </row>
    <row r="2" spans="1:8" x14ac:dyDescent="0.15">
      <c r="A2" s="145"/>
      <c r="B2" s="146"/>
      <c r="C2" s="147"/>
      <c r="D2" s="148" t="s">
        <v>50</v>
      </c>
      <c r="E2" s="149"/>
      <c r="F2" s="150" t="s">
        <v>523</v>
      </c>
      <c r="G2" s="151"/>
      <c r="H2" s="152"/>
    </row>
    <row r="3" spans="1:8" x14ac:dyDescent="0.15">
      <c r="A3" s="148" t="s">
        <v>516</v>
      </c>
      <c r="B3" s="153"/>
      <c r="C3" s="154"/>
      <c r="D3" s="155">
        <v>36041</v>
      </c>
      <c r="E3" s="156"/>
      <c r="F3" s="157">
        <v>74581</v>
      </c>
      <c r="G3" s="158"/>
      <c r="H3" s="159"/>
    </row>
    <row r="4" spans="1:8" x14ac:dyDescent="0.15">
      <c r="A4" s="160"/>
      <c r="B4" s="161"/>
      <c r="C4" s="162"/>
      <c r="D4" s="163">
        <v>14460</v>
      </c>
      <c r="E4" s="164"/>
      <c r="F4" s="165">
        <v>41563</v>
      </c>
      <c r="G4" s="166"/>
      <c r="H4" s="167"/>
    </row>
    <row r="5" spans="1:8" x14ac:dyDescent="0.15">
      <c r="A5" s="148" t="s">
        <v>518</v>
      </c>
      <c r="B5" s="153"/>
      <c r="C5" s="154"/>
      <c r="D5" s="155">
        <v>63610</v>
      </c>
      <c r="E5" s="156"/>
      <c r="F5" s="157">
        <v>76347</v>
      </c>
      <c r="G5" s="158"/>
      <c r="H5" s="159"/>
    </row>
    <row r="6" spans="1:8" x14ac:dyDescent="0.15">
      <c r="A6" s="160"/>
      <c r="B6" s="161"/>
      <c r="C6" s="162"/>
      <c r="D6" s="163">
        <v>21500</v>
      </c>
      <c r="E6" s="164"/>
      <c r="F6" s="165">
        <v>41762</v>
      </c>
      <c r="G6" s="166"/>
      <c r="H6" s="167"/>
    </row>
    <row r="7" spans="1:8" x14ac:dyDescent="0.15">
      <c r="A7" s="148" t="s">
        <v>519</v>
      </c>
      <c r="B7" s="153"/>
      <c r="C7" s="154"/>
      <c r="D7" s="155">
        <v>37752</v>
      </c>
      <c r="E7" s="156"/>
      <c r="F7" s="157">
        <v>69604</v>
      </c>
      <c r="G7" s="158"/>
      <c r="H7" s="159"/>
    </row>
    <row r="8" spans="1:8" x14ac:dyDescent="0.15">
      <c r="A8" s="160"/>
      <c r="B8" s="161"/>
      <c r="C8" s="162"/>
      <c r="D8" s="163">
        <v>21418</v>
      </c>
      <c r="E8" s="164"/>
      <c r="F8" s="165">
        <v>36247</v>
      </c>
      <c r="G8" s="166"/>
      <c r="H8" s="167"/>
    </row>
    <row r="9" spans="1:8" x14ac:dyDescent="0.15">
      <c r="A9" s="148" t="s">
        <v>520</v>
      </c>
      <c r="B9" s="153"/>
      <c r="C9" s="154"/>
      <c r="D9" s="155">
        <v>41076</v>
      </c>
      <c r="E9" s="156"/>
      <c r="F9" s="157">
        <v>68410</v>
      </c>
      <c r="G9" s="158"/>
      <c r="H9" s="159"/>
    </row>
    <row r="10" spans="1:8" x14ac:dyDescent="0.15">
      <c r="A10" s="160"/>
      <c r="B10" s="161"/>
      <c r="C10" s="162"/>
      <c r="D10" s="163">
        <v>19858</v>
      </c>
      <c r="E10" s="164"/>
      <c r="F10" s="165">
        <v>35086</v>
      </c>
      <c r="G10" s="166"/>
      <c r="H10" s="167"/>
    </row>
    <row r="11" spans="1:8" x14ac:dyDescent="0.15">
      <c r="A11" s="148" t="s">
        <v>521</v>
      </c>
      <c r="B11" s="153"/>
      <c r="C11" s="154"/>
      <c r="D11" s="155">
        <v>52275</v>
      </c>
      <c r="E11" s="156"/>
      <c r="F11" s="157">
        <v>73019</v>
      </c>
      <c r="G11" s="158"/>
      <c r="H11" s="159"/>
    </row>
    <row r="12" spans="1:8" x14ac:dyDescent="0.15">
      <c r="A12" s="160"/>
      <c r="B12" s="161"/>
      <c r="C12" s="168"/>
      <c r="D12" s="163">
        <v>18842</v>
      </c>
      <c r="E12" s="164"/>
      <c r="F12" s="165">
        <v>39427</v>
      </c>
      <c r="G12" s="166"/>
      <c r="H12" s="167"/>
    </row>
    <row r="13" spans="1:8" x14ac:dyDescent="0.15">
      <c r="A13" s="148"/>
      <c r="B13" s="153"/>
      <c r="C13" s="169"/>
      <c r="D13" s="170">
        <v>46151</v>
      </c>
      <c r="E13" s="171"/>
      <c r="F13" s="172">
        <v>72392</v>
      </c>
      <c r="G13" s="173"/>
      <c r="H13" s="159"/>
    </row>
    <row r="14" spans="1:8" x14ac:dyDescent="0.15">
      <c r="A14" s="160"/>
      <c r="B14" s="161"/>
      <c r="C14" s="162"/>
      <c r="D14" s="163">
        <v>19216</v>
      </c>
      <c r="E14" s="164"/>
      <c r="F14" s="165">
        <v>38817</v>
      </c>
      <c r="G14" s="166"/>
      <c r="H14" s="167"/>
    </row>
    <row r="17" spans="1:11" x14ac:dyDescent="0.15">
      <c r="A17" s="144" t="s">
        <v>51</v>
      </c>
    </row>
    <row r="18" spans="1:11" x14ac:dyDescent="0.15">
      <c r="A18" s="174"/>
      <c r="B18" s="174" t="str">
        <f>実質収支比率等に係る経年分析!F$46</f>
        <v>R01</v>
      </c>
      <c r="C18" s="174" t="str">
        <f>実質収支比率等に係る経年分析!G$46</f>
        <v>R02</v>
      </c>
      <c r="D18" s="174" t="str">
        <f>実質収支比率等に係る経年分析!H$46</f>
        <v>R03</v>
      </c>
      <c r="E18" s="174" t="str">
        <f>実質収支比率等に係る経年分析!I$46</f>
        <v>R04</v>
      </c>
      <c r="F18" s="174" t="str">
        <f>実質収支比率等に係る経年分析!J$46</f>
        <v>R05</v>
      </c>
    </row>
    <row r="19" spans="1:11" x14ac:dyDescent="0.15">
      <c r="A19" s="174" t="s">
        <v>52</v>
      </c>
      <c r="B19" s="174">
        <f>ROUND(VALUE(SUBSTITUTE(実質収支比率等に係る経年分析!F$48,"▲","-")),2)</f>
        <v>5</v>
      </c>
      <c r="C19" s="174">
        <f>ROUND(VALUE(SUBSTITUTE(実質収支比率等に係る経年分析!G$48,"▲","-")),2)</f>
        <v>5.16</v>
      </c>
      <c r="D19" s="174">
        <f>ROUND(VALUE(SUBSTITUTE(実質収支比率等に係る経年分析!H$48,"▲","-")),2)</f>
        <v>6.3</v>
      </c>
      <c r="E19" s="174">
        <f>ROUND(VALUE(SUBSTITUTE(実質収支比率等に係る経年分析!I$48,"▲","-")),2)</f>
        <v>4.07</v>
      </c>
      <c r="F19" s="174">
        <f>ROUND(VALUE(SUBSTITUTE(実質収支比率等に係る経年分析!J$48,"▲","-")),2)</f>
        <v>5.47</v>
      </c>
    </row>
    <row r="20" spans="1:11" x14ac:dyDescent="0.15">
      <c r="A20" s="174" t="s">
        <v>53</v>
      </c>
      <c r="B20" s="174">
        <f>ROUND(VALUE(SUBSTITUTE(実質収支比率等に係る経年分析!F$47,"▲","-")),2)</f>
        <v>24.06</v>
      </c>
      <c r="C20" s="174">
        <f>ROUND(VALUE(SUBSTITUTE(実質収支比率等に係る経年分析!G$47,"▲","-")),2)</f>
        <v>26.72</v>
      </c>
      <c r="D20" s="174">
        <f>ROUND(VALUE(SUBSTITUTE(実質収支比率等に係る経年分析!H$47,"▲","-")),2)</f>
        <v>34.130000000000003</v>
      </c>
      <c r="E20" s="174">
        <f>ROUND(VALUE(SUBSTITUTE(実質収支比率等に係る経年分析!I$47,"▲","-")),2)</f>
        <v>33.28</v>
      </c>
      <c r="F20" s="174">
        <f>ROUND(VALUE(SUBSTITUTE(実質収支比率等に係る経年分析!J$47,"▲","-")),2)</f>
        <v>27.39</v>
      </c>
    </row>
    <row r="21" spans="1:11" x14ac:dyDescent="0.15">
      <c r="A21" s="174" t="s">
        <v>54</v>
      </c>
      <c r="B21" s="174">
        <f>IF(ISNUMBER(VALUE(SUBSTITUTE(実質収支比率等に係る経年分析!F$49,"▲","-"))),ROUND(VALUE(SUBSTITUTE(実質収支比率等に係る経年分析!F$49,"▲","-")),2),NA())</f>
        <v>3.56</v>
      </c>
      <c r="C21" s="174">
        <f>IF(ISNUMBER(VALUE(SUBSTITUTE(実質収支比率等に係る経年分析!G$49,"▲","-"))),ROUND(VALUE(SUBSTITUTE(実質収支比率等に係る経年分析!G$49,"▲","-")),2),NA())</f>
        <v>1.39</v>
      </c>
      <c r="D21" s="174">
        <f>IF(ISNUMBER(VALUE(SUBSTITUTE(実質収支比率等に係る経年分析!H$49,"▲","-"))),ROUND(VALUE(SUBSTITUTE(実質収支比率等に係る経年分析!H$49,"▲","-")),2),NA())</f>
        <v>7.11</v>
      </c>
      <c r="E21" s="174">
        <f>IF(ISNUMBER(VALUE(SUBSTITUTE(実質収支比率等に係る経年分析!I$49,"▲","-"))),ROUND(VALUE(SUBSTITUTE(実質収支比率等に係る経年分析!I$49,"▲","-")),2),NA())</f>
        <v>-7.48</v>
      </c>
      <c r="F21" s="174">
        <f>IF(ISNUMBER(VALUE(SUBSTITUTE(実質収支比率等に係る経年分析!J$49,"▲","-"))),ROUND(VALUE(SUBSTITUTE(実質収支比率等に係る経年分析!J$49,"▲","-")),2),NA())</f>
        <v>-6.44</v>
      </c>
    </row>
    <row r="24" spans="1:11" x14ac:dyDescent="0.15">
      <c r="A24" s="144" t="s">
        <v>55</v>
      </c>
    </row>
    <row r="25" spans="1:11" x14ac:dyDescent="0.15">
      <c r="A25" s="175"/>
      <c r="B25" s="175" t="str">
        <f>連結実質赤字比率に係る赤字・黒字の構成分析!F$33</f>
        <v>R01</v>
      </c>
      <c r="C25" s="175"/>
      <c r="D25" s="175" t="str">
        <f>連結実質赤字比率に係る赤字・黒字の構成分析!G$33</f>
        <v>R02</v>
      </c>
      <c r="E25" s="175"/>
      <c r="F25" s="175" t="str">
        <f>連結実質赤字比率に係る赤字・黒字の構成分析!H$33</f>
        <v>R03</v>
      </c>
      <c r="G25" s="175"/>
      <c r="H25" s="175" t="str">
        <f>連結実質赤字比率に係る赤字・黒字の構成分析!I$33</f>
        <v>R04</v>
      </c>
      <c r="I25" s="175"/>
      <c r="J25" s="175" t="str">
        <f>連結実質赤字比率に係る赤字・黒字の構成分析!J$33</f>
        <v>R05</v>
      </c>
      <c r="K25" s="175"/>
    </row>
    <row r="26" spans="1:11" x14ac:dyDescent="0.15">
      <c r="A26" s="175"/>
      <c r="B26" s="175" t="s">
        <v>56</v>
      </c>
      <c r="C26" s="175" t="s">
        <v>57</v>
      </c>
      <c r="D26" s="175" t="s">
        <v>56</v>
      </c>
      <c r="E26" s="175" t="s">
        <v>57</v>
      </c>
      <c r="F26" s="175" t="s">
        <v>56</v>
      </c>
      <c r="G26" s="175" t="s">
        <v>57</v>
      </c>
      <c r="H26" s="175" t="s">
        <v>56</v>
      </c>
      <c r="I26" s="175" t="s">
        <v>57</v>
      </c>
      <c r="J26" s="175" t="s">
        <v>56</v>
      </c>
      <c r="K26" s="175" t="s">
        <v>57</v>
      </c>
    </row>
    <row r="27" spans="1:11" x14ac:dyDescent="0.15">
      <c r="A27" s="175" t="str">
        <f>IF(連結実質赤字比率に係る赤字・黒字の構成分析!C$43="",NA(),連結実質赤字比率に係る赤字・黒字の構成分析!C$43)</f>
        <v>その他会計（黒字）</v>
      </c>
      <c r="B27" s="175" t="e">
        <f>IF(ROUND(VALUE(SUBSTITUTE(連結実質赤字比率に係る赤字・黒字の構成分析!F$43,"▲", "-")), 2) &lt; 0, ABS(ROUND(VALUE(SUBSTITUTE(連結実質赤字比率に係る赤字・黒字の構成分析!F$43,"▲", "-")), 2)), NA())</f>
        <v>#VALUE!</v>
      </c>
      <c r="C27" s="175" t="e">
        <f>IF(ROUND(VALUE(SUBSTITUTE(連結実質赤字比率に係る赤字・黒字の構成分析!F$43,"▲", "-")), 2) &gt;= 0, ABS(ROUND(VALUE(SUBSTITUTE(連結実質赤字比率に係る赤字・黒字の構成分析!F$43,"▲", "-")), 2)), NA())</f>
        <v>#VALUE!</v>
      </c>
      <c r="D27" s="175" t="e">
        <f>IF(ROUND(VALUE(SUBSTITUTE(連結実質赤字比率に係る赤字・黒字の構成分析!G$43,"▲", "-")), 2) &lt; 0, ABS(ROUND(VALUE(SUBSTITUTE(連結実質赤字比率に係る赤字・黒字の構成分析!G$43,"▲", "-")), 2)), NA())</f>
        <v>#VALUE!</v>
      </c>
      <c r="E27" s="175" t="e">
        <f>IF(ROUND(VALUE(SUBSTITUTE(連結実質赤字比率に係る赤字・黒字の構成分析!G$43,"▲", "-")), 2) &gt;= 0, ABS(ROUND(VALUE(SUBSTITUTE(連結実質赤字比率に係る赤字・黒字の構成分析!G$43,"▲", "-")), 2)), NA())</f>
        <v>#VALUE!</v>
      </c>
      <c r="F27" s="175" t="e">
        <f>IF(ROUND(VALUE(SUBSTITUTE(連結実質赤字比率に係る赤字・黒字の構成分析!H$43,"▲", "-")), 2) &lt; 0, ABS(ROUND(VALUE(SUBSTITUTE(連結実質赤字比率に係る赤字・黒字の構成分析!H$43,"▲", "-")), 2)), NA())</f>
        <v>#VALUE!</v>
      </c>
      <c r="G27" s="175" t="e">
        <f>IF(ROUND(VALUE(SUBSTITUTE(連結実質赤字比率に係る赤字・黒字の構成分析!H$43,"▲", "-")), 2) &gt;= 0, ABS(ROUND(VALUE(SUBSTITUTE(連結実質赤字比率に係る赤字・黒字の構成分析!H$43,"▲", "-")), 2)), NA())</f>
        <v>#VALUE!</v>
      </c>
      <c r="H27" s="175" t="e">
        <f>IF(ROUND(VALUE(SUBSTITUTE(連結実質赤字比率に係る赤字・黒字の構成分析!I$43,"▲", "-")), 2) &lt; 0, ABS(ROUND(VALUE(SUBSTITUTE(連結実質赤字比率に係る赤字・黒字の構成分析!I$43,"▲", "-")), 2)), NA())</f>
        <v>#VALUE!</v>
      </c>
      <c r="I27" s="175" t="e">
        <f>IF(ROUND(VALUE(SUBSTITUTE(連結実質赤字比率に係る赤字・黒字の構成分析!I$43,"▲", "-")), 2) &gt;= 0, ABS(ROUND(VALUE(SUBSTITUTE(連結実質赤字比率に係る赤字・黒字の構成分析!I$43,"▲", "-")), 2)), NA())</f>
        <v>#VALUE!</v>
      </c>
      <c r="J27" s="175" t="e">
        <f>IF(ROUND(VALUE(SUBSTITUTE(連結実質赤字比率に係る赤字・黒字の構成分析!J$43,"▲", "-")), 2) &lt; 0, ABS(ROUND(VALUE(SUBSTITUTE(連結実質赤字比率に係る赤字・黒字の構成分析!J$43,"▲", "-")), 2)), NA())</f>
        <v>#VALUE!</v>
      </c>
      <c r="K27" s="175" t="e">
        <f>IF(ROUND(VALUE(SUBSTITUTE(連結実質赤字比率に係る赤字・黒字の構成分析!J$43,"▲", "-")), 2) &gt;= 0, ABS(ROUND(VALUE(SUBSTITUTE(連結実質赤字比率に係る赤字・黒字の構成分析!J$43,"▲", "-")), 2)), NA())</f>
        <v>#VALUE!</v>
      </c>
    </row>
    <row r="28" spans="1:11" x14ac:dyDescent="0.15">
      <c r="A28" s="175" t="str">
        <f>IF(連結実質赤字比率に係る赤字・黒字の構成分析!C$42="",NA(),連結実質赤字比率に係る赤字・黒字の構成分析!C$42)</f>
        <v>その他会計（赤字）</v>
      </c>
      <c r="B28" s="175" t="e">
        <f>IF(ROUND(VALUE(SUBSTITUTE(連結実質赤字比率に係る赤字・黒字の構成分析!F$42,"▲", "-")), 2) &lt; 0, ABS(ROUND(VALUE(SUBSTITUTE(連結実質赤字比率に係る赤字・黒字の構成分析!F$42,"▲", "-")), 2)), NA())</f>
        <v>#VALUE!</v>
      </c>
      <c r="C28" s="175" t="e">
        <f>IF(ROUND(VALUE(SUBSTITUTE(連結実質赤字比率に係る赤字・黒字の構成分析!F$42,"▲", "-")), 2) &gt;= 0, ABS(ROUND(VALUE(SUBSTITUTE(連結実質赤字比率に係る赤字・黒字の構成分析!F$42,"▲", "-")), 2)), NA())</f>
        <v>#VALUE!</v>
      </c>
      <c r="D28" s="175" t="e">
        <f>IF(ROUND(VALUE(SUBSTITUTE(連結実質赤字比率に係る赤字・黒字の構成分析!G$42,"▲", "-")), 2) &lt; 0, ABS(ROUND(VALUE(SUBSTITUTE(連結実質赤字比率に係る赤字・黒字の構成分析!G$42,"▲", "-")), 2)), NA())</f>
        <v>#VALUE!</v>
      </c>
      <c r="E28" s="175" t="e">
        <f>IF(ROUND(VALUE(SUBSTITUTE(連結実質赤字比率に係る赤字・黒字の構成分析!G$42,"▲", "-")), 2) &gt;= 0, ABS(ROUND(VALUE(SUBSTITUTE(連結実質赤字比率に係る赤字・黒字の構成分析!G$42,"▲", "-")), 2)), NA())</f>
        <v>#VALUE!</v>
      </c>
      <c r="F28" s="175" t="e">
        <f>IF(ROUND(VALUE(SUBSTITUTE(連結実質赤字比率に係る赤字・黒字の構成分析!H$42,"▲", "-")), 2) &lt; 0, ABS(ROUND(VALUE(SUBSTITUTE(連結実質赤字比率に係る赤字・黒字の構成分析!H$42,"▲", "-")), 2)), NA())</f>
        <v>#VALUE!</v>
      </c>
      <c r="G28" s="175" t="e">
        <f>IF(ROUND(VALUE(SUBSTITUTE(連結実質赤字比率に係る赤字・黒字の構成分析!H$42,"▲", "-")), 2) &gt;= 0, ABS(ROUND(VALUE(SUBSTITUTE(連結実質赤字比率に係る赤字・黒字の構成分析!H$42,"▲", "-")), 2)), NA())</f>
        <v>#VALUE!</v>
      </c>
      <c r="H28" s="175" t="e">
        <f>IF(ROUND(VALUE(SUBSTITUTE(連結実質赤字比率に係る赤字・黒字の構成分析!I$42,"▲", "-")), 2) &lt; 0, ABS(ROUND(VALUE(SUBSTITUTE(連結実質赤字比率に係る赤字・黒字の構成分析!I$42,"▲", "-")), 2)), NA())</f>
        <v>#VALUE!</v>
      </c>
      <c r="I28" s="175" t="e">
        <f>IF(ROUND(VALUE(SUBSTITUTE(連結実質赤字比率に係る赤字・黒字の構成分析!I$42,"▲", "-")), 2) &gt;= 0, ABS(ROUND(VALUE(SUBSTITUTE(連結実質赤字比率に係る赤字・黒字の構成分析!I$42,"▲", "-")), 2)), NA())</f>
        <v>#VALUE!</v>
      </c>
      <c r="J28" s="175" t="e">
        <f>IF(ROUND(VALUE(SUBSTITUTE(連結実質赤字比率に係る赤字・黒字の構成分析!J$42,"▲", "-")), 2) &lt; 0, ABS(ROUND(VALUE(SUBSTITUTE(連結実質赤字比率に係る赤字・黒字の構成分析!J$42,"▲", "-")), 2)), NA())</f>
        <v>#VALUE!</v>
      </c>
      <c r="K28" s="175" t="e">
        <f>IF(ROUND(VALUE(SUBSTITUTE(連結実質赤字比率に係る赤字・黒字の構成分析!J$42,"▲", "-")), 2) &gt;= 0, ABS(ROUND(VALUE(SUBSTITUTE(連結実質赤字比率に係る赤字・黒字の構成分析!J$42,"▲", "-")), 2)), NA())</f>
        <v>#VALUE!</v>
      </c>
    </row>
    <row r="29" spans="1:11" x14ac:dyDescent="0.15">
      <c r="A29" s="175" t="e">
        <f>IF(連結実質赤字比率に係る赤字・黒字の構成分析!C$41="",NA(),連結実質赤字比率に係る赤字・黒字の構成分析!C$41)</f>
        <v>#N/A</v>
      </c>
      <c r="B29" s="175" t="e">
        <f>IF(ROUND(VALUE(SUBSTITUTE(連結実質赤字比率に係る赤字・黒字の構成分析!F$41,"▲", "-")), 2) &lt; 0, ABS(ROUND(VALUE(SUBSTITUTE(連結実質赤字比率に係る赤字・黒字の構成分析!F$41,"▲", "-")), 2)), NA())</f>
        <v>#VALUE!</v>
      </c>
      <c r="C29" s="175" t="e">
        <f>IF(ROUND(VALUE(SUBSTITUTE(連結実質赤字比率に係る赤字・黒字の構成分析!F$41,"▲", "-")), 2) &gt;= 0, ABS(ROUND(VALUE(SUBSTITUTE(連結実質赤字比率に係る赤字・黒字の構成分析!F$41,"▲", "-")), 2)), NA())</f>
        <v>#VALUE!</v>
      </c>
      <c r="D29" s="175" t="e">
        <f>IF(ROUND(VALUE(SUBSTITUTE(連結実質赤字比率に係る赤字・黒字の構成分析!G$41,"▲", "-")), 2) &lt; 0, ABS(ROUND(VALUE(SUBSTITUTE(連結実質赤字比率に係る赤字・黒字の構成分析!G$41,"▲", "-")), 2)), NA())</f>
        <v>#VALUE!</v>
      </c>
      <c r="E29" s="175" t="e">
        <f>IF(ROUND(VALUE(SUBSTITUTE(連結実質赤字比率に係る赤字・黒字の構成分析!G$41,"▲", "-")), 2) &gt;= 0, ABS(ROUND(VALUE(SUBSTITUTE(連結実質赤字比率に係る赤字・黒字の構成分析!G$41,"▲", "-")), 2)), NA())</f>
        <v>#VALUE!</v>
      </c>
      <c r="F29" s="175" t="e">
        <f>IF(ROUND(VALUE(SUBSTITUTE(連結実質赤字比率に係る赤字・黒字の構成分析!H$41,"▲", "-")), 2) &lt; 0, ABS(ROUND(VALUE(SUBSTITUTE(連結実質赤字比率に係る赤字・黒字の構成分析!H$41,"▲", "-")), 2)), NA())</f>
        <v>#VALUE!</v>
      </c>
      <c r="G29" s="175" t="e">
        <f>IF(ROUND(VALUE(SUBSTITUTE(連結実質赤字比率に係る赤字・黒字の構成分析!H$41,"▲", "-")), 2) &gt;= 0, ABS(ROUND(VALUE(SUBSTITUTE(連結実質赤字比率に係る赤字・黒字の構成分析!H$41,"▲", "-")), 2)), NA())</f>
        <v>#VALUE!</v>
      </c>
      <c r="H29" s="175" t="e">
        <f>IF(ROUND(VALUE(SUBSTITUTE(連結実質赤字比率に係る赤字・黒字の構成分析!I$41,"▲", "-")), 2) &lt; 0, ABS(ROUND(VALUE(SUBSTITUTE(連結実質赤字比率に係る赤字・黒字の構成分析!I$41,"▲", "-")), 2)), NA())</f>
        <v>#VALUE!</v>
      </c>
      <c r="I29" s="175" t="e">
        <f>IF(ROUND(VALUE(SUBSTITUTE(連結実質赤字比率に係る赤字・黒字の構成分析!I$41,"▲", "-")), 2) &gt;= 0, ABS(ROUND(VALUE(SUBSTITUTE(連結実質赤字比率に係る赤字・黒字の構成分析!I$41,"▲", "-")), 2)), NA())</f>
        <v>#VALUE!</v>
      </c>
      <c r="J29" s="175" t="e">
        <f>IF(ROUND(VALUE(SUBSTITUTE(連結実質赤字比率に係る赤字・黒字の構成分析!J$41,"▲", "-")), 2) &lt; 0, ABS(ROUND(VALUE(SUBSTITUTE(連結実質赤字比率に係る赤字・黒字の構成分析!J$41,"▲", "-")), 2)), NA())</f>
        <v>#VALUE!</v>
      </c>
      <c r="K29" s="175" t="e">
        <f>IF(ROUND(VALUE(SUBSTITUTE(連結実質赤字比率に係る赤字・黒字の構成分析!J$41,"▲", "-")), 2) &gt;= 0, ABS(ROUND(VALUE(SUBSTITUTE(連結実質赤字比率に係る赤字・黒字の構成分析!J$41,"▲", "-")), 2)), NA())</f>
        <v>#VALUE!</v>
      </c>
    </row>
    <row r="30" spans="1:11" x14ac:dyDescent="0.15">
      <c r="A30" s="175" t="str">
        <f>IF(連結実質赤字比率に係る赤字・黒字の構成分析!C$40="",NA(),連結実質赤字比率に係る赤字・黒字の構成分析!C$40)</f>
        <v>白石市病院事業会計</v>
      </c>
      <c r="B30" s="175" t="e">
        <f>IF(ROUND(VALUE(SUBSTITUTE(連結実質赤字比率に係る赤字・黒字の構成分析!F$40,"▲", "-")), 2) &lt; 0, ABS(ROUND(VALUE(SUBSTITUTE(連結実質赤字比率に係る赤字・黒字の構成分析!F$40,"▲", "-")), 2)), NA())</f>
        <v>#VALUE!</v>
      </c>
      <c r="C30" s="175" t="e">
        <f>IF(ROUND(VALUE(SUBSTITUTE(連結実質赤字比率に係る赤字・黒字の構成分析!F$40,"▲", "-")), 2) &gt;= 0, ABS(ROUND(VALUE(SUBSTITUTE(連結実質赤字比率に係る赤字・黒字の構成分析!F$40,"▲", "-")), 2)), NA())</f>
        <v>#VALUE!</v>
      </c>
      <c r="D30" s="175" t="e">
        <f>IF(ROUND(VALUE(SUBSTITUTE(連結実質赤字比率に係る赤字・黒字の構成分析!G$40,"▲", "-")), 2) &lt; 0, ABS(ROUND(VALUE(SUBSTITUTE(連結実質赤字比率に係る赤字・黒字の構成分析!G$40,"▲", "-")), 2)), NA())</f>
        <v>#VALUE!</v>
      </c>
      <c r="E30" s="175" t="e">
        <f>IF(ROUND(VALUE(SUBSTITUTE(連結実質赤字比率に係る赤字・黒字の構成分析!G$40,"▲", "-")), 2) &gt;= 0, ABS(ROUND(VALUE(SUBSTITUTE(連結実質赤字比率に係る赤字・黒字の構成分析!G$40,"▲", "-")), 2)), NA())</f>
        <v>#VALUE!</v>
      </c>
      <c r="F30" s="175" t="e">
        <f>IF(ROUND(VALUE(SUBSTITUTE(連結実質赤字比率に係る赤字・黒字の構成分析!H$40,"▲", "-")), 2) &lt; 0, ABS(ROUND(VALUE(SUBSTITUTE(連結実質赤字比率に係る赤字・黒字の構成分析!H$40,"▲", "-")), 2)), NA())</f>
        <v>#VALUE!</v>
      </c>
      <c r="G30" s="175" t="e">
        <f>IF(ROUND(VALUE(SUBSTITUTE(連結実質赤字比率に係る赤字・黒字の構成分析!H$40,"▲", "-")), 2) &gt;= 0, ABS(ROUND(VALUE(SUBSTITUTE(連結実質赤字比率に係る赤字・黒字の構成分析!H$40,"▲", "-")), 2)), NA())</f>
        <v>#VALUE!</v>
      </c>
      <c r="H30" s="175" t="e">
        <f>IF(ROUND(VALUE(SUBSTITUTE(連結実質赤字比率に係る赤字・黒字の構成分析!I$40,"▲", "-")), 2) &lt; 0, ABS(ROUND(VALUE(SUBSTITUTE(連結実質赤字比率に係る赤字・黒字の構成分析!I$40,"▲", "-")), 2)), NA())</f>
        <v>#VALUE!</v>
      </c>
      <c r="I30" s="175" t="e">
        <f>IF(ROUND(VALUE(SUBSTITUTE(連結実質赤字比率に係る赤字・黒字の構成分析!I$40,"▲", "-")), 2) &gt;= 0, ABS(ROUND(VALUE(SUBSTITUTE(連結実質赤字比率に係る赤字・黒字の構成分析!I$40,"▲", "-")), 2)), NA())</f>
        <v>#VALUE!</v>
      </c>
      <c r="J30" s="175" t="e">
        <f>IF(ROUND(VALUE(SUBSTITUTE(連結実質赤字比率に係る赤字・黒字の構成分析!J$40,"▲", "-")), 2) &lt; 0, ABS(ROUND(VALUE(SUBSTITUTE(連結実質赤字比率に係る赤字・黒字の構成分析!J$40,"▲", "-")), 2)), NA())</f>
        <v>#N/A</v>
      </c>
      <c r="K30" s="175">
        <f>IF(ROUND(VALUE(SUBSTITUTE(連結実質赤字比率に係る赤字・黒字の構成分析!J$40,"▲", "-")), 2) &gt;= 0, ABS(ROUND(VALUE(SUBSTITUTE(連結実質赤字比率に係る赤字・黒字の構成分析!J$40,"▲", "-")), 2)), NA())</f>
        <v>0</v>
      </c>
    </row>
    <row r="31" spans="1:11" x14ac:dyDescent="0.15">
      <c r="A31" s="175" t="str">
        <f>IF(連結実質赤字比率に係る赤字・黒字の構成分析!C$39="",NA(),連結実質赤字比率に係る赤字・黒字の構成分析!C$39)</f>
        <v>白石市後期高齢者医療特別会計</v>
      </c>
      <c r="B31" s="175" t="e">
        <f>IF(ROUND(VALUE(SUBSTITUTE(連結実質赤字比率に係る赤字・黒字の構成分析!F$39,"▲", "-")), 2) &lt; 0, ABS(ROUND(VALUE(SUBSTITUTE(連結実質赤字比率に係る赤字・黒字の構成分析!F$39,"▲", "-")), 2)), NA())</f>
        <v>#N/A</v>
      </c>
      <c r="C31" s="175">
        <f>IF(ROUND(VALUE(SUBSTITUTE(連結実質赤字比率に係る赤字・黒字の構成分析!F$39,"▲", "-")), 2) &gt;= 0, ABS(ROUND(VALUE(SUBSTITUTE(連結実質赤字比率に係る赤字・黒字の構成分析!F$39,"▲", "-")), 2)), NA())</f>
        <v>0.21</v>
      </c>
      <c r="D31" s="175" t="e">
        <f>IF(ROUND(VALUE(SUBSTITUTE(連結実質赤字比率に係る赤字・黒字の構成分析!G$39,"▲", "-")), 2) &lt; 0, ABS(ROUND(VALUE(SUBSTITUTE(連結実質赤字比率に係る赤字・黒字の構成分析!G$39,"▲", "-")), 2)), NA())</f>
        <v>#N/A</v>
      </c>
      <c r="E31" s="175">
        <f>IF(ROUND(VALUE(SUBSTITUTE(連結実質赤字比率に係る赤字・黒字の構成分析!G$39,"▲", "-")), 2) &gt;= 0, ABS(ROUND(VALUE(SUBSTITUTE(連結実質赤字比率に係る赤字・黒字の構成分析!G$39,"▲", "-")), 2)), NA())</f>
        <v>0.26</v>
      </c>
      <c r="F31" s="175" t="e">
        <f>IF(ROUND(VALUE(SUBSTITUTE(連結実質赤字比率に係る赤字・黒字の構成分析!H$39,"▲", "-")), 2) &lt; 0, ABS(ROUND(VALUE(SUBSTITUTE(連結実質赤字比率に係る赤字・黒字の構成分析!H$39,"▲", "-")), 2)), NA())</f>
        <v>#N/A</v>
      </c>
      <c r="G31" s="175">
        <f>IF(ROUND(VALUE(SUBSTITUTE(連結実質赤字比率に係る赤字・黒字の構成分析!H$39,"▲", "-")), 2) &gt;= 0, ABS(ROUND(VALUE(SUBSTITUTE(連結実質赤字比率に係る赤字・黒字の構成分析!H$39,"▲", "-")), 2)), NA())</f>
        <v>0.28999999999999998</v>
      </c>
      <c r="H31" s="175" t="e">
        <f>IF(ROUND(VALUE(SUBSTITUTE(連結実質赤字比率に係る赤字・黒字の構成分析!I$39,"▲", "-")), 2) &lt; 0, ABS(ROUND(VALUE(SUBSTITUTE(連結実質赤字比率に係る赤字・黒字の構成分析!I$39,"▲", "-")), 2)), NA())</f>
        <v>#N/A</v>
      </c>
      <c r="I31" s="175">
        <f>IF(ROUND(VALUE(SUBSTITUTE(連結実質赤字比率に係る赤字・黒字の構成分析!I$39,"▲", "-")), 2) &gt;= 0, ABS(ROUND(VALUE(SUBSTITUTE(連結実質赤字比率に係る赤字・黒字の構成分析!I$39,"▲", "-")), 2)), NA())</f>
        <v>0.28000000000000003</v>
      </c>
      <c r="J31" s="175" t="e">
        <f>IF(ROUND(VALUE(SUBSTITUTE(連結実質赤字比率に係る赤字・黒字の構成分析!J$39,"▲", "-")), 2) &lt; 0, ABS(ROUND(VALUE(SUBSTITUTE(連結実質赤字比率に係る赤字・黒字の構成分析!J$39,"▲", "-")), 2)), NA())</f>
        <v>#N/A</v>
      </c>
      <c r="K31" s="175">
        <f>IF(ROUND(VALUE(SUBSTITUTE(連結実質赤字比率に係る赤字・黒字の構成分析!J$39,"▲", "-")), 2) &gt;= 0, ABS(ROUND(VALUE(SUBSTITUTE(連結実質赤字比率に係る赤字・黒字の構成分析!J$39,"▲", "-")), 2)), NA())</f>
        <v>0.27</v>
      </c>
    </row>
    <row r="32" spans="1:11" x14ac:dyDescent="0.15">
      <c r="A32" s="175" t="str">
        <f>IF(連結実質赤字比率に係る赤字・黒字の構成分析!C$38="",NA(),連結実質赤字比率に係る赤字・黒字の構成分析!C$38)</f>
        <v>白石市国民健康保険特別会計</v>
      </c>
      <c r="B32" s="175" t="e">
        <f>IF(ROUND(VALUE(SUBSTITUTE(連結実質赤字比率に係る赤字・黒字の構成分析!F$38,"▲", "-")), 2) &lt; 0, ABS(ROUND(VALUE(SUBSTITUTE(連結実質赤字比率に係る赤字・黒字の構成分析!F$38,"▲", "-")), 2)), NA())</f>
        <v>#N/A</v>
      </c>
      <c r="C32" s="175">
        <f>IF(ROUND(VALUE(SUBSTITUTE(連結実質赤字比率に係る赤字・黒字の構成分析!F$38,"▲", "-")), 2) &gt;= 0, ABS(ROUND(VALUE(SUBSTITUTE(連結実質赤字比率に係る赤字・黒字の構成分析!F$38,"▲", "-")), 2)), NA())</f>
        <v>0.75</v>
      </c>
      <c r="D32" s="175" t="e">
        <f>IF(ROUND(VALUE(SUBSTITUTE(連結実質赤字比率に係る赤字・黒字の構成分析!G$38,"▲", "-")), 2) &lt; 0, ABS(ROUND(VALUE(SUBSTITUTE(連結実質赤字比率に係る赤字・黒字の構成分析!G$38,"▲", "-")), 2)), NA())</f>
        <v>#N/A</v>
      </c>
      <c r="E32" s="175">
        <f>IF(ROUND(VALUE(SUBSTITUTE(連結実質赤字比率に係る赤字・黒字の構成分析!G$38,"▲", "-")), 2) &gt;= 0, ABS(ROUND(VALUE(SUBSTITUTE(連結実質赤字比率に係る赤字・黒字の構成分析!G$38,"▲", "-")), 2)), NA())</f>
        <v>0.51</v>
      </c>
      <c r="F32" s="175" t="e">
        <f>IF(ROUND(VALUE(SUBSTITUTE(連結実質赤字比率に係る赤字・黒字の構成分析!H$38,"▲", "-")), 2) &lt; 0, ABS(ROUND(VALUE(SUBSTITUTE(連結実質赤字比率に係る赤字・黒字の構成分析!H$38,"▲", "-")), 2)), NA())</f>
        <v>#N/A</v>
      </c>
      <c r="G32" s="175">
        <f>IF(ROUND(VALUE(SUBSTITUTE(連結実質赤字比率に係る赤字・黒字の構成分析!H$38,"▲", "-")), 2) &gt;= 0, ABS(ROUND(VALUE(SUBSTITUTE(連結実質赤字比率に係る赤字・黒字の構成分析!H$38,"▲", "-")), 2)), NA())</f>
        <v>0.54</v>
      </c>
      <c r="H32" s="175" t="e">
        <f>IF(ROUND(VALUE(SUBSTITUTE(連結実質赤字比率に係る赤字・黒字の構成分析!I$38,"▲", "-")), 2) &lt; 0, ABS(ROUND(VALUE(SUBSTITUTE(連結実質赤字比率に係る赤字・黒字の構成分析!I$38,"▲", "-")), 2)), NA())</f>
        <v>#N/A</v>
      </c>
      <c r="I32" s="175">
        <f>IF(ROUND(VALUE(SUBSTITUTE(連結実質赤字比率に係る赤字・黒字の構成分析!I$38,"▲", "-")), 2) &gt;= 0, ABS(ROUND(VALUE(SUBSTITUTE(連結実質赤字比率に係る赤字・黒字の構成分析!I$38,"▲", "-")), 2)), NA())</f>
        <v>0.54</v>
      </c>
      <c r="J32" s="175" t="e">
        <f>IF(ROUND(VALUE(SUBSTITUTE(連結実質赤字比率に係る赤字・黒字の構成分析!J$38,"▲", "-")), 2) &lt; 0, ABS(ROUND(VALUE(SUBSTITUTE(連結実質赤字比率に係る赤字・黒字の構成分析!J$38,"▲", "-")), 2)), NA())</f>
        <v>#N/A</v>
      </c>
      <c r="K32" s="175">
        <f>IF(ROUND(VALUE(SUBSTITUTE(連結実質赤字比率に係る赤字・黒字の構成分析!J$38,"▲", "-")), 2) &gt;= 0, ABS(ROUND(VALUE(SUBSTITUTE(連結実質赤字比率に係る赤字・黒字の構成分析!J$38,"▲", "-")), 2)), NA())</f>
        <v>0.6</v>
      </c>
    </row>
    <row r="33" spans="1:16" x14ac:dyDescent="0.15">
      <c r="A33" s="175" t="str">
        <f>IF(連結実質赤字比率に係る赤字・黒字の構成分析!C$37="",NA(),連結実質赤字比率に係る赤字・黒字の構成分析!C$37)</f>
        <v>白石市下水道事業会計</v>
      </c>
      <c r="B33" s="175" t="e">
        <f>IF(ROUND(VALUE(SUBSTITUTE(連結実質赤字比率に係る赤字・黒字の構成分析!F$37,"▲", "-")), 2) &lt; 0, ABS(ROUND(VALUE(SUBSTITUTE(連結実質赤字比率に係る赤字・黒字の構成分析!F$37,"▲", "-")), 2)), NA())</f>
        <v>#N/A</v>
      </c>
      <c r="C33" s="175">
        <f>IF(ROUND(VALUE(SUBSTITUTE(連結実質赤字比率に係る赤字・黒字の構成分析!F$37,"▲", "-")), 2) &gt;= 0, ABS(ROUND(VALUE(SUBSTITUTE(連結実質赤字比率に係る赤字・黒字の構成分析!F$37,"▲", "-")), 2)), NA())</f>
        <v>3.06</v>
      </c>
      <c r="D33" s="175" t="e">
        <f>IF(ROUND(VALUE(SUBSTITUTE(連結実質赤字比率に係る赤字・黒字の構成分析!G$37,"▲", "-")), 2) &lt; 0, ABS(ROUND(VALUE(SUBSTITUTE(連結実質赤字比率に係る赤字・黒字の構成分析!G$37,"▲", "-")), 2)), NA())</f>
        <v>#N/A</v>
      </c>
      <c r="E33" s="175">
        <f>IF(ROUND(VALUE(SUBSTITUTE(連結実質赤字比率に係る赤字・黒字の構成分析!G$37,"▲", "-")), 2) &gt;= 0, ABS(ROUND(VALUE(SUBSTITUTE(連結実質赤字比率に係る赤字・黒字の構成分析!G$37,"▲", "-")), 2)), NA())</f>
        <v>2.7</v>
      </c>
      <c r="F33" s="175" t="e">
        <f>IF(ROUND(VALUE(SUBSTITUTE(連結実質赤字比率に係る赤字・黒字の構成分析!H$37,"▲", "-")), 2) &lt; 0, ABS(ROUND(VALUE(SUBSTITUTE(連結実質赤字比率に係る赤字・黒字の構成分析!H$37,"▲", "-")), 2)), NA())</f>
        <v>#N/A</v>
      </c>
      <c r="G33" s="175">
        <f>IF(ROUND(VALUE(SUBSTITUTE(連結実質赤字比率に係る赤字・黒字の構成分析!H$37,"▲", "-")), 2) &gt;= 0, ABS(ROUND(VALUE(SUBSTITUTE(連結実質赤字比率に係る赤字・黒字の構成分析!H$37,"▲", "-")), 2)), NA())</f>
        <v>2.08</v>
      </c>
      <c r="H33" s="175" t="e">
        <f>IF(ROUND(VALUE(SUBSTITUTE(連結実質赤字比率に係る赤字・黒字の構成分析!I$37,"▲", "-")), 2) &lt; 0, ABS(ROUND(VALUE(SUBSTITUTE(連結実質赤字比率に係る赤字・黒字の構成分析!I$37,"▲", "-")), 2)), NA())</f>
        <v>#N/A</v>
      </c>
      <c r="I33" s="175">
        <f>IF(ROUND(VALUE(SUBSTITUTE(連結実質赤字比率に係る赤字・黒字の構成分析!I$37,"▲", "-")), 2) &gt;= 0, ABS(ROUND(VALUE(SUBSTITUTE(連結実質赤字比率に係る赤字・黒字の構成分析!I$37,"▲", "-")), 2)), NA())</f>
        <v>2.0099999999999998</v>
      </c>
      <c r="J33" s="175" t="e">
        <f>IF(ROUND(VALUE(SUBSTITUTE(連結実質赤字比率に係る赤字・黒字の構成分析!J$37,"▲", "-")), 2) &lt; 0, ABS(ROUND(VALUE(SUBSTITUTE(連結実質赤字比率に係る赤字・黒字の構成分析!J$37,"▲", "-")), 2)), NA())</f>
        <v>#N/A</v>
      </c>
      <c r="K33" s="175">
        <f>IF(ROUND(VALUE(SUBSTITUTE(連結実質赤字比率に係る赤字・黒字の構成分析!J$37,"▲", "-")), 2) &gt;= 0, ABS(ROUND(VALUE(SUBSTITUTE(連結実質赤字比率に係る赤字・黒字の構成分析!J$37,"▲", "-")), 2)), NA())</f>
        <v>1.65</v>
      </c>
    </row>
    <row r="34" spans="1:16" x14ac:dyDescent="0.15">
      <c r="A34" s="175" t="str">
        <f>IF(連結実質赤字比率に係る赤字・黒字の構成分析!C$36="",NA(),連結実質赤字比率に係る赤字・黒字の構成分析!C$36)</f>
        <v>白石市介護保険特別会計</v>
      </c>
      <c r="B34" s="175" t="e">
        <f>IF(ROUND(VALUE(SUBSTITUTE(連結実質赤字比率に係る赤字・黒字の構成分析!F$36,"▲", "-")), 2) &lt; 0, ABS(ROUND(VALUE(SUBSTITUTE(連結実質赤字比率に係る赤字・黒字の構成分析!F$36,"▲", "-")), 2)), NA())</f>
        <v>#N/A</v>
      </c>
      <c r="C34" s="175">
        <f>IF(ROUND(VALUE(SUBSTITUTE(連結実質赤字比率に係る赤字・黒字の構成分析!F$36,"▲", "-")), 2) &gt;= 0, ABS(ROUND(VALUE(SUBSTITUTE(連結実質赤字比率に係る赤字・黒字の構成分析!F$36,"▲", "-")), 2)), NA())</f>
        <v>0.69</v>
      </c>
      <c r="D34" s="175" t="e">
        <f>IF(ROUND(VALUE(SUBSTITUTE(連結実質赤字比率に係る赤字・黒字の構成分析!G$36,"▲", "-")), 2) &lt; 0, ABS(ROUND(VALUE(SUBSTITUTE(連結実質赤字比率に係る赤字・黒字の構成分析!G$36,"▲", "-")), 2)), NA())</f>
        <v>#N/A</v>
      </c>
      <c r="E34" s="175">
        <f>IF(ROUND(VALUE(SUBSTITUTE(連結実質赤字比率に係る赤字・黒字の構成分析!G$36,"▲", "-")), 2) &gt;= 0, ABS(ROUND(VALUE(SUBSTITUTE(連結実質赤字比率に係る赤字・黒字の構成分析!G$36,"▲", "-")), 2)), NA())</f>
        <v>1.28</v>
      </c>
      <c r="F34" s="175" t="e">
        <f>IF(ROUND(VALUE(SUBSTITUTE(連結実質赤字比率に係る赤字・黒字の構成分析!H$36,"▲", "-")), 2) &lt; 0, ABS(ROUND(VALUE(SUBSTITUTE(連結実質赤字比率に係る赤字・黒字の構成分析!H$36,"▲", "-")), 2)), NA())</f>
        <v>#N/A</v>
      </c>
      <c r="G34" s="175">
        <f>IF(ROUND(VALUE(SUBSTITUTE(連結実質赤字比率に係る赤字・黒字の構成分析!H$36,"▲", "-")), 2) &gt;= 0, ABS(ROUND(VALUE(SUBSTITUTE(連結実質赤字比率に係る赤字・黒字の構成分析!H$36,"▲", "-")), 2)), NA())</f>
        <v>1.93</v>
      </c>
      <c r="H34" s="175" t="e">
        <f>IF(ROUND(VALUE(SUBSTITUTE(連結実質赤字比率に係る赤字・黒字の構成分析!I$36,"▲", "-")), 2) &lt; 0, ABS(ROUND(VALUE(SUBSTITUTE(連結実質赤字比率に係る赤字・黒字の構成分析!I$36,"▲", "-")), 2)), NA())</f>
        <v>#N/A</v>
      </c>
      <c r="I34" s="175">
        <f>IF(ROUND(VALUE(SUBSTITUTE(連結実質赤字比率に係る赤字・黒字の構成分析!I$36,"▲", "-")), 2) &gt;= 0, ABS(ROUND(VALUE(SUBSTITUTE(連結実質赤字比率に係る赤字・黒字の構成分析!I$36,"▲", "-")), 2)), NA())</f>
        <v>2.89</v>
      </c>
      <c r="J34" s="175" t="e">
        <f>IF(ROUND(VALUE(SUBSTITUTE(連結実質赤字比率に係る赤字・黒字の構成分析!J$36,"▲", "-")), 2) &lt; 0, ABS(ROUND(VALUE(SUBSTITUTE(連結実質赤字比率に係る赤字・黒字の構成分析!J$36,"▲", "-")), 2)), NA())</f>
        <v>#N/A</v>
      </c>
      <c r="K34" s="175">
        <f>IF(ROUND(VALUE(SUBSTITUTE(連結実質赤字比率に係る赤字・黒字の構成分析!J$36,"▲", "-")), 2) &gt;= 0, ABS(ROUND(VALUE(SUBSTITUTE(連結実質赤字比率に係る赤字・黒字の構成分析!J$36,"▲", "-")), 2)), NA())</f>
        <v>2.98</v>
      </c>
    </row>
    <row r="35" spans="1:16" x14ac:dyDescent="0.15">
      <c r="A35" s="175" t="str">
        <f>IF(連結実質赤字比率に係る赤字・黒字の構成分析!C$35="",NA(),連結実質赤字比率に係る赤字・黒字の構成分析!C$35)</f>
        <v>一般会計</v>
      </c>
      <c r="B35" s="175" t="e">
        <f>IF(ROUND(VALUE(SUBSTITUTE(連結実質赤字比率に係る赤字・黒字の構成分析!F$35,"▲", "-")), 2) &lt; 0, ABS(ROUND(VALUE(SUBSTITUTE(連結実質赤字比率に係る赤字・黒字の構成分析!F$35,"▲", "-")), 2)), NA())</f>
        <v>#N/A</v>
      </c>
      <c r="C35" s="175">
        <f>IF(ROUND(VALUE(SUBSTITUTE(連結実質赤字比率に係る赤字・黒字の構成分析!F$35,"▲", "-")), 2) &gt;= 0, ABS(ROUND(VALUE(SUBSTITUTE(連結実質赤字比率に係る赤字・黒字の構成分析!F$35,"▲", "-")), 2)), NA())</f>
        <v>5</v>
      </c>
      <c r="D35" s="175" t="e">
        <f>IF(ROUND(VALUE(SUBSTITUTE(連結実質赤字比率に係る赤字・黒字の構成分析!G$35,"▲", "-")), 2) &lt; 0, ABS(ROUND(VALUE(SUBSTITUTE(連結実質赤字比率に係る赤字・黒字の構成分析!G$35,"▲", "-")), 2)), NA())</f>
        <v>#N/A</v>
      </c>
      <c r="E35" s="175">
        <f>IF(ROUND(VALUE(SUBSTITUTE(連結実質赤字比率に係る赤字・黒字の構成分析!G$35,"▲", "-")), 2) &gt;= 0, ABS(ROUND(VALUE(SUBSTITUTE(連結実質赤字比率に係る赤字・黒字の構成分析!G$35,"▲", "-")), 2)), NA())</f>
        <v>5.16</v>
      </c>
      <c r="F35" s="175" t="e">
        <f>IF(ROUND(VALUE(SUBSTITUTE(連結実質赤字比率に係る赤字・黒字の構成分析!H$35,"▲", "-")), 2) &lt; 0, ABS(ROUND(VALUE(SUBSTITUTE(連結実質赤字比率に係る赤字・黒字の構成分析!H$35,"▲", "-")), 2)), NA())</f>
        <v>#N/A</v>
      </c>
      <c r="G35" s="175">
        <f>IF(ROUND(VALUE(SUBSTITUTE(連結実質赤字比率に係る赤字・黒字の構成分析!H$35,"▲", "-")), 2) &gt;= 0, ABS(ROUND(VALUE(SUBSTITUTE(連結実質赤字比率に係る赤字・黒字の構成分析!H$35,"▲", "-")), 2)), NA())</f>
        <v>6.29</v>
      </c>
      <c r="H35" s="175" t="e">
        <f>IF(ROUND(VALUE(SUBSTITUTE(連結実質赤字比率に係る赤字・黒字の構成分析!I$35,"▲", "-")), 2) &lt; 0, ABS(ROUND(VALUE(SUBSTITUTE(連結実質赤字比率に係る赤字・黒字の構成分析!I$35,"▲", "-")), 2)), NA())</f>
        <v>#N/A</v>
      </c>
      <c r="I35" s="175">
        <f>IF(ROUND(VALUE(SUBSTITUTE(連結実質赤字比率に係る赤字・黒字の構成分析!I$35,"▲", "-")), 2) &gt;= 0, ABS(ROUND(VALUE(SUBSTITUTE(連結実質赤字比率に係る赤字・黒字の構成分析!I$35,"▲", "-")), 2)), NA())</f>
        <v>4.0599999999999996</v>
      </c>
      <c r="J35" s="175" t="e">
        <f>IF(ROUND(VALUE(SUBSTITUTE(連結実質赤字比率に係る赤字・黒字の構成分析!J$35,"▲", "-")), 2) &lt; 0, ABS(ROUND(VALUE(SUBSTITUTE(連結実質赤字比率に係る赤字・黒字の構成分析!J$35,"▲", "-")), 2)), NA())</f>
        <v>#N/A</v>
      </c>
      <c r="K35" s="175">
        <f>IF(ROUND(VALUE(SUBSTITUTE(連結実質赤字比率に係る赤字・黒字の構成分析!J$35,"▲", "-")), 2) &gt;= 0, ABS(ROUND(VALUE(SUBSTITUTE(連結実質赤字比率に係る赤字・黒字の構成分析!J$35,"▲", "-")), 2)), NA())</f>
        <v>5.46</v>
      </c>
    </row>
    <row r="36" spans="1:16" x14ac:dyDescent="0.15">
      <c r="A36" s="175" t="str">
        <f>IF(連結実質赤字比率に係る赤字・黒字の構成分析!C$34="",NA(),連結実質赤字比率に係る赤字・黒字の構成分析!C$34)</f>
        <v>白石市水道事業会計</v>
      </c>
      <c r="B36" s="175" t="e">
        <f>IF(ROUND(VALUE(SUBSTITUTE(連結実質赤字比率に係る赤字・黒字の構成分析!F$34,"▲", "-")), 2) &lt; 0, ABS(ROUND(VALUE(SUBSTITUTE(連結実質赤字比率に係る赤字・黒字の構成分析!F$34,"▲", "-")), 2)), NA())</f>
        <v>#N/A</v>
      </c>
      <c r="C36" s="175">
        <f>IF(ROUND(VALUE(SUBSTITUTE(連結実質赤字比率に係る赤字・黒字の構成分析!F$34,"▲", "-")), 2) &gt;= 0, ABS(ROUND(VALUE(SUBSTITUTE(連結実質赤字比率に係る赤字・黒字の構成分析!F$34,"▲", "-")), 2)), NA())</f>
        <v>11.71</v>
      </c>
      <c r="D36" s="175" t="e">
        <f>IF(ROUND(VALUE(SUBSTITUTE(連結実質赤字比率に係る赤字・黒字の構成分析!G$34,"▲", "-")), 2) &lt; 0, ABS(ROUND(VALUE(SUBSTITUTE(連結実質赤字比率に係る赤字・黒字の構成分析!G$34,"▲", "-")), 2)), NA())</f>
        <v>#N/A</v>
      </c>
      <c r="E36" s="175">
        <f>IF(ROUND(VALUE(SUBSTITUTE(連結実質赤字比率に係る赤字・黒字の構成分析!G$34,"▲", "-")), 2) &gt;= 0, ABS(ROUND(VALUE(SUBSTITUTE(連結実質赤字比率に係る赤字・黒字の構成分析!G$34,"▲", "-")), 2)), NA())</f>
        <v>10.98</v>
      </c>
      <c r="F36" s="175" t="e">
        <f>IF(ROUND(VALUE(SUBSTITUTE(連結実質赤字比率に係る赤字・黒字の構成分析!H$34,"▲", "-")), 2) &lt; 0, ABS(ROUND(VALUE(SUBSTITUTE(連結実質赤字比率に係る赤字・黒字の構成分析!H$34,"▲", "-")), 2)), NA())</f>
        <v>#N/A</v>
      </c>
      <c r="G36" s="175">
        <f>IF(ROUND(VALUE(SUBSTITUTE(連結実質赤字比率に係る赤字・黒字の構成分析!H$34,"▲", "-")), 2) &gt;= 0, ABS(ROUND(VALUE(SUBSTITUTE(連結実質赤字比率に係る赤字・黒字の構成分析!H$34,"▲", "-")), 2)), NA())</f>
        <v>10.62</v>
      </c>
      <c r="H36" s="175" t="e">
        <f>IF(ROUND(VALUE(SUBSTITUTE(連結実質赤字比率に係る赤字・黒字の構成分析!I$34,"▲", "-")), 2) &lt; 0, ABS(ROUND(VALUE(SUBSTITUTE(連結実質赤字比率に係る赤字・黒字の構成分析!I$34,"▲", "-")), 2)), NA())</f>
        <v>#N/A</v>
      </c>
      <c r="I36" s="175">
        <f>IF(ROUND(VALUE(SUBSTITUTE(連結実質赤字比率に係る赤字・黒字の構成分析!I$34,"▲", "-")), 2) &gt;= 0, ABS(ROUND(VALUE(SUBSTITUTE(連結実質赤字比率に係る赤字・黒字の構成分析!I$34,"▲", "-")), 2)), NA())</f>
        <v>11.63</v>
      </c>
      <c r="J36" s="175" t="e">
        <f>IF(ROUND(VALUE(SUBSTITUTE(連結実質赤字比率に係る赤字・黒字の構成分析!J$34,"▲", "-")), 2) &lt; 0, ABS(ROUND(VALUE(SUBSTITUTE(連結実質赤字比率に係る赤字・黒字の構成分析!J$34,"▲", "-")), 2)), NA())</f>
        <v>#N/A</v>
      </c>
      <c r="K36" s="175">
        <f>IF(ROUND(VALUE(SUBSTITUTE(連結実質赤字比率に係る赤字・黒字の構成分析!J$34,"▲", "-")), 2) &gt;= 0, ABS(ROUND(VALUE(SUBSTITUTE(連結実質赤字比率に係る赤字・黒字の構成分析!J$34,"▲", "-")), 2)), NA())</f>
        <v>12.28</v>
      </c>
    </row>
    <row r="39" spans="1:16" x14ac:dyDescent="0.15">
      <c r="A39" s="144" t="s">
        <v>58</v>
      </c>
    </row>
    <row r="40" spans="1:16" x14ac:dyDescent="0.15">
      <c r="A40" s="176"/>
      <c r="B40" s="176" t="str">
        <f>'実質公債費比率（分子）の構造'!K$44</f>
        <v>R01</v>
      </c>
      <c r="C40" s="176"/>
      <c r="D40" s="176"/>
      <c r="E40" s="176" t="str">
        <f>'実質公債費比率（分子）の構造'!L$44</f>
        <v>R02</v>
      </c>
      <c r="F40" s="176"/>
      <c r="G40" s="176"/>
      <c r="H40" s="176" t="str">
        <f>'実質公債費比率（分子）の構造'!M$44</f>
        <v>R03</v>
      </c>
      <c r="I40" s="176"/>
      <c r="J40" s="176"/>
      <c r="K40" s="176" t="str">
        <f>'実質公債費比率（分子）の構造'!N$44</f>
        <v>R04</v>
      </c>
      <c r="L40" s="176"/>
      <c r="M40" s="176"/>
      <c r="N40" s="176" t="str">
        <f>'実質公債費比率（分子）の構造'!O$44</f>
        <v>R05</v>
      </c>
      <c r="O40" s="176"/>
      <c r="P40" s="176"/>
    </row>
    <row r="41" spans="1:16" x14ac:dyDescent="0.15">
      <c r="A41" s="176"/>
      <c r="B41" s="176" t="s">
        <v>59</v>
      </c>
      <c r="C41" s="176"/>
      <c r="D41" s="176" t="s">
        <v>60</v>
      </c>
      <c r="E41" s="176" t="s">
        <v>59</v>
      </c>
      <c r="F41" s="176"/>
      <c r="G41" s="176" t="s">
        <v>60</v>
      </c>
      <c r="H41" s="176" t="s">
        <v>59</v>
      </c>
      <c r="I41" s="176"/>
      <c r="J41" s="176" t="s">
        <v>60</v>
      </c>
      <c r="K41" s="176" t="s">
        <v>59</v>
      </c>
      <c r="L41" s="176"/>
      <c r="M41" s="176" t="s">
        <v>60</v>
      </c>
      <c r="N41" s="176" t="s">
        <v>59</v>
      </c>
      <c r="O41" s="176"/>
      <c r="P41" s="176" t="s">
        <v>60</v>
      </c>
    </row>
    <row r="42" spans="1:16" x14ac:dyDescent="0.15">
      <c r="A42" s="176" t="s">
        <v>61</v>
      </c>
      <c r="B42" s="176"/>
      <c r="C42" s="176"/>
      <c r="D42" s="176">
        <f>'実質公債費比率（分子）の構造'!K$52</f>
        <v>1476</v>
      </c>
      <c r="E42" s="176"/>
      <c r="F42" s="176"/>
      <c r="G42" s="176">
        <f>'実質公債費比率（分子）の構造'!L$52</f>
        <v>1476</v>
      </c>
      <c r="H42" s="176"/>
      <c r="I42" s="176"/>
      <c r="J42" s="176">
        <f>'実質公債費比率（分子）の構造'!M$52</f>
        <v>1444</v>
      </c>
      <c r="K42" s="176"/>
      <c r="L42" s="176"/>
      <c r="M42" s="176">
        <f>'実質公債費比率（分子）の構造'!N$52</f>
        <v>1497</v>
      </c>
      <c r="N42" s="176"/>
      <c r="O42" s="176"/>
      <c r="P42" s="176">
        <f>'実質公債費比率（分子）の構造'!O$52</f>
        <v>1466</v>
      </c>
    </row>
    <row r="43" spans="1:16" x14ac:dyDescent="0.15">
      <c r="A43" s="176" t="s">
        <v>16</v>
      </c>
      <c r="B43" s="176">
        <f>'実質公債費比率（分子）の構造'!K$51</f>
        <v>0</v>
      </c>
      <c r="C43" s="176"/>
      <c r="D43" s="176"/>
      <c r="E43" s="176">
        <f>'実質公債費比率（分子）の構造'!L$51</f>
        <v>0</v>
      </c>
      <c r="F43" s="176"/>
      <c r="G43" s="176"/>
      <c r="H43" s="176">
        <f>'実質公債費比率（分子）の構造'!M$51</f>
        <v>0</v>
      </c>
      <c r="I43" s="176"/>
      <c r="J43" s="176"/>
      <c r="K43" s="176">
        <f>'実質公債費比率（分子）の構造'!N$51</f>
        <v>0</v>
      </c>
      <c r="L43" s="176"/>
      <c r="M43" s="176"/>
      <c r="N43" s="176">
        <f>'実質公債費比率（分子）の構造'!O$51</f>
        <v>1</v>
      </c>
      <c r="O43" s="176"/>
      <c r="P43" s="176"/>
    </row>
    <row r="44" spans="1:16" x14ac:dyDescent="0.15">
      <c r="A44" s="176" t="s">
        <v>62</v>
      </c>
      <c r="B44" s="176">
        <f>'実質公債費比率（分子）の構造'!K$50</f>
        <v>0</v>
      </c>
      <c r="C44" s="176"/>
      <c r="D44" s="176"/>
      <c r="E44" s="176">
        <f>'実質公債費比率（分子）の構造'!L$50</f>
        <v>0</v>
      </c>
      <c r="F44" s="176"/>
      <c r="G44" s="176"/>
      <c r="H44" s="176">
        <f>'実質公債費比率（分子）の構造'!M$50</f>
        <v>0</v>
      </c>
      <c r="I44" s="176"/>
      <c r="J44" s="176"/>
      <c r="K44" s="176">
        <f>'実質公債費比率（分子）の構造'!N$50</f>
        <v>0</v>
      </c>
      <c r="L44" s="176"/>
      <c r="M44" s="176"/>
      <c r="N44" s="176">
        <f>'実質公債費比率（分子）の構造'!O$50</f>
        <v>0</v>
      </c>
      <c r="O44" s="176"/>
      <c r="P44" s="176"/>
    </row>
    <row r="45" spans="1:16" x14ac:dyDescent="0.15">
      <c r="A45" s="176" t="s">
        <v>63</v>
      </c>
      <c r="B45" s="176">
        <f>'実質公債費比率（分子）の構造'!K$49</f>
        <v>366</v>
      </c>
      <c r="C45" s="176"/>
      <c r="D45" s="176"/>
      <c r="E45" s="176">
        <f>'実質公債費比率（分子）の構造'!L$49</f>
        <v>452</v>
      </c>
      <c r="F45" s="176"/>
      <c r="G45" s="176"/>
      <c r="H45" s="176">
        <f>'実質公債費比率（分子）の構造'!M$49</f>
        <v>319</v>
      </c>
      <c r="I45" s="176"/>
      <c r="J45" s="176"/>
      <c r="K45" s="176">
        <f>'実質公債費比率（分子）の構造'!N$49</f>
        <v>321</v>
      </c>
      <c r="L45" s="176"/>
      <c r="M45" s="176"/>
      <c r="N45" s="176">
        <f>'実質公債費比率（分子）の構造'!O$49</f>
        <v>83</v>
      </c>
      <c r="O45" s="176"/>
      <c r="P45" s="176"/>
    </row>
    <row r="46" spans="1:16" x14ac:dyDescent="0.15">
      <c r="A46" s="176" t="s">
        <v>64</v>
      </c>
      <c r="B46" s="176">
        <f>'実質公債費比率（分子）の構造'!K$48</f>
        <v>260</v>
      </c>
      <c r="C46" s="176"/>
      <c r="D46" s="176"/>
      <c r="E46" s="176">
        <f>'実質公債費比率（分子）の構造'!L$48</f>
        <v>180</v>
      </c>
      <c r="F46" s="176"/>
      <c r="G46" s="176"/>
      <c r="H46" s="176">
        <f>'実質公債費比率（分子）の構造'!M$48</f>
        <v>170</v>
      </c>
      <c r="I46" s="176"/>
      <c r="J46" s="176"/>
      <c r="K46" s="176">
        <f>'実質公債費比率（分子）の構造'!N$48</f>
        <v>244</v>
      </c>
      <c r="L46" s="176"/>
      <c r="M46" s="176"/>
      <c r="N46" s="176">
        <f>'実質公債費比率（分子）の構造'!O$48</f>
        <v>659</v>
      </c>
      <c r="O46" s="176"/>
      <c r="P46" s="176"/>
    </row>
    <row r="47" spans="1:16" x14ac:dyDescent="0.15">
      <c r="A47" s="176" t="s">
        <v>12</v>
      </c>
      <c r="B47" s="176" t="str">
        <f>'実質公債費比率（分子）の構造'!K$47</f>
        <v>-</v>
      </c>
      <c r="C47" s="176"/>
      <c r="D47" s="176"/>
      <c r="E47" s="176" t="str">
        <f>'実質公債費比率（分子）の構造'!L$47</f>
        <v>-</v>
      </c>
      <c r="F47" s="176"/>
      <c r="G47" s="176"/>
      <c r="H47" s="176" t="str">
        <f>'実質公債費比率（分子）の構造'!M$47</f>
        <v>-</v>
      </c>
      <c r="I47" s="176"/>
      <c r="J47" s="176"/>
      <c r="K47" s="176" t="str">
        <f>'実質公債費比率（分子）の構造'!N$47</f>
        <v>-</v>
      </c>
      <c r="L47" s="176"/>
      <c r="M47" s="176"/>
      <c r="N47" s="176" t="str">
        <f>'実質公債費比率（分子）の構造'!O$47</f>
        <v>-</v>
      </c>
      <c r="O47" s="176"/>
      <c r="P47" s="176"/>
    </row>
    <row r="48" spans="1:16" x14ac:dyDescent="0.15">
      <c r="A48" s="176" t="s">
        <v>65</v>
      </c>
      <c r="B48" s="176" t="str">
        <f>'実質公債費比率（分子）の構造'!K$46</f>
        <v>-</v>
      </c>
      <c r="C48" s="176"/>
      <c r="D48" s="176"/>
      <c r="E48" s="176" t="str">
        <f>'実質公債費比率（分子）の構造'!L$46</f>
        <v>-</v>
      </c>
      <c r="F48" s="176"/>
      <c r="G48" s="176"/>
      <c r="H48" s="176" t="str">
        <f>'実質公債費比率（分子）の構造'!M$46</f>
        <v>-</v>
      </c>
      <c r="I48" s="176"/>
      <c r="J48" s="176"/>
      <c r="K48" s="176" t="str">
        <f>'実質公債費比率（分子）の構造'!N$46</f>
        <v>-</v>
      </c>
      <c r="L48" s="176"/>
      <c r="M48" s="176"/>
      <c r="N48" s="176" t="str">
        <f>'実質公債費比率（分子）の構造'!O$46</f>
        <v>-</v>
      </c>
      <c r="O48" s="176"/>
      <c r="P48" s="176"/>
    </row>
    <row r="49" spans="1:16" x14ac:dyDescent="0.15">
      <c r="A49" s="176" t="s">
        <v>66</v>
      </c>
      <c r="B49" s="176">
        <f>'実質公債費比率（分子）の構造'!K$45</f>
        <v>1147</v>
      </c>
      <c r="C49" s="176"/>
      <c r="D49" s="176"/>
      <c r="E49" s="176">
        <f>'実質公債費比率（分子）の構造'!L$45</f>
        <v>1127</v>
      </c>
      <c r="F49" s="176"/>
      <c r="G49" s="176"/>
      <c r="H49" s="176">
        <f>'実質公債費比率（分子）の構造'!M$45</f>
        <v>1128</v>
      </c>
      <c r="I49" s="176"/>
      <c r="J49" s="176"/>
      <c r="K49" s="176">
        <f>'実質公債費比率（分子）の構造'!N$45</f>
        <v>1195</v>
      </c>
      <c r="L49" s="176"/>
      <c r="M49" s="176"/>
      <c r="N49" s="176">
        <f>'実質公債費比率（分子）の構造'!O$45</f>
        <v>1243</v>
      </c>
      <c r="O49" s="176"/>
      <c r="P49" s="176"/>
    </row>
    <row r="50" spans="1:16" x14ac:dyDescent="0.15">
      <c r="A50" s="176" t="s">
        <v>67</v>
      </c>
      <c r="B50" s="176" t="e">
        <f>NA()</f>
        <v>#N/A</v>
      </c>
      <c r="C50" s="176">
        <f>IF(ISNUMBER('実質公債費比率（分子）の構造'!K$53),'実質公債費比率（分子）の構造'!K$53,NA())</f>
        <v>297</v>
      </c>
      <c r="D50" s="176" t="e">
        <f>NA()</f>
        <v>#N/A</v>
      </c>
      <c r="E50" s="176" t="e">
        <f>NA()</f>
        <v>#N/A</v>
      </c>
      <c r="F50" s="176">
        <f>IF(ISNUMBER('実質公債費比率（分子）の構造'!L$53),'実質公債費比率（分子）の構造'!L$53,NA())</f>
        <v>283</v>
      </c>
      <c r="G50" s="176" t="e">
        <f>NA()</f>
        <v>#N/A</v>
      </c>
      <c r="H50" s="176" t="e">
        <f>NA()</f>
        <v>#N/A</v>
      </c>
      <c r="I50" s="176">
        <f>IF(ISNUMBER('実質公債費比率（分子）の構造'!M$53),'実質公債費比率（分子）の構造'!M$53,NA())</f>
        <v>173</v>
      </c>
      <c r="J50" s="176" t="e">
        <f>NA()</f>
        <v>#N/A</v>
      </c>
      <c r="K50" s="176" t="e">
        <f>NA()</f>
        <v>#N/A</v>
      </c>
      <c r="L50" s="176">
        <f>IF(ISNUMBER('実質公債費比率（分子）の構造'!N$53),'実質公債費比率（分子）の構造'!N$53,NA())</f>
        <v>263</v>
      </c>
      <c r="M50" s="176" t="e">
        <f>NA()</f>
        <v>#N/A</v>
      </c>
      <c r="N50" s="176" t="e">
        <f>NA()</f>
        <v>#N/A</v>
      </c>
      <c r="O50" s="176">
        <f>IF(ISNUMBER('実質公債費比率（分子）の構造'!O$53),'実質公債費比率（分子）の構造'!O$53,NA())</f>
        <v>520</v>
      </c>
      <c r="P50" s="176" t="e">
        <f>NA()</f>
        <v>#N/A</v>
      </c>
    </row>
    <row r="53" spans="1:16" x14ac:dyDescent="0.15">
      <c r="A53" s="144" t="s">
        <v>68</v>
      </c>
    </row>
    <row r="54" spans="1:16" x14ac:dyDescent="0.15">
      <c r="A54" s="175"/>
      <c r="B54" s="175" t="str">
        <f>'将来負担比率（分子）の構造'!I$40</f>
        <v>R01</v>
      </c>
      <c r="C54" s="175"/>
      <c r="D54" s="175"/>
      <c r="E54" s="175" t="str">
        <f>'将来負担比率（分子）の構造'!J$40</f>
        <v>R02</v>
      </c>
      <c r="F54" s="175"/>
      <c r="G54" s="175"/>
      <c r="H54" s="175" t="str">
        <f>'将来負担比率（分子）の構造'!K$40</f>
        <v>R03</v>
      </c>
      <c r="I54" s="175"/>
      <c r="J54" s="175"/>
      <c r="K54" s="175" t="str">
        <f>'将来負担比率（分子）の構造'!L$40</f>
        <v>R04</v>
      </c>
      <c r="L54" s="175"/>
      <c r="M54" s="175"/>
      <c r="N54" s="175" t="str">
        <f>'将来負担比率（分子）の構造'!M$40</f>
        <v>R05</v>
      </c>
      <c r="O54" s="175"/>
      <c r="P54" s="175"/>
    </row>
    <row r="55" spans="1:16" x14ac:dyDescent="0.15">
      <c r="A55" s="175"/>
      <c r="B55" s="175" t="s">
        <v>69</v>
      </c>
      <c r="C55" s="175"/>
      <c r="D55" s="175" t="s">
        <v>70</v>
      </c>
      <c r="E55" s="175" t="s">
        <v>69</v>
      </c>
      <c r="F55" s="175"/>
      <c r="G55" s="175" t="s">
        <v>70</v>
      </c>
      <c r="H55" s="175" t="s">
        <v>69</v>
      </c>
      <c r="I55" s="175"/>
      <c r="J55" s="175" t="s">
        <v>70</v>
      </c>
      <c r="K55" s="175" t="s">
        <v>69</v>
      </c>
      <c r="L55" s="175"/>
      <c r="M55" s="175" t="s">
        <v>70</v>
      </c>
      <c r="N55" s="175" t="s">
        <v>69</v>
      </c>
      <c r="O55" s="175"/>
      <c r="P55" s="175" t="s">
        <v>70</v>
      </c>
    </row>
    <row r="56" spans="1:16" x14ac:dyDescent="0.15">
      <c r="A56" s="175" t="s">
        <v>43</v>
      </c>
      <c r="B56" s="175"/>
      <c r="C56" s="175"/>
      <c r="D56" s="175">
        <f>'将来負担比率（分子）の構造'!I$52</f>
        <v>15478</v>
      </c>
      <c r="E56" s="175"/>
      <c r="F56" s="175"/>
      <c r="G56" s="175">
        <f>'将来負担比率（分子）の構造'!J$52</f>
        <v>15241</v>
      </c>
      <c r="H56" s="175"/>
      <c r="I56" s="175"/>
      <c r="J56" s="175">
        <f>'将来負担比率（分子）の構造'!K$52</f>
        <v>14725</v>
      </c>
      <c r="K56" s="175"/>
      <c r="L56" s="175"/>
      <c r="M56" s="175">
        <f>'将来負担比率（分子）の構造'!L$52</f>
        <v>14239</v>
      </c>
      <c r="N56" s="175"/>
      <c r="O56" s="175"/>
      <c r="P56" s="175">
        <f>'将来負担比率（分子）の構造'!M$52</f>
        <v>14088</v>
      </c>
    </row>
    <row r="57" spans="1:16" x14ac:dyDescent="0.15">
      <c r="A57" s="175" t="s">
        <v>42</v>
      </c>
      <c r="B57" s="175"/>
      <c r="C57" s="175"/>
      <c r="D57" s="175">
        <f>'将来負担比率（分子）の構造'!I$51</f>
        <v>1305</v>
      </c>
      <c r="E57" s="175"/>
      <c r="F57" s="175"/>
      <c r="G57" s="175">
        <f>'将来負担比率（分子）の構造'!J$51</f>
        <v>1373</v>
      </c>
      <c r="H57" s="175"/>
      <c r="I57" s="175"/>
      <c r="J57" s="175">
        <f>'将来負担比率（分子）の構造'!K$51</f>
        <v>1340</v>
      </c>
      <c r="K57" s="175"/>
      <c r="L57" s="175"/>
      <c r="M57" s="175">
        <f>'将来負担比率（分子）の構造'!L$51</f>
        <v>1302</v>
      </c>
      <c r="N57" s="175"/>
      <c r="O57" s="175"/>
      <c r="P57" s="175">
        <f>'将来負担比率（分子）の構造'!M$51</f>
        <v>1124</v>
      </c>
    </row>
    <row r="58" spans="1:16" x14ac:dyDescent="0.15">
      <c r="A58" s="175" t="s">
        <v>41</v>
      </c>
      <c r="B58" s="175"/>
      <c r="C58" s="175"/>
      <c r="D58" s="175">
        <f>'将来負担比率（分子）の構造'!I$50</f>
        <v>7613</v>
      </c>
      <c r="E58" s="175"/>
      <c r="F58" s="175"/>
      <c r="G58" s="175">
        <f>'将来負担比率（分子）の構造'!J$50</f>
        <v>8354</v>
      </c>
      <c r="H58" s="175"/>
      <c r="I58" s="175"/>
      <c r="J58" s="175">
        <f>'将来負担比率（分子）の構造'!K$50</f>
        <v>9998</v>
      </c>
      <c r="K58" s="175"/>
      <c r="L58" s="175"/>
      <c r="M58" s="175">
        <f>'将来負担比率（分子）の構造'!L$50</f>
        <v>11406</v>
      </c>
      <c r="N58" s="175"/>
      <c r="O58" s="175"/>
      <c r="P58" s="175">
        <f>'将来負担比率（分子）の構造'!M$50</f>
        <v>9518</v>
      </c>
    </row>
    <row r="59" spans="1:16" x14ac:dyDescent="0.15">
      <c r="A59" s="175" t="s">
        <v>39</v>
      </c>
      <c r="B59" s="175">
        <f>'将来負担比率（分子）の構造'!I$49</f>
        <v>296</v>
      </c>
      <c r="C59" s="175"/>
      <c r="D59" s="175"/>
      <c r="E59" s="175">
        <f>'将来負担比率（分子）の構造'!J$49</f>
        <v>172</v>
      </c>
      <c r="F59" s="175"/>
      <c r="G59" s="175"/>
      <c r="H59" s="175" t="str">
        <f>'将来負担比率（分子）の構造'!K$49</f>
        <v>-</v>
      </c>
      <c r="I59" s="175"/>
      <c r="J59" s="175"/>
      <c r="K59" s="175" t="str">
        <f>'将来負担比率（分子）の構造'!L$49</f>
        <v>-</v>
      </c>
      <c r="L59" s="175"/>
      <c r="M59" s="175"/>
      <c r="N59" s="175" t="str">
        <f>'将来負担比率（分子）の構造'!M$49</f>
        <v>-</v>
      </c>
      <c r="O59" s="175"/>
      <c r="P59" s="175"/>
    </row>
    <row r="60" spans="1:16" x14ac:dyDescent="0.15">
      <c r="A60" s="175" t="s">
        <v>38</v>
      </c>
      <c r="B60" s="175" t="str">
        <f>'将来負担比率（分子）の構造'!I$48</f>
        <v>-</v>
      </c>
      <c r="C60" s="175"/>
      <c r="D60" s="175"/>
      <c r="E60" s="175" t="str">
        <f>'将来負担比率（分子）の構造'!J$48</f>
        <v>-</v>
      </c>
      <c r="F60" s="175"/>
      <c r="G60" s="175"/>
      <c r="H60" s="175" t="str">
        <f>'将来負担比率（分子）の構造'!K$48</f>
        <v>-</v>
      </c>
      <c r="I60" s="175"/>
      <c r="J60" s="175"/>
      <c r="K60" s="175" t="str">
        <f>'将来負担比率（分子）の構造'!L$48</f>
        <v>-</v>
      </c>
      <c r="L60" s="175"/>
      <c r="M60" s="175"/>
      <c r="N60" s="175" t="str">
        <f>'将来負担比率（分子）の構造'!M$48</f>
        <v>-</v>
      </c>
      <c r="O60" s="175"/>
      <c r="P60" s="175"/>
    </row>
    <row r="61" spans="1:16" x14ac:dyDescent="0.15">
      <c r="A61" s="175" t="s">
        <v>36</v>
      </c>
      <c r="B61" s="175" t="str">
        <f>'将来負担比率（分子）の構造'!I$46</f>
        <v>-</v>
      </c>
      <c r="C61" s="175"/>
      <c r="D61" s="175"/>
      <c r="E61" s="175" t="str">
        <f>'将来負担比率（分子）の構造'!J$46</f>
        <v>-</v>
      </c>
      <c r="F61" s="175"/>
      <c r="G61" s="175"/>
      <c r="H61" s="175" t="str">
        <f>'将来負担比率（分子）の構造'!K$46</f>
        <v>-</v>
      </c>
      <c r="I61" s="175"/>
      <c r="J61" s="175"/>
      <c r="K61" s="175" t="str">
        <f>'将来負担比率（分子）の構造'!L$46</f>
        <v>-</v>
      </c>
      <c r="L61" s="175"/>
      <c r="M61" s="175"/>
      <c r="N61" s="175" t="str">
        <f>'将来負担比率（分子）の構造'!M$46</f>
        <v>-</v>
      </c>
      <c r="O61" s="175"/>
      <c r="P61" s="175"/>
    </row>
    <row r="62" spans="1:16" x14ac:dyDescent="0.15">
      <c r="A62" s="175" t="s">
        <v>35</v>
      </c>
      <c r="B62" s="175">
        <f>'将来負担比率（分子）の構造'!I$45</f>
        <v>2578</v>
      </c>
      <c r="C62" s="175"/>
      <c r="D62" s="175"/>
      <c r="E62" s="175">
        <f>'将来負担比率（分子）の構造'!J$45</f>
        <v>2431</v>
      </c>
      <c r="F62" s="175"/>
      <c r="G62" s="175"/>
      <c r="H62" s="175">
        <f>'将来負担比率（分子）の構造'!K$45</f>
        <v>2428</v>
      </c>
      <c r="I62" s="175"/>
      <c r="J62" s="175"/>
      <c r="K62" s="175">
        <f>'将来負担比率（分子）の構造'!L$45</f>
        <v>2315</v>
      </c>
      <c r="L62" s="175"/>
      <c r="M62" s="175"/>
      <c r="N62" s="175">
        <f>'将来負担比率（分子）の構造'!M$45</f>
        <v>2208</v>
      </c>
      <c r="O62" s="175"/>
      <c r="P62" s="175"/>
    </row>
    <row r="63" spans="1:16" x14ac:dyDescent="0.15">
      <c r="A63" s="175" t="s">
        <v>34</v>
      </c>
      <c r="B63" s="175">
        <f>'将来負担比率（分子）の構造'!I$44</f>
        <v>4388</v>
      </c>
      <c r="C63" s="175"/>
      <c r="D63" s="175"/>
      <c r="E63" s="175">
        <f>'将来負担比率（分子）の構造'!J$44</f>
        <v>4391</v>
      </c>
      <c r="F63" s="175"/>
      <c r="G63" s="175"/>
      <c r="H63" s="175">
        <f>'将来負担比率（分子）の構造'!K$44</f>
        <v>4094</v>
      </c>
      <c r="I63" s="175"/>
      <c r="J63" s="175"/>
      <c r="K63" s="175">
        <f>'将来負担比率（分子）の構造'!L$44</f>
        <v>3862</v>
      </c>
      <c r="L63" s="175"/>
      <c r="M63" s="175"/>
      <c r="N63" s="175">
        <f>'将来負担比率（分子）の構造'!M$44</f>
        <v>901</v>
      </c>
      <c r="O63" s="175"/>
      <c r="P63" s="175"/>
    </row>
    <row r="64" spans="1:16" x14ac:dyDescent="0.15">
      <c r="A64" s="175" t="s">
        <v>33</v>
      </c>
      <c r="B64" s="175">
        <f>'将来負担比率（分子）の構造'!I$43</f>
        <v>4473</v>
      </c>
      <c r="C64" s="175"/>
      <c r="D64" s="175"/>
      <c r="E64" s="175">
        <f>'将来負担比率（分子）の構造'!J$43</f>
        <v>3423</v>
      </c>
      <c r="F64" s="175"/>
      <c r="G64" s="175"/>
      <c r="H64" s="175">
        <f>'将来負担比率（分子）の構造'!K$43</f>
        <v>2597</v>
      </c>
      <c r="I64" s="175"/>
      <c r="J64" s="175"/>
      <c r="K64" s="175">
        <f>'将来負担比率（分子）の構造'!L$43</f>
        <v>2383</v>
      </c>
      <c r="L64" s="175"/>
      <c r="M64" s="175"/>
      <c r="N64" s="175">
        <f>'将来負担比率（分子）の構造'!M$43</f>
        <v>6434</v>
      </c>
      <c r="O64" s="175"/>
      <c r="P64" s="175"/>
    </row>
    <row r="65" spans="1:16" x14ac:dyDescent="0.15">
      <c r="A65" s="175" t="s">
        <v>32</v>
      </c>
      <c r="B65" s="175" t="str">
        <f>'将来負担比率（分子）の構造'!I$42</f>
        <v>-</v>
      </c>
      <c r="C65" s="175"/>
      <c r="D65" s="175"/>
      <c r="E65" s="175" t="str">
        <f>'将来負担比率（分子）の構造'!J$42</f>
        <v>-</v>
      </c>
      <c r="F65" s="175"/>
      <c r="G65" s="175"/>
      <c r="H65" s="175" t="str">
        <f>'将来負担比率（分子）の構造'!K$42</f>
        <v>-</v>
      </c>
      <c r="I65" s="175"/>
      <c r="J65" s="175"/>
      <c r="K65" s="175" t="str">
        <f>'将来負担比率（分子）の構造'!L$42</f>
        <v>-</v>
      </c>
      <c r="L65" s="175"/>
      <c r="M65" s="175"/>
      <c r="N65" s="175" t="str">
        <f>'将来負担比率（分子）の構造'!M$42</f>
        <v>-</v>
      </c>
      <c r="O65" s="175"/>
      <c r="P65" s="175"/>
    </row>
    <row r="66" spans="1:16" x14ac:dyDescent="0.15">
      <c r="A66" s="175" t="s">
        <v>31</v>
      </c>
      <c r="B66" s="175">
        <f>'将来負担比率（分子）の構造'!I$41</f>
        <v>10407</v>
      </c>
      <c r="C66" s="175"/>
      <c r="D66" s="175"/>
      <c r="E66" s="175">
        <f>'将来負担比率（分子）の構造'!J$41</f>
        <v>10738</v>
      </c>
      <c r="F66" s="175"/>
      <c r="G66" s="175"/>
      <c r="H66" s="175">
        <f>'将来負担比率（分子）の構造'!K$41</f>
        <v>10704</v>
      </c>
      <c r="I66" s="175"/>
      <c r="J66" s="175"/>
      <c r="K66" s="175">
        <f>'将来負担比率（分子）の構造'!L$41</f>
        <v>10474</v>
      </c>
      <c r="L66" s="175"/>
      <c r="M66" s="175"/>
      <c r="N66" s="175">
        <f>'将来負担比率（分子）の構造'!M$41</f>
        <v>10859</v>
      </c>
      <c r="O66" s="175"/>
      <c r="P66" s="175"/>
    </row>
    <row r="67" spans="1:16" x14ac:dyDescent="0.15">
      <c r="A67" s="175" t="s">
        <v>71</v>
      </c>
      <c r="B67" s="175" t="e">
        <f>NA()</f>
        <v>#N/A</v>
      </c>
      <c r="C67" s="175">
        <f>IF(ISNUMBER('将来負担比率（分子）の構造'!I$53), IF('将来負担比率（分子）の構造'!I$53 &lt; 0, 0, '将来負担比率（分子）の構造'!I$53), NA())</f>
        <v>0</v>
      </c>
      <c r="D67" s="175" t="e">
        <f>NA()</f>
        <v>#N/A</v>
      </c>
      <c r="E67" s="175" t="e">
        <f>NA()</f>
        <v>#N/A</v>
      </c>
      <c r="F67" s="175">
        <f>IF(ISNUMBER('将来負担比率（分子）の構造'!J$53), IF('将来負担比率（分子）の構造'!J$53 &lt; 0, 0, '将来負担比率（分子）の構造'!J$53), NA())</f>
        <v>0</v>
      </c>
      <c r="G67" s="175" t="e">
        <f>NA()</f>
        <v>#N/A</v>
      </c>
      <c r="H67" s="175" t="e">
        <f>NA()</f>
        <v>#N/A</v>
      </c>
      <c r="I67" s="175">
        <f>IF(ISNUMBER('将来負担比率（分子）の構造'!K$53), IF('将来負担比率（分子）の構造'!K$53 &lt; 0, 0, '将来負担比率（分子）の構造'!K$53), NA())</f>
        <v>0</v>
      </c>
      <c r="J67" s="175" t="e">
        <f>NA()</f>
        <v>#N/A</v>
      </c>
      <c r="K67" s="175" t="e">
        <f>NA()</f>
        <v>#N/A</v>
      </c>
      <c r="L67" s="175">
        <f>IF(ISNUMBER('将来負担比率（分子）の構造'!L$53), IF('将来負担比率（分子）の構造'!L$53 &lt; 0, 0, '将来負担比率（分子）の構造'!L$53), NA())</f>
        <v>0</v>
      </c>
      <c r="M67" s="175" t="e">
        <f>NA()</f>
        <v>#N/A</v>
      </c>
      <c r="N67" s="175" t="e">
        <f>NA()</f>
        <v>#N/A</v>
      </c>
      <c r="O67" s="175">
        <f>IF(ISNUMBER('将来負担比率（分子）の構造'!M$53), IF('将来負担比率（分子）の構造'!M$53 &lt; 0, 0, '将来負担比率（分子）の構造'!M$53), NA())</f>
        <v>0</v>
      </c>
      <c r="P67" s="175" t="e">
        <f>NA()</f>
        <v>#N/A</v>
      </c>
    </row>
    <row r="70" spans="1:16" x14ac:dyDescent="0.15">
      <c r="A70" s="177" t="s">
        <v>72</v>
      </c>
      <c r="B70" s="177"/>
      <c r="C70" s="177"/>
      <c r="D70" s="177"/>
      <c r="E70" s="177"/>
      <c r="F70" s="177"/>
    </row>
    <row r="71" spans="1:16" x14ac:dyDescent="0.15">
      <c r="A71" s="178"/>
      <c r="B71" s="178" t="str">
        <f>基金残高に係る経年分析!F54</f>
        <v>R03</v>
      </c>
      <c r="C71" s="178" t="str">
        <f>基金残高に係る経年分析!G54</f>
        <v>R04</v>
      </c>
      <c r="D71" s="178" t="str">
        <f>基金残高に係る経年分析!H54</f>
        <v>R05</v>
      </c>
    </row>
    <row r="72" spans="1:16" x14ac:dyDescent="0.15">
      <c r="A72" s="178" t="s">
        <v>73</v>
      </c>
      <c r="B72" s="179">
        <f>基金残高に係る経年分析!F55</f>
        <v>3436</v>
      </c>
      <c r="C72" s="179">
        <f>基金残高に係る経年分析!G55</f>
        <v>3257</v>
      </c>
      <c r="D72" s="179">
        <f>基金残高に係る経年分析!H55</f>
        <v>2687</v>
      </c>
    </row>
    <row r="73" spans="1:16" x14ac:dyDescent="0.15">
      <c r="A73" s="178" t="s">
        <v>74</v>
      </c>
      <c r="B73" s="179">
        <f>基金残高に係る経年分析!F56</f>
        <v>1148</v>
      </c>
      <c r="C73" s="179">
        <f>基金残高に係る経年分析!G56</f>
        <v>2362</v>
      </c>
      <c r="D73" s="179">
        <f>基金残高に係る経年分析!H56</f>
        <v>1250</v>
      </c>
    </row>
    <row r="74" spans="1:16" x14ac:dyDescent="0.15">
      <c r="A74" s="178" t="s">
        <v>75</v>
      </c>
      <c r="B74" s="179">
        <f>基金残高に係る経年分析!F57</f>
        <v>3831</v>
      </c>
      <c r="C74" s="179">
        <f>基金残高に係る経年分析!G57</f>
        <v>4145</v>
      </c>
      <c r="D74" s="179">
        <f>基金残高に係る経年分析!H57</f>
        <v>3965</v>
      </c>
    </row>
  </sheetData>
  <sheetProtection algorithmName="SHA-512" hashValue="JErJJijOC9Vqm4owJQhVJFKEK3VjImIvEF00+f+MlYvVvMOdggYBAO1ho47etBOU/QZmLPbAgG6Yxsx3F7LdJA==" saltValue="XzjEfQ92AtjS8S24aIdZug=="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49"/>
  <sheetViews>
    <sheetView showGridLines="0" workbookViewId="0"/>
  </sheetViews>
  <sheetFormatPr defaultColWidth="0" defaultRowHeight="11.25" customHeight="1" zeroHeight="1" x14ac:dyDescent="0.15"/>
  <cols>
    <col min="1" max="1" width="1.625" style="214" customWidth="1"/>
    <col min="2" max="2" width="2.375" style="214" customWidth="1"/>
    <col min="3" max="16" width="2.625" style="214" customWidth="1"/>
    <col min="17" max="17" width="2.375" style="214" customWidth="1"/>
    <col min="18" max="95" width="1.625" style="214" customWidth="1"/>
    <col min="96" max="133" width="1.625" style="226" customWidth="1"/>
    <col min="134" max="143" width="1.625" style="214" customWidth="1"/>
    <col min="144" max="16384" width="0" style="214" hidden="1"/>
  </cols>
  <sheetData>
    <row r="1" spans="2:143" ht="22.5" customHeight="1" thickBot="1" x14ac:dyDescent="0.2">
      <c r="B1" s="212"/>
      <c r="C1" s="213"/>
      <c r="D1" s="213"/>
      <c r="E1" s="213"/>
      <c r="F1" s="213"/>
      <c r="G1" s="213"/>
      <c r="H1" s="213"/>
      <c r="I1" s="213"/>
      <c r="J1" s="213"/>
      <c r="K1" s="213"/>
      <c r="L1" s="213"/>
      <c r="M1" s="213"/>
      <c r="N1" s="213"/>
      <c r="O1" s="213"/>
      <c r="P1" s="213"/>
      <c r="Q1" s="213"/>
      <c r="R1" s="213"/>
      <c r="S1" s="213"/>
      <c r="T1" s="213"/>
      <c r="U1" s="213"/>
      <c r="V1" s="213"/>
      <c r="W1" s="213"/>
      <c r="X1" s="213"/>
      <c r="Y1" s="213"/>
      <c r="Z1" s="213"/>
      <c r="AA1" s="213"/>
      <c r="AB1" s="213"/>
      <c r="AC1" s="213"/>
      <c r="AD1" s="213"/>
      <c r="AE1" s="213"/>
      <c r="AF1" s="213"/>
      <c r="AG1" s="213"/>
      <c r="AH1" s="213"/>
      <c r="AI1" s="213"/>
      <c r="AJ1" s="213"/>
      <c r="AK1" s="213"/>
      <c r="AL1" s="213"/>
      <c r="AM1" s="213"/>
      <c r="AN1" s="213"/>
      <c r="AO1" s="213"/>
      <c r="AP1" s="213"/>
      <c r="AQ1" s="213"/>
      <c r="AR1" s="213"/>
      <c r="AS1" s="213"/>
      <c r="AT1" s="213"/>
      <c r="AU1" s="213"/>
      <c r="AV1" s="213"/>
      <c r="AW1" s="213"/>
      <c r="AX1" s="213"/>
      <c r="AY1" s="213"/>
      <c r="AZ1" s="213"/>
      <c r="BA1" s="213"/>
      <c r="BB1" s="213"/>
      <c r="BC1" s="213"/>
      <c r="BD1" s="213"/>
      <c r="BE1" s="213"/>
      <c r="BF1" s="213"/>
      <c r="BG1" s="213"/>
      <c r="BH1" s="213"/>
      <c r="BI1" s="213"/>
      <c r="BJ1" s="213"/>
      <c r="BK1" s="213"/>
      <c r="BL1" s="213"/>
      <c r="BM1" s="213"/>
      <c r="BN1" s="213"/>
      <c r="BO1" s="213"/>
      <c r="BP1" s="213"/>
      <c r="BQ1" s="213"/>
      <c r="BR1" s="213"/>
      <c r="BS1" s="213"/>
      <c r="BT1" s="213"/>
      <c r="BU1" s="213"/>
      <c r="BV1" s="213"/>
      <c r="BW1" s="213"/>
      <c r="BX1" s="213"/>
      <c r="BY1" s="213"/>
      <c r="BZ1" s="213"/>
      <c r="CA1" s="213"/>
      <c r="CB1" s="213"/>
      <c r="CC1" s="213"/>
      <c r="CD1" s="213"/>
      <c r="CE1" s="213"/>
      <c r="CF1" s="213"/>
      <c r="CG1" s="213"/>
      <c r="CH1" s="213"/>
      <c r="CI1" s="213"/>
      <c r="CJ1" s="213"/>
      <c r="CK1" s="213"/>
      <c r="CL1" s="213"/>
      <c r="CM1" s="213"/>
      <c r="CN1" s="213"/>
      <c r="CO1" s="213"/>
      <c r="CP1" s="213"/>
      <c r="CQ1" s="213"/>
      <c r="CR1" s="213"/>
      <c r="CS1" s="213"/>
      <c r="CT1" s="213"/>
      <c r="CU1" s="213"/>
      <c r="CV1" s="213"/>
      <c r="CW1" s="213"/>
      <c r="CX1" s="213"/>
      <c r="CY1" s="213"/>
      <c r="CZ1" s="213"/>
      <c r="DA1" s="213"/>
      <c r="DB1" s="213"/>
      <c r="DC1" s="213"/>
      <c r="DD1" s="213"/>
      <c r="DE1" s="213"/>
      <c r="DF1" s="213"/>
      <c r="DG1" s="213"/>
      <c r="DH1" s="717" t="s">
        <v>201</v>
      </c>
      <c r="DI1" s="718"/>
      <c r="DJ1" s="718"/>
      <c r="DK1" s="718"/>
      <c r="DL1" s="718"/>
      <c r="DM1" s="718"/>
      <c r="DN1" s="719"/>
      <c r="DO1" s="214"/>
      <c r="DP1" s="717" t="s">
        <v>202</v>
      </c>
      <c r="DQ1" s="718"/>
      <c r="DR1" s="718"/>
      <c r="DS1" s="718"/>
      <c r="DT1" s="718"/>
      <c r="DU1" s="718"/>
      <c r="DV1" s="718"/>
      <c r="DW1" s="718"/>
      <c r="DX1" s="718"/>
      <c r="DY1" s="718"/>
      <c r="DZ1" s="718"/>
      <c r="EA1" s="718"/>
      <c r="EB1" s="718"/>
      <c r="EC1" s="719"/>
      <c r="ED1" s="213"/>
      <c r="EE1" s="213"/>
      <c r="EF1" s="213"/>
      <c r="EG1" s="213"/>
      <c r="EH1" s="213"/>
      <c r="EI1" s="213"/>
      <c r="EJ1" s="213"/>
      <c r="EK1" s="213"/>
      <c r="EL1" s="213"/>
      <c r="EM1" s="213"/>
    </row>
    <row r="2" spans="2:143" ht="22.5" customHeight="1" x14ac:dyDescent="0.15">
      <c r="B2" s="215" t="s">
        <v>203</v>
      </c>
      <c r="R2" s="216"/>
      <c r="S2" s="216"/>
      <c r="T2" s="216"/>
      <c r="U2" s="216"/>
      <c r="V2" s="216"/>
      <c r="W2" s="216"/>
      <c r="X2" s="216"/>
      <c r="Y2" s="216"/>
      <c r="Z2" s="216"/>
      <c r="AA2" s="216"/>
      <c r="AB2" s="216"/>
      <c r="AC2" s="216"/>
      <c r="AE2" s="217"/>
      <c r="AF2" s="217"/>
      <c r="AG2" s="217"/>
      <c r="AH2" s="217"/>
      <c r="AI2" s="217"/>
      <c r="AJ2" s="216"/>
      <c r="AK2" s="216"/>
      <c r="AL2" s="216"/>
      <c r="AM2" s="216"/>
      <c r="AN2" s="216"/>
      <c r="AO2" s="216"/>
      <c r="AP2" s="216"/>
      <c r="CD2" s="213"/>
      <c r="CE2" s="213"/>
      <c r="CF2" s="213"/>
      <c r="CG2" s="213"/>
      <c r="CH2" s="213"/>
      <c r="CI2" s="213"/>
      <c r="CJ2" s="213"/>
      <c r="CK2" s="213"/>
      <c r="CL2" s="213"/>
      <c r="CM2" s="213"/>
      <c r="CN2" s="213"/>
      <c r="CO2" s="213"/>
      <c r="CP2" s="213"/>
      <c r="CQ2" s="213"/>
      <c r="CR2" s="213"/>
      <c r="CS2" s="213"/>
      <c r="CT2" s="213"/>
      <c r="CU2" s="213"/>
      <c r="CV2" s="213"/>
      <c r="CW2" s="213"/>
      <c r="CX2" s="213"/>
      <c r="CY2" s="213"/>
      <c r="CZ2" s="213"/>
      <c r="DA2" s="213"/>
      <c r="DB2" s="213"/>
      <c r="DC2" s="213"/>
      <c r="DD2" s="213"/>
      <c r="DE2" s="213"/>
      <c r="DF2" s="213"/>
      <c r="DG2" s="213"/>
      <c r="DH2" s="213"/>
      <c r="DI2" s="213"/>
      <c r="DJ2" s="213"/>
      <c r="DK2" s="213"/>
      <c r="DL2" s="213"/>
      <c r="DM2" s="213"/>
      <c r="DN2" s="213"/>
      <c r="DO2" s="213"/>
      <c r="DP2" s="213"/>
      <c r="DQ2" s="213"/>
      <c r="DR2" s="213"/>
      <c r="DS2" s="213"/>
      <c r="DT2" s="213"/>
      <c r="DU2" s="213"/>
      <c r="DV2" s="213"/>
      <c r="DW2" s="213"/>
      <c r="DX2" s="213"/>
      <c r="DY2" s="213"/>
      <c r="DZ2" s="213"/>
      <c r="EA2" s="213"/>
      <c r="EB2" s="213"/>
      <c r="EC2" s="213"/>
    </row>
    <row r="3" spans="2:143" ht="11.25" customHeight="1" x14ac:dyDescent="0.15">
      <c r="B3" s="673" t="s">
        <v>204</v>
      </c>
      <c r="C3" s="674"/>
      <c r="D3" s="674"/>
      <c r="E3" s="674"/>
      <c r="F3" s="674"/>
      <c r="G3" s="674"/>
      <c r="H3" s="674"/>
      <c r="I3" s="674"/>
      <c r="J3" s="674"/>
      <c r="K3" s="674"/>
      <c r="L3" s="674"/>
      <c r="M3" s="674"/>
      <c r="N3" s="674"/>
      <c r="O3" s="674"/>
      <c r="P3" s="674"/>
      <c r="Q3" s="674"/>
      <c r="R3" s="674"/>
      <c r="S3" s="674"/>
      <c r="T3" s="674"/>
      <c r="U3" s="674"/>
      <c r="V3" s="674"/>
      <c r="W3" s="674"/>
      <c r="X3" s="674"/>
      <c r="Y3" s="674"/>
      <c r="Z3" s="674"/>
      <c r="AA3" s="674"/>
      <c r="AB3" s="674"/>
      <c r="AC3" s="674"/>
      <c r="AD3" s="674"/>
      <c r="AE3" s="674"/>
      <c r="AF3" s="674"/>
      <c r="AG3" s="674"/>
      <c r="AH3" s="674"/>
      <c r="AI3" s="674"/>
      <c r="AJ3" s="674"/>
      <c r="AK3" s="674"/>
      <c r="AL3" s="674"/>
      <c r="AM3" s="674"/>
      <c r="AN3" s="674"/>
      <c r="AO3" s="674"/>
      <c r="AP3" s="673" t="s">
        <v>205</v>
      </c>
      <c r="AQ3" s="674"/>
      <c r="AR3" s="674"/>
      <c r="AS3" s="674"/>
      <c r="AT3" s="674"/>
      <c r="AU3" s="674"/>
      <c r="AV3" s="674"/>
      <c r="AW3" s="674"/>
      <c r="AX3" s="674"/>
      <c r="AY3" s="674"/>
      <c r="AZ3" s="674"/>
      <c r="BA3" s="674"/>
      <c r="BB3" s="674"/>
      <c r="BC3" s="674"/>
      <c r="BD3" s="674"/>
      <c r="BE3" s="674"/>
      <c r="BF3" s="674"/>
      <c r="BG3" s="674"/>
      <c r="BH3" s="674"/>
      <c r="BI3" s="674"/>
      <c r="BJ3" s="674"/>
      <c r="BK3" s="674"/>
      <c r="BL3" s="674"/>
      <c r="BM3" s="674"/>
      <c r="BN3" s="674"/>
      <c r="BO3" s="674"/>
      <c r="BP3" s="674"/>
      <c r="BQ3" s="674"/>
      <c r="BR3" s="674"/>
      <c r="BS3" s="674"/>
      <c r="BT3" s="674"/>
      <c r="BU3" s="674"/>
      <c r="BV3" s="674"/>
      <c r="BW3" s="674"/>
      <c r="BX3" s="674"/>
      <c r="BY3" s="674"/>
      <c r="BZ3" s="674"/>
      <c r="CA3" s="674"/>
      <c r="CB3" s="675"/>
      <c r="CD3" s="673" t="s">
        <v>206</v>
      </c>
      <c r="CE3" s="674"/>
      <c r="CF3" s="674"/>
      <c r="CG3" s="674"/>
      <c r="CH3" s="674"/>
      <c r="CI3" s="674"/>
      <c r="CJ3" s="674"/>
      <c r="CK3" s="674"/>
      <c r="CL3" s="674"/>
      <c r="CM3" s="674"/>
      <c r="CN3" s="674"/>
      <c r="CO3" s="674"/>
      <c r="CP3" s="674"/>
      <c r="CQ3" s="674"/>
      <c r="CR3" s="674"/>
      <c r="CS3" s="674"/>
      <c r="CT3" s="674"/>
      <c r="CU3" s="674"/>
      <c r="CV3" s="674"/>
      <c r="CW3" s="674"/>
      <c r="CX3" s="674"/>
      <c r="CY3" s="674"/>
      <c r="CZ3" s="674"/>
      <c r="DA3" s="674"/>
      <c r="DB3" s="674"/>
      <c r="DC3" s="674"/>
      <c r="DD3" s="674"/>
      <c r="DE3" s="674"/>
      <c r="DF3" s="674"/>
      <c r="DG3" s="674"/>
      <c r="DH3" s="674"/>
      <c r="DI3" s="674"/>
      <c r="DJ3" s="674"/>
      <c r="DK3" s="674"/>
      <c r="DL3" s="674"/>
      <c r="DM3" s="674"/>
      <c r="DN3" s="674"/>
      <c r="DO3" s="674"/>
      <c r="DP3" s="674"/>
      <c r="DQ3" s="674"/>
      <c r="DR3" s="674"/>
      <c r="DS3" s="674"/>
      <c r="DT3" s="674"/>
      <c r="DU3" s="674"/>
      <c r="DV3" s="674"/>
      <c r="DW3" s="674"/>
      <c r="DX3" s="674"/>
      <c r="DY3" s="674"/>
      <c r="DZ3" s="674"/>
      <c r="EA3" s="674"/>
      <c r="EB3" s="674"/>
      <c r="EC3" s="675"/>
    </row>
    <row r="4" spans="2:143" ht="11.25" customHeight="1" x14ac:dyDescent="0.15">
      <c r="B4" s="673" t="s">
        <v>1</v>
      </c>
      <c r="C4" s="674"/>
      <c r="D4" s="674"/>
      <c r="E4" s="674"/>
      <c r="F4" s="674"/>
      <c r="G4" s="674"/>
      <c r="H4" s="674"/>
      <c r="I4" s="674"/>
      <c r="J4" s="674"/>
      <c r="K4" s="674"/>
      <c r="L4" s="674"/>
      <c r="M4" s="674"/>
      <c r="N4" s="674"/>
      <c r="O4" s="674"/>
      <c r="P4" s="674"/>
      <c r="Q4" s="675"/>
      <c r="R4" s="673" t="s">
        <v>207</v>
      </c>
      <c r="S4" s="674"/>
      <c r="T4" s="674"/>
      <c r="U4" s="674"/>
      <c r="V4" s="674"/>
      <c r="W4" s="674"/>
      <c r="X4" s="674"/>
      <c r="Y4" s="675"/>
      <c r="Z4" s="673" t="s">
        <v>208</v>
      </c>
      <c r="AA4" s="674"/>
      <c r="AB4" s="674"/>
      <c r="AC4" s="675"/>
      <c r="AD4" s="673" t="s">
        <v>209</v>
      </c>
      <c r="AE4" s="674"/>
      <c r="AF4" s="674"/>
      <c r="AG4" s="674"/>
      <c r="AH4" s="674"/>
      <c r="AI4" s="674"/>
      <c r="AJ4" s="674"/>
      <c r="AK4" s="675"/>
      <c r="AL4" s="673" t="s">
        <v>208</v>
      </c>
      <c r="AM4" s="674"/>
      <c r="AN4" s="674"/>
      <c r="AO4" s="675"/>
      <c r="AP4" s="720" t="s">
        <v>210</v>
      </c>
      <c r="AQ4" s="720"/>
      <c r="AR4" s="720"/>
      <c r="AS4" s="720"/>
      <c r="AT4" s="720"/>
      <c r="AU4" s="720"/>
      <c r="AV4" s="720"/>
      <c r="AW4" s="720"/>
      <c r="AX4" s="720"/>
      <c r="AY4" s="720"/>
      <c r="AZ4" s="720"/>
      <c r="BA4" s="720"/>
      <c r="BB4" s="720"/>
      <c r="BC4" s="720"/>
      <c r="BD4" s="720"/>
      <c r="BE4" s="720"/>
      <c r="BF4" s="720"/>
      <c r="BG4" s="720" t="s">
        <v>211</v>
      </c>
      <c r="BH4" s="720"/>
      <c r="BI4" s="720"/>
      <c r="BJ4" s="720"/>
      <c r="BK4" s="720"/>
      <c r="BL4" s="720"/>
      <c r="BM4" s="720"/>
      <c r="BN4" s="720"/>
      <c r="BO4" s="720" t="s">
        <v>208</v>
      </c>
      <c r="BP4" s="720"/>
      <c r="BQ4" s="720"/>
      <c r="BR4" s="720"/>
      <c r="BS4" s="720" t="s">
        <v>212</v>
      </c>
      <c r="BT4" s="720"/>
      <c r="BU4" s="720"/>
      <c r="BV4" s="720"/>
      <c r="BW4" s="720"/>
      <c r="BX4" s="720"/>
      <c r="BY4" s="720"/>
      <c r="BZ4" s="720"/>
      <c r="CA4" s="720"/>
      <c r="CB4" s="720"/>
      <c r="CD4" s="673" t="s">
        <v>213</v>
      </c>
      <c r="CE4" s="674"/>
      <c r="CF4" s="674"/>
      <c r="CG4" s="674"/>
      <c r="CH4" s="674"/>
      <c r="CI4" s="674"/>
      <c r="CJ4" s="674"/>
      <c r="CK4" s="674"/>
      <c r="CL4" s="674"/>
      <c r="CM4" s="674"/>
      <c r="CN4" s="674"/>
      <c r="CO4" s="674"/>
      <c r="CP4" s="674"/>
      <c r="CQ4" s="674"/>
      <c r="CR4" s="674"/>
      <c r="CS4" s="674"/>
      <c r="CT4" s="674"/>
      <c r="CU4" s="674"/>
      <c r="CV4" s="674"/>
      <c r="CW4" s="674"/>
      <c r="CX4" s="674"/>
      <c r="CY4" s="674"/>
      <c r="CZ4" s="674"/>
      <c r="DA4" s="674"/>
      <c r="DB4" s="674"/>
      <c r="DC4" s="674"/>
      <c r="DD4" s="674"/>
      <c r="DE4" s="674"/>
      <c r="DF4" s="674"/>
      <c r="DG4" s="674"/>
      <c r="DH4" s="674"/>
      <c r="DI4" s="674"/>
      <c r="DJ4" s="674"/>
      <c r="DK4" s="674"/>
      <c r="DL4" s="674"/>
      <c r="DM4" s="674"/>
      <c r="DN4" s="674"/>
      <c r="DO4" s="674"/>
      <c r="DP4" s="674"/>
      <c r="DQ4" s="674"/>
      <c r="DR4" s="674"/>
      <c r="DS4" s="674"/>
      <c r="DT4" s="674"/>
      <c r="DU4" s="674"/>
      <c r="DV4" s="674"/>
      <c r="DW4" s="674"/>
      <c r="DX4" s="674"/>
      <c r="DY4" s="674"/>
      <c r="DZ4" s="674"/>
      <c r="EA4" s="674"/>
      <c r="EB4" s="674"/>
      <c r="EC4" s="675"/>
    </row>
    <row r="5" spans="2:143" ht="11.25" customHeight="1" x14ac:dyDescent="0.15">
      <c r="B5" s="679" t="s">
        <v>214</v>
      </c>
      <c r="C5" s="680"/>
      <c r="D5" s="680"/>
      <c r="E5" s="680"/>
      <c r="F5" s="680"/>
      <c r="G5" s="680"/>
      <c r="H5" s="680"/>
      <c r="I5" s="680"/>
      <c r="J5" s="680"/>
      <c r="K5" s="680"/>
      <c r="L5" s="680"/>
      <c r="M5" s="680"/>
      <c r="N5" s="680"/>
      <c r="O5" s="680"/>
      <c r="P5" s="680"/>
      <c r="Q5" s="681"/>
      <c r="R5" s="676">
        <v>4267414</v>
      </c>
      <c r="S5" s="677"/>
      <c r="T5" s="677"/>
      <c r="U5" s="677"/>
      <c r="V5" s="677"/>
      <c r="W5" s="677"/>
      <c r="X5" s="677"/>
      <c r="Y5" s="702"/>
      <c r="Z5" s="715">
        <v>21.3</v>
      </c>
      <c r="AA5" s="715"/>
      <c r="AB5" s="715"/>
      <c r="AC5" s="715"/>
      <c r="AD5" s="716">
        <v>4124901</v>
      </c>
      <c r="AE5" s="716"/>
      <c r="AF5" s="716"/>
      <c r="AG5" s="716"/>
      <c r="AH5" s="716"/>
      <c r="AI5" s="716"/>
      <c r="AJ5" s="716"/>
      <c r="AK5" s="716"/>
      <c r="AL5" s="703">
        <v>42.4</v>
      </c>
      <c r="AM5" s="685"/>
      <c r="AN5" s="685"/>
      <c r="AO5" s="704"/>
      <c r="AP5" s="679" t="s">
        <v>215</v>
      </c>
      <c r="AQ5" s="680"/>
      <c r="AR5" s="680"/>
      <c r="AS5" s="680"/>
      <c r="AT5" s="680"/>
      <c r="AU5" s="680"/>
      <c r="AV5" s="680"/>
      <c r="AW5" s="680"/>
      <c r="AX5" s="680"/>
      <c r="AY5" s="680"/>
      <c r="AZ5" s="680"/>
      <c r="BA5" s="680"/>
      <c r="BB5" s="680"/>
      <c r="BC5" s="680"/>
      <c r="BD5" s="680"/>
      <c r="BE5" s="680"/>
      <c r="BF5" s="681"/>
      <c r="BG5" s="621">
        <v>4119570</v>
      </c>
      <c r="BH5" s="622"/>
      <c r="BI5" s="622"/>
      <c r="BJ5" s="622"/>
      <c r="BK5" s="622"/>
      <c r="BL5" s="622"/>
      <c r="BM5" s="622"/>
      <c r="BN5" s="623"/>
      <c r="BO5" s="659">
        <v>96.5</v>
      </c>
      <c r="BP5" s="659"/>
      <c r="BQ5" s="659"/>
      <c r="BR5" s="659"/>
      <c r="BS5" s="660" t="s">
        <v>121</v>
      </c>
      <c r="BT5" s="660"/>
      <c r="BU5" s="660"/>
      <c r="BV5" s="660"/>
      <c r="BW5" s="660"/>
      <c r="BX5" s="660"/>
      <c r="BY5" s="660"/>
      <c r="BZ5" s="660"/>
      <c r="CA5" s="660"/>
      <c r="CB5" s="700"/>
      <c r="CD5" s="673" t="s">
        <v>210</v>
      </c>
      <c r="CE5" s="674"/>
      <c r="CF5" s="674"/>
      <c r="CG5" s="674"/>
      <c r="CH5" s="674"/>
      <c r="CI5" s="674"/>
      <c r="CJ5" s="674"/>
      <c r="CK5" s="674"/>
      <c r="CL5" s="674"/>
      <c r="CM5" s="674"/>
      <c r="CN5" s="674"/>
      <c r="CO5" s="674"/>
      <c r="CP5" s="674"/>
      <c r="CQ5" s="675"/>
      <c r="CR5" s="673" t="s">
        <v>216</v>
      </c>
      <c r="CS5" s="674"/>
      <c r="CT5" s="674"/>
      <c r="CU5" s="674"/>
      <c r="CV5" s="674"/>
      <c r="CW5" s="674"/>
      <c r="CX5" s="674"/>
      <c r="CY5" s="675"/>
      <c r="CZ5" s="673" t="s">
        <v>208</v>
      </c>
      <c r="DA5" s="674"/>
      <c r="DB5" s="674"/>
      <c r="DC5" s="675"/>
      <c r="DD5" s="673" t="s">
        <v>217</v>
      </c>
      <c r="DE5" s="674"/>
      <c r="DF5" s="674"/>
      <c r="DG5" s="674"/>
      <c r="DH5" s="674"/>
      <c r="DI5" s="674"/>
      <c r="DJ5" s="674"/>
      <c r="DK5" s="674"/>
      <c r="DL5" s="674"/>
      <c r="DM5" s="674"/>
      <c r="DN5" s="674"/>
      <c r="DO5" s="674"/>
      <c r="DP5" s="675"/>
      <c r="DQ5" s="673" t="s">
        <v>218</v>
      </c>
      <c r="DR5" s="674"/>
      <c r="DS5" s="674"/>
      <c r="DT5" s="674"/>
      <c r="DU5" s="674"/>
      <c r="DV5" s="674"/>
      <c r="DW5" s="674"/>
      <c r="DX5" s="674"/>
      <c r="DY5" s="674"/>
      <c r="DZ5" s="674"/>
      <c r="EA5" s="674"/>
      <c r="EB5" s="674"/>
      <c r="EC5" s="675"/>
    </row>
    <row r="6" spans="2:143" ht="11.25" customHeight="1" x14ac:dyDescent="0.15">
      <c r="B6" s="618" t="s">
        <v>219</v>
      </c>
      <c r="C6" s="619"/>
      <c r="D6" s="619"/>
      <c r="E6" s="619"/>
      <c r="F6" s="619"/>
      <c r="G6" s="619"/>
      <c r="H6" s="619"/>
      <c r="I6" s="619"/>
      <c r="J6" s="619"/>
      <c r="K6" s="619"/>
      <c r="L6" s="619"/>
      <c r="M6" s="619"/>
      <c r="N6" s="619"/>
      <c r="O6" s="619"/>
      <c r="P6" s="619"/>
      <c r="Q6" s="620"/>
      <c r="R6" s="621">
        <v>207847</v>
      </c>
      <c r="S6" s="622"/>
      <c r="T6" s="622"/>
      <c r="U6" s="622"/>
      <c r="V6" s="622"/>
      <c r="W6" s="622"/>
      <c r="X6" s="622"/>
      <c r="Y6" s="623"/>
      <c r="Z6" s="659">
        <v>1</v>
      </c>
      <c r="AA6" s="659"/>
      <c r="AB6" s="659"/>
      <c r="AC6" s="659"/>
      <c r="AD6" s="660">
        <v>207847</v>
      </c>
      <c r="AE6" s="660"/>
      <c r="AF6" s="660"/>
      <c r="AG6" s="660"/>
      <c r="AH6" s="660"/>
      <c r="AI6" s="660"/>
      <c r="AJ6" s="660"/>
      <c r="AK6" s="660"/>
      <c r="AL6" s="624">
        <v>2.1</v>
      </c>
      <c r="AM6" s="625"/>
      <c r="AN6" s="625"/>
      <c r="AO6" s="661"/>
      <c r="AP6" s="618" t="s">
        <v>220</v>
      </c>
      <c r="AQ6" s="619"/>
      <c r="AR6" s="619"/>
      <c r="AS6" s="619"/>
      <c r="AT6" s="619"/>
      <c r="AU6" s="619"/>
      <c r="AV6" s="619"/>
      <c r="AW6" s="619"/>
      <c r="AX6" s="619"/>
      <c r="AY6" s="619"/>
      <c r="AZ6" s="619"/>
      <c r="BA6" s="619"/>
      <c r="BB6" s="619"/>
      <c r="BC6" s="619"/>
      <c r="BD6" s="619"/>
      <c r="BE6" s="619"/>
      <c r="BF6" s="620"/>
      <c r="BG6" s="621">
        <v>4119570</v>
      </c>
      <c r="BH6" s="622"/>
      <c r="BI6" s="622"/>
      <c r="BJ6" s="622"/>
      <c r="BK6" s="622"/>
      <c r="BL6" s="622"/>
      <c r="BM6" s="622"/>
      <c r="BN6" s="623"/>
      <c r="BO6" s="659">
        <v>96.5</v>
      </c>
      <c r="BP6" s="659"/>
      <c r="BQ6" s="659"/>
      <c r="BR6" s="659"/>
      <c r="BS6" s="660" t="s">
        <v>121</v>
      </c>
      <c r="BT6" s="660"/>
      <c r="BU6" s="660"/>
      <c r="BV6" s="660"/>
      <c r="BW6" s="660"/>
      <c r="BX6" s="660"/>
      <c r="BY6" s="660"/>
      <c r="BZ6" s="660"/>
      <c r="CA6" s="660"/>
      <c r="CB6" s="700"/>
      <c r="CD6" s="679" t="s">
        <v>221</v>
      </c>
      <c r="CE6" s="680"/>
      <c r="CF6" s="680"/>
      <c r="CG6" s="680"/>
      <c r="CH6" s="680"/>
      <c r="CI6" s="680"/>
      <c r="CJ6" s="680"/>
      <c r="CK6" s="680"/>
      <c r="CL6" s="680"/>
      <c r="CM6" s="680"/>
      <c r="CN6" s="680"/>
      <c r="CO6" s="680"/>
      <c r="CP6" s="680"/>
      <c r="CQ6" s="681"/>
      <c r="CR6" s="621">
        <v>155302</v>
      </c>
      <c r="CS6" s="622"/>
      <c r="CT6" s="622"/>
      <c r="CU6" s="622"/>
      <c r="CV6" s="622"/>
      <c r="CW6" s="622"/>
      <c r="CX6" s="622"/>
      <c r="CY6" s="623"/>
      <c r="CZ6" s="703">
        <v>0.8</v>
      </c>
      <c r="DA6" s="685"/>
      <c r="DB6" s="685"/>
      <c r="DC6" s="705"/>
      <c r="DD6" s="627" t="s">
        <v>121</v>
      </c>
      <c r="DE6" s="622"/>
      <c r="DF6" s="622"/>
      <c r="DG6" s="622"/>
      <c r="DH6" s="622"/>
      <c r="DI6" s="622"/>
      <c r="DJ6" s="622"/>
      <c r="DK6" s="622"/>
      <c r="DL6" s="622"/>
      <c r="DM6" s="622"/>
      <c r="DN6" s="622"/>
      <c r="DO6" s="622"/>
      <c r="DP6" s="623"/>
      <c r="DQ6" s="627">
        <v>155302</v>
      </c>
      <c r="DR6" s="622"/>
      <c r="DS6" s="622"/>
      <c r="DT6" s="622"/>
      <c r="DU6" s="622"/>
      <c r="DV6" s="622"/>
      <c r="DW6" s="622"/>
      <c r="DX6" s="622"/>
      <c r="DY6" s="622"/>
      <c r="DZ6" s="622"/>
      <c r="EA6" s="622"/>
      <c r="EB6" s="622"/>
      <c r="EC6" s="658"/>
    </row>
    <row r="7" spans="2:143" ht="11.25" customHeight="1" x14ac:dyDescent="0.15">
      <c r="B7" s="618" t="s">
        <v>222</v>
      </c>
      <c r="C7" s="619"/>
      <c r="D7" s="619"/>
      <c r="E7" s="619"/>
      <c r="F7" s="619"/>
      <c r="G7" s="619"/>
      <c r="H7" s="619"/>
      <c r="I7" s="619"/>
      <c r="J7" s="619"/>
      <c r="K7" s="619"/>
      <c r="L7" s="619"/>
      <c r="M7" s="619"/>
      <c r="N7" s="619"/>
      <c r="O7" s="619"/>
      <c r="P7" s="619"/>
      <c r="Q7" s="620"/>
      <c r="R7" s="621">
        <v>875</v>
      </c>
      <c r="S7" s="622"/>
      <c r="T7" s="622"/>
      <c r="U7" s="622"/>
      <c r="V7" s="622"/>
      <c r="W7" s="622"/>
      <c r="X7" s="622"/>
      <c r="Y7" s="623"/>
      <c r="Z7" s="659">
        <v>0</v>
      </c>
      <c r="AA7" s="659"/>
      <c r="AB7" s="659"/>
      <c r="AC7" s="659"/>
      <c r="AD7" s="660">
        <v>875</v>
      </c>
      <c r="AE7" s="660"/>
      <c r="AF7" s="660"/>
      <c r="AG7" s="660"/>
      <c r="AH7" s="660"/>
      <c r="AI7" s="660"/>
      <c r="AJ7" s="660"/>
      <c r="AK7" s="660"/>
      <c r="AL7" s="624">
        <v>0</v>
      </c>
      <c r="AM7" s="625"/>
      <c r="AN7" s="625"/>
      <c r="AO7" s="661"/>
      <c r="AP7" s="618" t="s">
        <v>223</v>
      </c>
      <c r="AQ7" s="619"/>
      <c r="AR7" s="619"/>
      <c r="AS7" s="619"/>
      <c r="AT7" s="619"/>
      <c r="AU7" s="619"/>
      <c r="AV7" s="619"/>
      <c r="AW7" s="619"/>
      <c r="AX7" s="619"/>
      <c r="AY7" s="619"/>
      <c r="AZ7" s="619"/>
      <c r="BA7" s="619"/>
      <c r="BB7" s="619"/>
      <c r="BC7" s="619"/>
      <c r="BD7" s="619"/>
      <c r="BE7" s="619"/>
      <c r="BF7" s="620"/>
      <c r="BG7" s="621">
        <v>1583639</v>
      </c>
      <c r="BH7" s="622"/>
      <c r="BI7" s="622"/>
      <c r="BJ7" s="622"/>
      <c r="BK7" s="622"/>
      <c r="BL7" s="622"/>
      <c r="BM7" s="622"/>
      <c r="BN7" s="623"/>
      <c r="BO7" s="659">
        <v>37.1</v>
      </c>
      <c r="BP7" s="659"/>
      <c r="BQ7" s="659"/>
      <c r="BR7" s="659"/>
      <c r="BS7" s="660" t="s">
        <v>121</v>
      </c>
      <c r="BT7" s="660"/>
      <c r="BU7" s="660"/>
      <c r="BV7" s="660"/>
      <c r="BW7" s="660"/>
      <c r="BX7" s="660"/>
      <c r="BY7" s="660"/>
      <c r="BZ7" s="660"/>
      <c r="CA7" s="660"/>
      <c r="CB7" s="700"/>
      <c r="CD7" s="618" t="s">
        <v>224</v>
      </c>
      <c r="CE7" s="619"/>
      <c r="CF7" s="619"/>
      <c r="CG7" s="619"/>
      <c r="CH7" s="619"/>
      <c r="CI7" s="619"/>
      <c r="CJ7" s="619"/>
      <c r="CK7" s="619"/>
      <c r="CL7" s="619"/>
      <c r="CM7" s="619"/>
      <c r="CN7" s="619"/>
      <c r="CO7" s="619"/>
      <c r="CP7" s="619"/>
      <c r="CQ7" s="620"/>
      <c r="CR7" s="621">
        <v>2713939</v>
      </c>
      <c r="CS7" s="622"/>
      <c r="CT7" s="622"/>
      <c r="CU7" s="622"/>
      <c r="CV7" s="622"/>
      <c r="CW7" s="622"/>
      <c r="CX7" s="622"/>
      <c r="CY7" s="623"/>
      <c r="CZ7" s="659">
        <v>14.2</v>
      </c>
      <c r="DA7" s="659"/>
      <c r="DB7" s="659"/>
      <c r="DC7" s="659"/>
      <c r="DD7" s="627">
        <v>49360</v>
      </c>
      <c r="DE7" s="622"/>
      <c r="DF7" s="622"/>
      <c r="DG7" s="622"/>
      <c r="DH7" s="622"/>
      <c r="DI7" s="622"/>
      <c r="DJ7" s="622"/>
      <c r="DK7" s="622"/>
      <c r="DL7" s="622"/>
      <c r="DM7" s="622"/>
      <c r="DN7" s="622"/>
      <c r="DO7" s="622"/>
      <c r="DP7" s="623"/>
      <c r="DQ7" s="627">
        <v>2542515</v>
      </c>
      <c r="DR7" s="622"/>
      <c r="DS7" s="622"/>
      <c r="DT7" s="622"/>
      <c r="DU7" s="622"/>
      <c r="DV7" s="622"/>
      <c r="DW7" s="622"/>
      <c r="DX7" s="622"/>
      <c r="DY7" s="622"/>
      <c r="DZ7" s="622"/>
      <c r="EA7" s="622"/>
      <c r="EB7" s="622"/>
      <c r="EC7" s="658"/>
    </row>
    <row r="8" spans="2:143" ht="11.25" customHeight="1" x14ac:dyDescent="0.15">
      <c r="B8" s="618" t="s">
        <v>225</v>
      </c>
      <c r="C8" s="619"/>
      <c r="D8" s="619"/>
      <c r="E8" s="619"/>
      <c r="F8" s="619"/>
      <c r="G8" s="619"/>
      <c r="H8" s="619"/>
      <c r="I8" s="619"/>
      <c r="J8" s="619"/>
      <c r="K8" s="619"/>
      <c r="L8" s="619"/>
      <c r="M8" s="619"/>
      <c r="N8" s="619"/>
      <c r="O8" s="619"/>
      <c r="P8" s="619"/>
      <c r="Q8" s="620"/>
      <c r="R8" s="621">
        <v>13332</v>
      </c>
      <c r="S8" s="622"/>
      <c r="T8" s="622"/>
      <c r="U8" s="622"/>
      <c r="V8" s="622"/>
      <c r="W8" s="622"/>
      <c r="X8" s="622"/>
      <c r="Y8" s="623"/>
      <c r="Z8" s="659">
        <v>0.1</v>
      </c>
      <c r="AA8" s="659"/>
      <c r="AB8" s="659"/>
      <c r="AC8" s="659"/>
      <c r="AD8" s="660">
        <v>13332</v>
      </c>
      <c r="AE8" s="660"/>
      <c r="AF8" s="660"/>
      <c r="AG8" s="660"/>
      <c r="AH8" s="660"/>
      <c r="AI8" s="660"/>
      <c r="AJ8" s="660"/>
      <c r="AK8" s="660"/>
      <c r="AL8" s="624">
        <v>0.1</v>
      </c>
      <c r="AM8" s="625"/>
      <c r="AN8" s="625"/>
      <c r="AO8" s="661"/>
      <c r="AP8" s="618" t="s">
        <v>226</v>
      </c>
      <c r="AQ8" s="619"/>
      <c r="AR8" s="619"/>
      <c r="AS8" s="619"/>
      <c r="AT8" s="619"/>
      <c r="AU8" s="619"/>
      <c r="AV8" s="619"/>
      <c r="AW8" s="619"/>
      <c r="AX8" s="619"/>
      <c r="AY8" s="619"/>
      <c r="AZ8" s="619"/>
      <c r="BA8" s="619"/>
      <c r="BB8" s="619"/>
      <c r="BC8" s="619"/>
      <c r="BD8" s="619"/>
      <c r="BE8" s="619"/>
      <c r="BF8" s="620"/>
      <c r="BG8" s="621">
        <v>54774</v>
      </c>
      <c r="BH8" s="622"/>
      <c r="BI8" s="622"/>
      <c r="BJ8" s="622"/>
      <c r="BK8" s="622"/>
      <c r="BL8" s="622"/>
      <c r="BM8" s="622"/>
      <c r="BN8" s="623"/>
      <c r="BO8" s="659">
        <v>1.3</v>
      </c>
      <c r="BP8" s="659"/>
      <c r="BQ8" s="659"/>
      <c r="BR8" s="659"/>
      <c r="BS8" s="660" t="s">
        <v>121</v>
      </c>
      <c r="BT8" s="660"/>
      <c r="BU8" s="660"/>
      <c r="BV8" s="660"/>
      <c r="BW8" s="660"/>
      <c r="BX8" s="660"/>
      <c r="BY8" s="660"/>
      <c r="BZ8" s="660"/>
      <c r="CA8" s="660"/>
      <c r="CB8" s="700"/>
      <c r="CD8" s="618" t="s">
        <v>227</v>
      </c>
      <c r="CE8" s="619"/>
      <c r="CF8" s="619"/>
      <c r="CG8" s="619"/>
      <c r="CH8" s="619"/>
      <c r="CI8" s="619"/>
      <c r="CJ8" s="619"/>
      <c r="CK8" s="619"/>
      <c r="CL8" s="619"/>
      <c r="CM8" s="619"/>
      <c r="CN8" s="619"/>
      <c r="CO8" s="619"/>
      <c r="CP8" s="619"/>
      <c r="CQ8" s="620"/>
      <c r="CR8" s="621">
        <v>5571911</v>
      </c>
      <c r="CS8" s="622"/>
      <c r="CT8" s="622"/>
      <c r="CU8" s="622"/>
      <c r="CV8" s="622"/>
      <c r="CW8" s="622"/>
      <c r="CX8" s="622"/>
      <c r="CY8" s="623"/>
      <c r="CZ8" s="659">
        <v>29.2</v>
      </c>
      <c r="DA8" s="659"/>
      <c r="DB8" s="659"/>
      <c r="DC8" s="659"/>
      <c r="DD8" s="627">
        <v>29733</v>
      </c>
      <c r="DE8" s="622"/>
      <c r="DF8" s="622"/>
      <c r="DG8" s="622"/>
      <c r="DH8" s="622"/>
      <c r="DI8" s="622"/>
      <c r="DJ8" s="622"/>
      <c r="DK8" s="622"/>
      <c r="DL8" s="622"/>
      <c r="DM8" s="622"/>
      <c r="DN8" s="622"/>
      <c r="DO8" s="622"/>
      <c r="DP8" s="623"/>
      <c r="DQ8" s="627">
        <v>3343726</v>
      </c>
      <c r="DR8" s="622"/>
      <c r="DS8" s="622"/>
      <c r="DT8" s="622"/>
      <c r="DU8" s="622"/>
      <c r="DV8" s="622"/>
      <c r="DW8" s="622"/>
      <c r="DX8" s="622"/>
      <c r="DY8" s="622"/>
      <c r="DZ8" s="622"/>
      <c r="EA8" s="622"/>
      <c r="EB8" s="622"/>
      <c r="EC8" s="658"/>
    </row>
    <row r="9" spans="2:143" ht="11.25" customHeight="1" x14ac:dyDescent="0.15">
      <c r="B9" s="618" t="s">
        <v>228</v>
      </c>
      <c r="C9" s="619"/>
      <c r="D9" s="619"/>
      <c r="E9" s="619"/>
      <c r="F9" s="619"/>
      <c r="G9" s="619"/>
      <c r="H9" s="619"/>
      <c r="I9" s="619"/>
      <c r="J9" s="619"/>
      <c r="K9" s="619"/>
      <c r="L9" s="619"/>
      <c r="M9" s="619"/>
      <c r="N9" s="619"/>
      <c r="O9" s="619"/>
      <c r="P9" s="619"/>
      <c r="Q9" s="620"/>
      <c r="R9" s="621">
        <v>15422</v>
      </c>
      <c r="S9" s="622"/>
      <c r="T9" s="622"/>
      <c r="U9" s="622"/>
      <c r="V9" s="622"/>
      <c r="W9" s="622"/>
      <c r="X9" s="622"/>
      <c r="Y9" s="623"/>
      <c r="Z9" s="659">
        <v>0.1</v>
      </c>
      <c r="AA9" s="659"/>
      <c r="AB9" s="659"/>
      <c r="AC9" s="659"/>
      <c r="AD9" s="660">
        <v>15422</v>
      </c>
      <c r="AE9" s="660"/>
      <c r="AF9" s="660"/>
      <c r="AG9" s="660"/>
      <c r="AH9" s="660"/>
      <c r="AI9" s="660"/>
      <c r="AJ9" s="660"/>
      <c r="AK9" s="660"/>
      <c r="AL9" s="624">
        <v>0.2</v>
      </c>
      <c r="AM9" s="625"/>
      <c r="AN9" s="625"/>
      <c r="AO9" s="661"/>
      <c r="AP9" s="618" t="s">
        <v>229</v>
      </c>
      <c r="AQ9" s="619"/>
      <c r="AR9" s="619"/>
      <c r="AS9" s="619"/>
      <c r="AT9" s="619"/>
      <c r="AU9" s="619"/>
      <c r="AV9" s="619"/>
      <c r="AW9" s="619"/>
      <c r="AX9" s="619"/>
      <c r="AY9" s="619"/>
      <c r="AZ9" s="619"/>
      <c r="BA9" s="619"/>
      <c r="BB9" s="619"/>
      <c r="BC9" s="619"/>
      <c r="BD9" s="619"/>
      <c r="BE9" s="619"/>
      <c r="BF9" s="620"/>
      <c r="BG9" s="621">
        <v>1256011</v>
      </c>
      <c r="BH9" s="622"/>
      <c r="BI9" s="622"/>
      <c r="BJ9" s="622"/>
      <c r="BK9" s="622"/>
      <c r="BL9" s="622"/>
      <c r="BM9" s="622"/>
      <c r="BN9" s="623"/>
      <c r="BO9" s="659">
        <v>29.4</v>
      </c>
      <c r="BP9" s="659"/>
      <c r="BQ9" s="659"/>
      <c r="BR9" s="659"/>
      <c r="BS9" s="660" t="s">
        <v>121</v>
      </c>
      <c r="BT9" s="660"/>
      <c r="BU9" s="660"/>
      <c r="BV9" s="660"/>
      <c r="BW9" s="660"/>
      <c r="BX9" s="660"/>
      <c r="BY9" s="660"/>
      <c r="BZ9" s="660"/>
      <c r="CA9" s="660"/>
      <c r="CB9" s="700"/>
      <c r="CD9" s="618" t="s">
        <v>230</v>
      </c>
      <c r="CE9" s="619"/>
      <c r="CF9" s="619"/>
      <c r="CG9" s="619"/>
      <c r="CH9" s="619"/>
      <c r="CI9" s="619"/>
      <c r="CJ9" s="619"/>
      <c r="CK9" s="619"/>
      <c r="CL9" s="619"/>
      <c r="CM9" s="619"/>
      <c r="CN9" s="619"/>
      <c r="CO9" s="619"/>
      <c r="CP9" s="619"/>
      <c r="CQ9" s="620"/>
      <c r="CR9" s="621">
        <v>3280838</v>
      </c>
      <c r="CS9" s="622"/>
      <c r="CT9" s="622"/>
      <c r="CU9" s="622"/>
      <c r="CV9" s="622"/>
      <c r="CW9" s="622"/>
      <c r="CX9" s="622"/>
      <c r="CY9" s="623"/>
      <c r="CZ9" s="659">
        <v>17.2</v>
      </c>
      <c r="DA9" s="659"/>
      <c r="DB9" s="659"/>
      <c r="DC9" s="659"/>
      <c r="DD9" s="627">
        <v>4925</v>
      </c>
      <c r="DE9" s="622"/>
      <c r="DF9" s="622"/>
      <c r="DG9" s="622"/>
      <c r="DH9" s="622"/>
      <c r="DI9" s="622"/>
      <c r="DJ9" s="622"/>
      <c r="DK9" s="622"/>
      <c r="DL9" s="622"/>
      <c r="DM9" s="622"/>
      <c r="DN9" s="622"/>
      <c r="DO9" s="622"/>
      <c r="DP9" s="623"/>
      <c r="DQ9" s="627">
        <v>3073421</v>
      </c>
      <c r="DR9" s="622"/>
      <c r="DS9" s="622"/>
      <c r="DT9" s="622"/>
      <c r="DU9" s="622"/>
      <c r="DV9" s="622"/>
      <c r="DW9" s="622"/>
      <c r="DX9" s="622"/>
      <c r="DY9" s="622"/>
      <c r="DZ9" s="622"/>
      <c r="EA9" s="622"/>
      <c r="EB9" s="622"/>
      <c r="EC9" s="658"/>
    </row>
    <row r="10" spans="2:143" ht="11.25" customHeight="1" x14ac:dyDescent="0.15">
      <c r="B10" s="618" t="s">
        <v>231</v>
      </c>
      <c r="C10" s="619"/>
      <c r="D10" s="619"/>
      <c r="E10" s="619"/>
      <c r="F10" s="619"/>
      <c r="G10" s="619"/>
      <c r="H10" s="619"/>
      <c r="I10" s="619"/>
      <c r="J10" s="619"/>
      <c r="K10" s="619"/>
      <c r="L10" s="619"/>
      <c r="M10" s="619"/>
      <c r="N10" s="619"/>
      <c r="O10" s="619"/>
      <c r="P10" s="619"/>
      <c r="Q10" s="620"/>
      <c r="R10" s="621" t="s">
        <v>121</v>
      </c>
      <c r="S10" s="622"/>
      <c r="T10" s="622"/>
      <c r="U10" s="622"/>
      <c r="V10" s="622"/>
      <c r="W10" s="622"/>
      <c r="X10" s="622"/>
      <c r="Y10" s="623"/>
      <c r="Z10" s="659" t="s">
        <v>121</v>
      </c>
      <c r="AA10" s="659"/>
      <c r="AB10" s="659"/>
      <c r="AC10" s="659"/>
      <c r="AD10" s="660" t="s">
        <v>121</v>
      </c>
      <c r="AE10" s="660"/>
      <c r="AF10" s="660"/>
      <c r="AG10" s="660"/>
      <c r="AH10" s="660"/>
      <c r="AI10" s="660"/>
      <c r="AJ10" s="660"/>
      <c r="AK10" s="660"/>
      <c r="AL10" s="624" t="s">
        <v>121</v>
      </c>
      <c r="AM10" s="625"/>
      <c r="AN10" s="625"/>
      <c r="AO10" s="661"/>
      <c r="AP10" s="618" t="s">
        <v>232</v>
      </c>
      <c r="AQ10" s="619"/>
      <c r="AR10" s="619"/>
      <c r="AS10" s="619"/>
      <c r="AT10" s="619"/>
      <c r="AU10" s="619"/>
      <c r="AV10" s="619"/>
      <c r="AW10" s="619"/>
      <c r="AX10" s="619"/>
      <c r="AY10" s="619"/>
      <c r="AZ10" s="619"/>
      <c r="BA10" s="619"/>
      <c r="BB10" s="619"/>
      <c r="BC10" s="619"/>
      <c r="BD10" s="619"/>
      <c r="BE10" s="619"/>
      <c r="BF10" s="620"/>
      <c r="BG10" s="621">
        <v>107708</v>
      </c>
      <c r="BH10" s="622"/>
      <c r="BI10" s="622"/>
      <c r="BJ10" s="622"/>
      <c r="BK10" s="622"/>
      <c r="BL10" s="622"/>
      <c r="BM10" s="622"/>
      <c r="BN10" s="623"/>
      <c r="BO10" s="659">
        <v>2.5</v>
      </c>
      <c r="BP10" s="659"/>
      <c r="BQ10" s="659"/>
      <c r="BR10" s="659"/>
      <c r="BS10" s="660" t="s">
        <v>121</v>
      </c>
      <c r="BT10" s="660"/>
      <c r="BU10" s="660"/>
      <c r="BV10" s="660"/>
      <c r="BW10" s="660"/>
      <c r="BX10" s="660"/>
      <c r="BY10" s="660"/>
      <c r="BZ10" s="660"/>
      <c r="CA10" s="660"/>
      <c r="CB10" s="700"/>
      <c r="CD10" s="618" t="s">
        <v>233</v>
      </c>
      <c r="CE10" s="619"/>
      <c r="CF10" s="619"/>
      <c r="CG10" s="619"/>
      <c r="CH10" s="619"/>
      <c r="CI10" s="619"/>
      <c r="CJ10" s="619"/>
      <c r="CK10" s="619"/>
      <c r="CL10" s="619"/>
      <c r="CM10" s="619"/>
      <c r="CN10" s="619"/>
      <c r="CO10" s="619"/>
      <c r="CP10" s="619"/>
      <c r="CQ10" s="620"/>
      <c r="CR10" s="621">
        <v>1017</v>
      </c>
      <c r="CS10" s="622"/>
      <c r="CT10" s="622"/>
      <c r="CU10" s="622"/>
      <c r="CV10" s="622"/>
      <c r="CW10" s="622"/>
      <c r="CX10" s="622"/>
      <c r="CY10" s="623"/>
      <c r="CZ10" s="659">
        <v>0</v>
      </c>
      <c r="DA10" s="659"/>
      <c r="DB10" s="659"/>
      <c r="DC10" s="659"/>
      <c r="DD10" s="627" t="s">
        <v>121</v>
      </c>
      <c r="DE10" s="622"/>
      <c r="DF10" s="622"/>
      <c r="DG10" s="622"/>
      <c r="DH10" s="622"/>
      <c r="DI10" s="622"/>
      <c r="DJ10" s="622"/>
      <c r="DK10" s="622"/>
      <c r="DL10" s="622"/>
      <c r="DM10" s="622"/>
      <c r="DN10" s="622"/>
      <c r="DO10" s="622"/>
      <c r="DP10" s="623"/>
      <c r="DQ10" s="627">
        <v>1017</v>
      </c>
      <c r="DR10" s="622"/>
      <c r="DS10" s="622"/>
      <c r="DT10" s="622"/>
      <c r="DU10" s="622"/>
      <c r="DV10" s="622"/>
      <c r="DW10" s="622"/>
      <c r="DX10" s="622"/>
      <c r="DY10" s="622"/>
      <c r="DZ10" s="622"/>
      <c r="EA10" s="622"/>
      <c r="EB10" s="622"/>
      <c r="EC10" s="658"/>
    </row>
    <row r="11" spans="2:143" ht="11.25" customHeight="1" x14ac:dyDescent="0.15">
      <c r="B11" s="618" t="s">
        <v>234</v>
      </c>
      <c r="C11" s="619"/>
      <c r="D11" s="619"/>
      <c r="E11" s="619"/>
      <c r="F11" s="619"/>
      <c r="G11" s="619"/>
      <c r="H11" s="619"/>
      <c r="I11" s="619"/>
      <c r="J11" s="619"/>
      <c r="K11" s="619"/>
      <c r="L11" s="619"/>
      <c r="M11" s="619"/>
      <c r="N11" s="619"/>
      <c r="O11" s="619"/>
      <c r="P11" s="619"/>
      <c r="Q11" s="620"/>
      <c r="R11" s="621">
        <v>811083</v>
      </c>
      <c r="S11" s="622"/>
      <c r="T11" s="622"/>
      <c r="U11" s="622"/>
      <c r="V11" s="622"/>
      <c r="W11" s="622"/>
      <c r="X11" s="622"/>
      <c r="Y11" s="623"/>
      <c r="Z11" s="624">
        <v>4.0999999999999996</v>
      </c>
      <c r="AA11" s="625"/>
      <c r="AB11" s="625"/>
      <c r="AC11" s="626"/>
      <c r="AD11" s="627">
        <v>811083</v>
      </c>
      <c r="AE11" s="622"/>
      <c r="AF11" s="622"/>
      <c r="AG11" s="622"/>
      <c r="AH11" s="622"/>
      <c r="AI11" s="622"/>
      <c r="AJ11" s="622"/>
      <c r="AK11" s="623"/>
      <c r="AL11" s="624">
        <v>8.3000000000000007</v>
      </c>
      <c r="AM11" s="625"/>
      <c r="AN11" s="625"/>
      <c r="AO11" s="661"/>
      <c r="AP11" s="618" t="s">
        <v>235</v>
      </c>
      <c r="AQ11" s="619"/>
      <c r="AR11" s="619"/>
      <c r="AS11" s="619"/>
      <c r="AT11" s="619"/>
      <c r="AU11" s="619"/>
      <c r="AV11" s="619"/>
      <c r="AW11" s="619"/>
      <c r="AX11" s="619"/>
      <c r="AY11" s="619"/>
      <c r="AZ11" s="619"/>
      <c r="BA11" s="619"/>
      <c r="BB11" s="619"/>
      <c r="BC11" s="619"/>
      <c r="BD11" s="619"/>
      <c r="BE11" s="619"/>
      <c r="BF11" s="620"/>
      <c r="BG11" s="621">
        <v>165146</v>
      </c>
      <c r="BH11" s="622"/>
      <c r="BI11" s="622"/>
      <c r="BJ11" s="622"/>
      <c r="BK11" s="622"/>
      <c r="BL11" s="622"/>
      <c r="BM11" s="622"/>
      <c r="BN11" s="623"/>
      <c r="BO11" s="659">
        <v>3.9</v>
      </c>
      <c r="BP11" s="659"/>
      <c r="BQ11" s="659"/>
      <c r="BR11" s="659"/>
      <c r="BS11" s="660" t="s">
        <v>121</v>
      </c>
      <c r="BT11" s="660"/>
      <c r="BU11" s="660"/>
      <c r="BV11" s="660"/>
      <c r="BW11" s="660"/>
      <c r="BX11" s="660"/>
      <c r="BY11" s="660"/>
      <c r="BZ11" s="660"/>
      <c r="CA11" s="660"/>
      <c r="CB11" s="700"/>
      <c r="CD11" s="618" t="s">
        <v>236</v>
      </c>
      <c r="CE11" s="619"/>
      <c r="CF11" s="619"/>
      <c r="CG11" s="619"/>
      <c r="CH11" s="619"/>
      <c r="CI11" s="619"/>
      <c r="CJ11" s="619"/>
      <c r="CK11" s="619"/>
      <c r="CL11" s="619"/>
      <c r="CM11" s="619"/>
      <c r="CN11" s="619"/>
      <c r="CO11" s="619"/>
      <c r="CP11" s="619"/>
      <c r="CQ11" s="620"/>
      <c r="CR11" s="621">
        <v>364551</v>
      </c>
      <c r="CS11" s="622"/>
      <c r="CT11" s="622"/>
      <c r="CU11" s="622"/>
      <c r="CV11" s="622"/>
      <c r="CW11" s="622"/>
      <c r="CX11" s="622"/>
      <c r="CY11" s="623"/>
      <c r="CZ11" s="659">
        <v>1.9</v>
      </c>
      <c r="DA11" s="659"/>
      <c r="DB11" s="659"/>
      <c r="DC11" s="659"/>
      <c r="DD11" s="627">
        <v>29729</v>
      </c>
      <c r="DE11" s="622"/>
      <c r="DF11" s="622"/>
      <c r="DG11" s="622"/>
      <c r="DH11" s="622"/>
      <c r="DI11" s="622"/>
      <c r="DJ11" s="622"/>
      <c r="DK11" s="622"/>
      <c r="DL11" s="622"/>
      <c r="DM11" s="622"/>
      <c r="DN11" s="622"/>
      <c r="DO11" s="622"/>
      <c r="DP11" s="623"/>
      <c r="DQ11" s="627">
        <v>293284</v>
      </c>
      <c r="DR11" s="622"/>
      <c r="DS11" s="622"/>
      <c r="DT11" s="622"/>
      <c r="DU11" s="622"/>
      <c r="DV11" s="622"/>
      <c r="DW11" s="622"/>
      <c r="DX11" s="622"/>
      <c r="DY11" s="622"/>
      <c r="DZ11" s="622"/>
      <c r="EA11" s="622"/>
      <c r="EB11" s="622"/>
      <c r="EC11" s="658"/>
    </row>
    <row r="12" spans="2:143" ht="11.25" customHeight="1" x14ac:dyDescent="0.15">
      <c r="B12" s="618" t="s">
        <v>237</v>
      </c>
      <c r="C12" s="619"/>
      <c r="D12" s="619"/>
      <c r="E12" s="619"/>
      <c r="F12" s="619"/>
      <c r="G12" s="619"/>
      <c r="H12" s="619"/>
      <c r="I12" s="619"/>
      <c r="J12" s="619"/>
      <c r="K12" s="619"/>
      <c r="L12" s="619"/>
      <c r="M12" s="619"/>
      <c r="N12" s="619"/>
      <c r="O12" s="619"/>
      <c r="P12" s="619"/>
      <c r="Q12" s="620"/>
      <c r="R12" s="621">
        <v>8783</v>
      </c>
      <c r="S12" s="622"/>
      <c r="T12" s="622"/>
      <c r="U12" s="622"/>
      <c r="V12" s="622"/>
      <c r="W12" s="622"/>
      <c r="X12" s="622"/>
      <c r="Y12" s="623"/>
      <c r="Z12" s="659">
        <v>0</v>
      </c>
      <c r="AA12" s="659"/>
      <c r="AB12" s="659"/>
      <c r="AC12" s="659"/>
      <c r="AD12" s="660">
        <v>8783</v>
      </c>
      <c r="AE12" s="660"/>
      <c r="AF12" s="660"/>
      <c r="AG12" s="660"/>
      <c r="AH12" s="660"/>
      <c r="AI12" s="660"/>
      <c r="AJ12" s="660"/>
      <c r="AK12" s="660"/>
      <c r="AL12" s="624">
        <v>0.1</v>
      </c>
      <c r="AM12" s="625"/>
      <c r="AN12" s="625"/>
      <c r="AO12" s="661"/>
      <c r="AP12" s="618" t="s">
        <v>238</v>
      </c>
      <c r="AQ12" s="619"/>
      <c r="AR12" s="619"/>
      <c r="AS12" s="619"/>
      <c r="AT12" s="619"/>
      <c r="AU12" s="619"/>
      <c r="AV12" s="619"/>
      <c r="AW12" s="619"/>
      <c r="AX12" s="619"/>
      <c r="AY12" s="619"/>
      <c r="AZ12" s="619"/>
      <c r="BA12" s="619"/>
      <c r="BB12" s="619"/>
      <c r="BC12" s="619"/>
      <c r="BD12" s="619"/>
      <c r="BE12" s="619"/>
      <c r="BF12" s="620"/>
      <c r="BG12" s="621">
        <v>2157830</v>
      </c>
      <c r="BH12" s="622"/>
      <c r="BI12" s="622"/>
      <c r="BJ12" s="622"/>
      <c r="BK12" s="622"/>
      <c r="BL12" s="622"/>
      <c r="BM12" s="622"/>
      <c r="BN12" s="623"/>
      <c r="BO12" s="659">
        <v>50.6</v>
      </c>
      <c r="BP12" s="659"/>
      <c r="BQ12" s="659"/>
      <c r="BR12" s="659"/>
      <c r="BS12" s="660" t="s">
        <v>121</v>
      </c>
      <c r="BT12" s="660"/>
      <c r="BU12" s="660"/>
      <c r="BV12" s="660"/>
      <c r="BW12" s="660"/>
      <c r="BX12" s="660"/>
      <c r="BY12" s="660"/>
      <c r="BZ12" s="660"/>
      <c r="CA12" s="660"/>
      <c r="CB12" s="700"/>
      <c r="CD12" s="618" t="s">
        <v>239</v>
      </c>
      <c r="CE12" s="619"/>
      <c r="CF12" s="619"/>
      <c r="CG12" s="619"/>
      <c r="CH12" s="619"/>
      <c r="CI12" s="619"/>
      <c r="CJ12" s="619"/>
      <c r="CK12" s="619"/>
      <c r="CL12" s="619"/>
      <c r="CM12" s="619"/>
      <c r="CN12" s="619"/>
      <c r="CO12" s="619"/>
      <c r="CP12" s="619"/>
      <c r="CQ12" s="620"/>
      <c r="CR12" s="621">
        <v>628195</v>
      </c>
      <c r="CS12" s="622"/>
      <c r="CT12" s="622"/>
      <c r="CU12" s="622"/>
      <c r="CV12" s="622"/>
      <c r="CW12" s="622"/>
      <c r="CX12" s="622"/>
      <c r="CY12" s="623"/>
      <c r="CZ12" s="659">
        <v>3.3</v>
      </c>
      <c r="DA12" s="659"/>
      <c r="DB12" s="659"/>
      <c r="DC12" s="659"/>
      <c r="DD12" s="627">
        <v>50976</v>
      </c>
      <c r="DE12" s="622"/>
      <c r="DF12" s="622"/>
      <c r="DG12" s="622"/>
      <c r="DH12" s="622"/>
      <c r="DI12" s="622"/>
      <c r="DJ12" s="622"/>
      <c r="DK12" s="622"/>
      <c r="DL12" s="622"/>
      <c r="DM12" s="622"/>
      <c r="DN12" s="622"/>
      <c r="DO12" s="622"/>
      <c r="DP12" s="623"/>
      <c r="DQ12" s="627">
        <v>316016</v>
      </c>
      <c r="DR12" s="622"/>
      <c r="DS12" s="622"/>
      <c r="DT12" s="622"/>
      <c r="DU12" s="622"/>
      <c r="DV12" s="622"/>
      <c r="DW12" s="622"/>
      <c r="DX12" s="622"/>
      <c r="DY12" s="622"/>
      <c r="DZ12" s="622"/>
      <c r="EA12" s="622"/>
      <c r="EB12" s="622"/>
      <c r="EC12" s="658"/>
    </row>
    <row r="13" spans="2:143" ht="11.25" customHeight="1" x14ac:dyDescent="0.15">
      <c r="B13" s="618" t="s">
        <v>240</v>
      </c>
      <c r="C13" s="619"/>
      <c r="D13" s="619"/>
      <c r="E13" s="619"/>
      <c r="F13" s="619"/>
      <c r="G13" s="619"/>
      <c r="H13" s="619"/>
      <c r="I13" s="619"/>
      <c r="J13" s="619"/>
      <c r="K13" s="619"/>
      <c r="L13" s="619"/>
      <c r="M13" s="619"/>
      <c r="N13" s="619"/>
      <c r="O13" s="619"/>
      <c r="P13" s="619"/>
      <c r="Q13" s="620"/>
      <c r="R13" s="621" t="s">
        <v>121</v>
      </c>
      <c r="S13" s="622"/>
      <c r="T13" s="622"/>
      <c r="U13" s="622"/>
      <c r="V13" s="622"/>
      <c r="W13" s="622"/>
      <c r="X13" s="622"/>
      <c r="Y13" s="623"/>
      <c r="Z13" s="659" t="s">
        <v>121</v>
      </c>
      <c r="AA13" s="659"/>
      <c r="AB13" s="659"/>
      <c r="AC13" s="659"/>
      <c r="AD13" s="660" t="s">
        <v>121</v>
      </c>
      <c r="AE13" s="660"/>
      <c r="AF13" s="660"/>
      <c r="AG13" s="660"/>
      <c r="AH13" s="660"/>
      <c r="AI13" s="660"/>
      <c r="AJ13" s="660"/>
      <c r="AK13" s="660"/>
      <c r="AL13" s="624" t="s">
        <v>121</v>
      </c>
      <c r="AM13" s="625"/>
      <c r="AN13" s="625"/>
      <c r="AO13" s="661"/>
      <c r="AP13" s="618" t="s">
        <v>241</v>
      </c>
      <c r="AQ13" s="619"/>
      <c r="AR13" s="619"/>
      <c r="AS13" s="619"/>
      <c r="AT13" s="619"/>
      <c r="AU13" s="619"/>
      <c r="AV13" s="619"/>
      <c r="AW13" s="619"/>
      <c r="AX13" s="619"/>
      <c r="AY13" s="619"/>
      <c r="AZ13" s="619"/>
      <c r="BA13" s="619"/>
      <c r="BB13" s="619"/>
      <c r="BC13" s="619"/>
      <c r="BD13" s="619"/>
      <c r="BE13" s="619"/>
      <c r="BF13" s="620"/>
      <c r="BG13" s="621">
        <v>2150750</v>
      </c>
      <c r="BH13" s="622"/>
      <c r="BI13" s="622"/>
      <c r="BJ13" s="622"/>
      <c r="BK13" s="622"/>
      <c r="BL13" s="622"/>
      <c r="BM13" s="622"/>
      <c r="BN13" s="623"/>
      <c r="BO13" s="659">
        <v>50.4</v>
      </c>
      <c r="BP13" s="659"/>
      <c r="BQ13" s="659"/>
      <c r="BR13" s="659"/>
      <c r="BS13" s="660" t="s">
        <v>121</v>
      </c>
      <c r="BT13" s="660"/>
      <c r="BU13" s="660"/>
      <c r="BV13" s="660"/>
      <c r="BW13" s="660"/>
      <c r="BX13" s="660"/>
      <c r="BY13" s="660"/>
      <c r="BZ13" s="660"/>
      <c r="CA13" s="660"/>
      <c r="CB13" s="700"/>
      <c r="CD13" s="618" t="s">
        <v>242</v>
      </c>
      <c r="CE13" s="619"/>
      <c r="CF13" s="619"/>
      <c r="CG13" s="619"/>
      <c r="CH13" s="619"/>
      <c r="CI13" s="619"/>
      <c r="CJ13" s="619"/>
      <c r="CK13" s="619"/>
      <c r="CL13" s="619"/>
      <c r="CM13" s="619"/>
      <c r="CN13" s="619"/>
      <c r="CO13" s="619"/>
      <c r="CP13" s="619"/>
      <c r="CQ13" s="620"/>
      <c r="CR13" s="621">
        <v>1963134</v>
      </c>
      <c r="CS13" s="622"/>
      <c r="CT13" s="622"/>
      <c r="CU13" s="622"/>
      <c r="CV13" s="622"/>
      <c r="CW13" s="622"/>
      <c r="CX13" s="622"/>
      <c r="CY13" s="623"/>
      <c r="CZ13" s="659">
        <v>10.3</v>
      </c>
      <c r="DA13" s="659"/>
      <c r="DB13" s="659"/>
      <c r="DC13" s="659"/>
      <c r="DD13" s="627">
        <v>1345476</v>
      </c>
      <c r="DE13" s="622"/>
      <c r="DF13" s="622"/>
      <c r="DG13" s="622"/>
      <c r="DH13" s="622"/>
      <c r="DI13" s="622"/>
      <c r="DJ13" s="622"/>
      <c r="DK13" s="622"/>
      <c r="DL13" s="622"/>
      <c r="DM13" s="622"/>
      <c r="DN13" s="622"/>
      <c r="DO13" s="622"/>
      <c r="DP13" s="623"/>
      <c r="DQ13" s="627">
        <v>492596</v>
      </c>
      <c r="DR13" s="622"/>
      <c r="DS13" s="622"/>
      <c r="DT13" s="622"/>
      <c r="DU13" s="622"/>
      <c r="DV13" s="622"/>
      <c r="DW13" s="622"/>
      <c r="DX13" s="622"/>
      <c r="DY13" s="622"/>
      <c r="DZ13" s="622"/>
      <c r="EA13" s="622"/>
      <c r="EB13" s="622"/>
      <c r="EC13" s="658"/>
    </row>
    <row r="14" spans="2:143" ht="11.25" customHeight="1" x14ac:dyDescent="0.15">
      <c r="B14" s="618" t="s">
        <v>243</v>
      </c>
      <c r="C14" s="619"/>
      <c r="D14" s="619"/>
      <c r="E14" s="619"/>
      <c r="F14" s="619"/>
      <c r="G14" s="619"/>
      <c r="H14" s="619"/>
      <c r="I14" s="619"/>
      <c r="J14" s="619"/>
      <c r="K14" s="619"/>
      <c r="L14" s="619"/>
      <c r="M14" s="619"/>
      <c r="N14" s="619"/>
      <c r="O14" s="619"/>
      <c r="P14" s="619"/>
      <c r="Q14" s="620"/>
      <c r="R14" s="621">
        <v>2147</v>
      </c>
      <c r="S14" s="622"/>
      <c r="T14" s="622"/>
      <c r="U14" s="622"/>
      <c r="V14" s="622"/>
      <c r="W14" s="622"/>
      <c r="X14" s="622"/>
      <c r="Y14" s="623"/>
      <c r="Z14" s="659">
        <v>0</v>
      </c>
      <c r="AA14" s="659"/>
      <c r="AB14" s="659"/>
      <c r="AC14" s="659"/>
      <c r="AD14" s="660">
        <v>2147</v>
      </c>
      <c r="AE14" s="660"/>
      <c r="AF14" s="660"/>
      <c r="AG14" s="660"/>
      <c r="AH14" s="660"/>
      <c r="AI14" s="660"/>
      <c r="AJ14" s="660"/>
      <c r="AK14" s="660"/>
      <c r="AL14" s="624">
        <v>0</v>
      </c>
      <c r="AM14" s="625"/>
      <c r="AN14" s="625"/>
      <c r="AO14" s="661"/>
      <c r="AP14" s="618" t="s">
        <v>244</v>
      </c>
      <c r="AQ14" s="619"/>
      <c r="AR14" s="619"/>
      <c r="AS14" s="619"/>
      <c r="AT14" s="619"/>
      <c r="AU14" s="619"/>
      <c r="AV14" s="619"/>
      <c r="AW14" s="619"/>
      <c r="AX14" s="619"/>
      <c r="AY14" s="619"/>
      <c r="AZ14" s="619"/>
      <c r="BA14" s="619"/>
      <c r="BB14" s="619"/>
      <c r="BC14" s="619"/>
      <c r="BD14" s="619"/>
      <c r="BE14" s="619"/>
      <c r="BF14" s="620"/>
      <c r="BG14" s="621">
        <v>126011</v>
      </c>
      <c r="BH14" s="622"/>
      <c r="BI14" s="622"/>
      <c r="BJ14" s="622"/>
      <c r="BK14" s="622"/>
      <c r="BL14" s="622"/>
      <c r="BM14" s="622"/>
      <c r="BN14" s="623"/>
      <c r="BO14" s="659">
        <v>3</v>
      </c>
      <c r="BP14" s="659"/>
      <c r="BQ14" s="659"/>
      <c r="BR14" s="659"/>
      <c r="BS14" s="660" t="s">
        <v>121</v>
      </c>
      <c r="BT14" s="660"/>
      <c r="BU14" s="660"/>
      <c r="BV14" s="660"/>
      <c r="BW14" s="660"/>
      <c r="BX14" s="660"/>
      <c r="BY14" s="660"/>
      <c r="BZ14" s="660"/>
      <c r="CA14" s="660"/>
      <c r="CB14" s="700"/>
      <c r="CD14" s="618" t="s">
        <v>245</v>
      </c>
      <c r="CE14" s="619"/>
      <c r="CF14" s="619"/>
      <c r="CG14" s="619"/>
      <c r="CH14" s="619"/>
      <c r="CI14" s="619"/>
      <c r="CJ14" s="619"/>
      <c r="CK14" s="619"/>
      <c r="CL14" s="619"/>
      <c r="CM14" s="619"/>
      <c r="CN14" s="619"/>
      <c r="CO14" s="619"/>
      <c r="CP14" s="619"/>
      <c r="CQ14" s="620"/>
      <c r="CR14" s="621">
        <v>530867</v>
      </c>
      <c r="CS14" s="622"/>
      <c r="CT14" s="622"/>
      <c r="CU14" s="622"/>
      <c r="CV14" s="622"/>
      <c r="CW14" s="622"/>
      <c r="CX14" s="622"/>
      <c r="CY14" s="623"/>
      <c r="CZ14" s="659">
        <v>2.8</v>
      </c>
      <c r="DA14" s="659"/>
      <c r="DB14" s="659"/>
      <c r="DC14" s="659"/>
      <c r="DD14" s="627">
        <v>35971</v>
      </c>
      <c r="DE14" s="622"/>
      <c r="DF14" s="622"/>
      <c r="DG14" s="622"/>
      <c r="DH14" s="622"/>
      <c r="DI14" s="622"/>
      <c r="DJ14" s="622"/>
      <c r="DK14" s="622"/>
      <c r="DL14" s="622"/>
      <c r="DM14" s="622"/>
      <c r="DN14" s="622"/>
      <c r="DO14" s="622"/>
      <c r="DP14" s="623"/>
      <c r="DQ14" s="627">
        <v>504689</v>
      </c>
      <c r="DR14" s="622"/>
      <c r="DS14" s="622"/>
      <c r="DT14" s="622"/>
      <c r="DU14" s="622"/>
      <c r="DV14" s="622"/>
      <c r="DW14" s="622"/>
      <c r="DX14" s="622"/>
      <c r="DY14" s="622"/>
      <c r="DZ14" s="622"/>
      <c r="EA14" s="622"/>
      <c r="EB14" s="622"/>
      <c r="EC14" s="658"/>
    </row>
    <row r="15" spans="2:143" ht="11.25" customHeight="1" x14ac:dyDescent="0.15">
      <c r="B15" s="618" t="s">
        <v>246</v>
      </c>
      <c r="C15" s="619"/>
      <c r="D15" s="619"/>
      <c r="E15" s="619"/>
      <c r="F15" s="619"/>
      <c r="G15" s="619"/>
      <c r="H15" s="619"/>
      <c r="I15" s="619"/>
      <c r="J15" s="619"/>
      <c r="K15" s="619"/>
      <c r="L15" s="619"/>
      <c r="M15" s="619"/>
      <c r="N15" s="619"/>
      <c r="O15" s="619"/>
      <c r="P15" s="619"/>
      <c r="Q15" s="620"/>
      <c r="R15" s="621" t="s">
        <v>121</v>
      </c>
      <c r="S15" s="622"/>
      <c r="T15" s="622"/>
      <c r="U15" s="622"/>
      <c r="V15" s="622"/>
      <c r="W15" s="622"/>
      <c r="X15" s="622"/>
      <c r="Y15" s="623"/>
      <c r="Z15" s="659" t="s">
        <v>121</v>
      </c>
      <c r="AA15" s="659"/>
      <c r="AB15" s="659"/>
      <c r="AC15" s="659"/>
      <c r="AD15" s="660" t="s">
        <v>121</v>
      </c>
      <c r="AE15" s="660"/>
      <c r="AF15" s="660"/>
      <c r="AG15" s="660"/>
      <c r="AH15" s="660"/>
      <c r="AI15" s="660"/>
      <c r="AJ15" s="660"/>
      <c r="AK15" s="660"/>
      <c r="AL15" s="624" t="s">
        <v>121</v>
      </c>
      <c r="AM15" s="625"/>
      <c r="AN15" s="625"/>
      <c r="AO15" s="661"/>
      <c r="AP15" s="618" t="s">
        <v>247</v>
      </c>
      <c r="AQ15" s="619"/>
      <c r="AR15" s="619"/>
      <c r="AS15" s="619"/>
      <c r="AT15" s="619"/>
      <c r="AU15" s="619"/>
      <c r="AV15" s="619"/>
      <c r="AW15" s="619"/>
      <c r="AX15" s="619"/>
      <c r="AY15" s="619"/>
      <c r="AZ15" s="619"/>
      <c r="BA15" s="619"/>
      <c r="BB15" s="619"/>
      <c r="BC15" s="619"/>
      <c r="BD15" s="619"/>
      <c r="BE15" s="619"/>
      <c r="BF15" s="620"/>
      <c r="BG15" s="621">
        <v>252090</v>
      </c>
      <c r="BH15" s="622"/>
      <c r="BI15" s="622"/>
      <c r="BJ15" s="622"/>
      <c r="BK15" s="622"/>
      <c r="BL15" s="622"/>
      <c r="BM15" s="622"/>
      <c r="BN15" s="623"/>
      <c r="BO15" s="659">
        <v>5.9</v>
      </c>
      <c r="BP15" s="659"/>
      <c r="BQ15" s="659"/>
      <c r="BR15" s="659"/>
      <c r="BS15" s="660" t="s">
        <v>121</v>
      </c>
      <c r="BT15" s="660"/>
      <c r="BU15" s="660"/>
      <c r="BV15" s="660"/>
      <c r="BW15" s="660"/>
      <c r="BX15" s="660"/>
      <c r="BY15" s="660"/>
      <c r="BZ15" s="660"/>
      <c r="CA15" s="660"/>
      <c r="CB15" s="700"/>
      <c r="CD15" s="618" t="s">
        <v>248</v>
      </c>
      <c r="CE15" s="619"/>
      <c r="CF15" s="619"/>
      <c r="CG15" s="619"/>
      <c r="CH15" s="619"/>
      <c r="CI15" s="619"/>
      <c r="CJ15" s="619"/>
      <c r="CK15" s="619"/>
      <c r="CL15" s="619"/>
      <c r="CM15" s="619"/>
      <c r="CN15" s="619"/>
      <c r="CO15" s="619"/>
      <c r="CP15" s="619"/>
      <c r="CQ15" s="620"/>
      <c r="CR15" s="621">
        <v>1524071</v>
      </c>
      <c r="CS15" s="622"/>
      <c r="CT15" s="622"/>
      <c r="CU15" s="622"/>
      <c r="CV15" s="622"/>
      <c r="CW15" s="622"/>
      <c r="CX15" s="622"/>
      <c r="CY15" s="623"/>
      <c r="CZ15" s="659">
        <v>8</v>
      </c>
      <c r="DA15" s="659"/>
      <c r="DB15" s="659"/>
      <c r="DC15" s="659"/>
      <c r="DD15" s="627">
        <v>86314</v>
      </c>
      <c r="DE15" s="622"/>
      <c r="DF15" s="622"/>
      <c r="DG15" s="622"/>
      <c r="DH15" s="622"/>
      <c r="DI15" s="622"/>
      <c r="DJ15" s="622"/>
      <c r="DK15" s="622"/>
      <c r="DL15" s="622"/>
      <c r="DM15" s="622"/>
      <c r="DN15" s="622"/>
      <c r="DO15" s="622"/>
      <c r="DP15" s="623"/>
      <c r="DQ15" s="627">
        <v>1178043</v>
      </c>
      <c r="DR15" s="622"/>
      <c r="DS15" s="622"/>
      <c r="DT15" s="622"/>
      <c r="DU15" s="622"/>
      <c r="DV15" s="622"/>
      <c r="DW15" s="622"/>
      <c r="DX15" s="622"/>
      <c r="DY15" s="622"/>
      <c r="DZ15" s="622"/>
      <c r="EA15" s="622"/>
      <c r="EB15" s="622"/>
      <c r="EC15" s="658"/>
    </row>
    <row r="16" spans="2:143" ht="11.25" customHeight="1" x14ac:dyDescent="0.15">
      <c r="B16" s="618" t="s">
        <v>249</v>
      </c>
      <c r="C16" s="619"/>
      <c r="D16" s="619"/>
      <c r="E16" s="619"/>
      <c r="F16" s="619"/>
      <c r="G16" s="619"/>
      <c r="H16" s="619"/>
      <c r="I16" s="619"/>
      <c r="J16" s="619"/>
      <c r="K16" s="619"/>
      <c r="L16" s="619"/>
      <c r="M16" s="619"/>
      <c r="N16" s="619"/>
      <c r="O16" s="619"/>
      <c r="P16" s="619"/>
      <c r="Q16" s="620"/>
      <c r="R16" s="621">
        <v>21996</v>
      </c>
      <c r="S16" s="622"/>
      <c r="T16" s="622"/>
      <c r="U16" s="622"/>
      <c r="V16" s="622"/>
      <c r="W16" s="622"/>
      <c r="X16" s="622"/>
      <c r="Y16" s="623"/>
      <c r="Z16" s="659">
        <v>0.1</v>
      </c>
      <c r="AA16" s="659"/>
      <c r="AB16" s="659"/>
      <c r="AC16" s="659"/>
      <c r="AD16" s="660">
        <v>21996</v>
      </c>
      <c r="AE16" s="660"/>
      <c r="AF16" s="660"/>
      <c r="AG16" s="660"/>
      <c r="AH16" s="660"/>
      <c r="AI16" s="660"/>
      <c r="AJ16" s="660"/>
      <c r="AK16" s="660"/>
      <c r="AL16" s="624">
        <v>0.2</v>
      </c>
      <c r="AM16" s="625"/>
      <c r="AN16" s="625"/>
      <c r="AO16" s="661"/>
      <c r="AP16" s="618" t="s">
        <v>250</v>
      </c>
      <c r="AQ16" s="619"/>
      <c r="AR16" s="619"/>
      <c r="AS16" s="619"/>
      <c r="AT16" s="619"/>
      <c r="AU16" s="619"/>
      <c r="AV16" s="619"/>
      <c r="AW16" s="619"/>
      <c r="AX16" s="619"/>
      <c r="AY16" s="619"/>
      <c r="AZ16" s="619"/>
      <c r="BA16" s="619"/>
      <c r="BB16" s="619"/>
      <c r="BC16" s="619"/>
      <c r="BD16" s="619"/>
      <c r="BE16" s="619"/>
      <c r="BF16" s="620"/>
      <c r="BG16" s="621" t="s">
        <v>121</v>
      </c>
      <c r="BH16" s="622"/>
      <c r="BI16" s="622"/>
      <c r="BJ16" s="622"/>
      <c r="BK16" s="622"/>
      <c r="BL16" s="622"/>
      <c r="BM16" s="622"/>
      <c r="BN16" s="623"/>
      <c r="BO16" s="659" t="s">
        <v>121</v>
      </c>
      <c r="BP16" s="659"/>
      <c r="BQ16" s="659"/>
      <c r="BR16" s="659"/>
      <c r="BS16" s="660" t="s">
        <v>121</v>
      </c>
      <c r="BT16" s="660"/>
      <c r="BU16" s="660"/>
      <c r="BV16" s="660"/>
      <c r="BW16" s="660"/>
      <c r="BX16" s="660"/>
      <c r="BY16" s="660"/>
      <c r="BZ16" s="660"/>
      <c r="CA16" s="660"/>
      <c r="CB16" s="700"/>
      <c r="CD16" s="618" t="s">
        <v>251</v>
      </c>
      <c r="CE16" s="619"/>
      <c r="CF16" s="619"/>
      <c r="CG16" s="619"/>
      <c r="CH16" s="619"/>
      <c r="CI16" s="619"/>
      <c r="CJ16" s="619"/>
      <c r="CK16" s="619"/>
      <c r="CL16" s="619"/>
      <c r="CM16" s="619"/>
      <c r="CN16" s="619"/>
      <c r="CO16" s="619"/>
      <c r="CP16" s="619"/>
      <c r="CQ16" s="620"/>
      <c r="CR16" s="621">
        <v>1111650</v>
      </c>
      <c r="CS16" s="622"/>
      <c r="CT16" s="622"/>
      <c r="CU16" s="622"/>
      <c r="CV16" s="622"/>
      <c r="CW16" s="622"/>
      <c r="CX16" s="622"/>
      <c r="CY16" s="623"/>
      <c r="CZ16" s="659">
        <v>5.8</v>
      </c>
      <c r="DA16" s="659"/>
      <c r="DB16" s="659"/>
      <c r="DC16" s="659"/>
      <c r="DD16" s="627" t="s">
        <v>121</v>
      </c>
      <c r="DE16" s="622"/>
      <c r="DF16" s="622"/>
      <c r="DG16" s="622"/>
      <c r="DH16" s="622"/>
      <c r="DI16" s="622"/>
      <c r="DJ16" s="622"/>
      <c r="DK16" s="622"/>
      <c r="DL16" s="622"/>
      <c r="DM16" s="622"/>
      <c r="DN16" s="622"/>
      <c r="DO16" s="622"/>
      <c r="DP16" s="623"/>
      <c r="DQ16" s="627">
        <v>267868</v>
      </c>
      <c r="DR16" s="622"/>
      <c r="DS16" s="622"/>
      <c r="DT16" s="622"/>
      <c r="DU16" s="622"/>
      <c r="DV16" s="622"/>
      <c r="DW16" s="622"/>
      <c r="DX16" s="622"/>
      <c r="DY16" s="622"/>
      <c r="DZ16" s="622"/>
      <c r="EA16" s="622"/>
      <c r="EB16" s="622"/>
      <c r="EC16" s="658"/>
    </row>
    <row r="17" spans="2:133" ht="11.25" customHeight="1" x14ac:dyDescent="0.15">
      <c r="B17" s="618" t="s">
        <v>252</v>
      </c>
      <c r="C17" s="619"/>
      <c r="D17" s="619"/>
      <c r="E17" s="619"/>
      <c r="F17" s="619"/>
      <c r="G17" s="619"/>
      <c r="H17" s="619"/>
      <c r="I17" s="619"/>
      <c r="J17" s="619"/>
      <c r="K17" s="619"/>
      <c r="L17" s="619"/>
      <c r="M17" s="619"/>
      <c r="N17" s="619"/>
      <c r="O17" s="619"/>
      <c r="P17" s="619"/>
      <c r="Q17" s="620"/>
      <c r="R17" s="621">
        <v>76799</v>
      </c>
      <c r="S17" s="622"/>
      <c r="T17" s="622"/>
      <c r="U17" s="622"/>
      <c r="V17" s="622"/>
      <c r="W17" s="622"/>
      <c r="X17" s="622"/>
      <c r="Y17" s="623"/>
      <c r="Z17" s="659">
        <v>0.4</v>
      </c>
      <c r="AA17" s="659"/>
      <c r="AB17" s="659"/>
      <c r="AC17" s="659"/>
      <c r="AD17" s="660">
        <v>76799</v>
      </c>
      <c r="AE17" s="660"/>
      <c r="AF17" s="660"/>
      <c r="AG17" s="660"/>
      <c r="AH17" s="660"/>
      <c r="AI17" s="660"/>
      <c r="AJ17" s="660"/>
      <c r="AK17" s="660"/>
      <c r="AL17" s="624">
        <v>0.8</v>
      </c>
      <c r="AM17" s="625"/>
      <c r="AN17" s="625"/>
      <c r="AO17" s="661"/>
      <c r="AP17" s="618" t="s">
        <v>253</v>
      </c>
      <c r="AQ17" s="619"/>
      <c r="AR17" s="619"/>
      <c r="AS17" s="619"/>
      <c r="AT17" s="619"/>
      <c r="AU17" s="619"/>
      <c r="AV17" s="619"/>
      <c r="AW17" s="619"/>
      <c r="AX17" s="619"/>
      <c r="AY17" s="619"/>
      <c r="AZ17" s="619"/>
      <c r="BA17" s="619"/>
      <c r="BB17" s="619"/>
      <c r="BC17" s="619"/>
      <c r="BD17" s="619"/>
      <c r="BE17" s="619"/>
      <c r="BF17" s="620"/>
      <c r="BG17" s="621" t="s">
        <v>121</v>
      </c>
      <c r="BH17" s="622"/>
      <c r="BI17" s="622"/>
      <c r="BJ17" s="622"/>
      <c r="BK17" s="622"/>
      <c r="BL17" s="622"/>
      <c r="BM17" s="622"/>
      <c r="BN17" s="623"/>
      <c r="BO17" s="659" t="s">
        <v>121</v>
      </c>
      <c r="BP17" s="659"/>
      <c r="BQ17" s="659"/>
      <c r="BR17" s="659"/>
      <c r="BS17" s="660" t="s">
        <v>121</v>
      </c>
      <c r="BT17" s="660"/>
      <c r="BU17" s="660"/>
      <c r="BV17" s="660"/>
      <c r="BW17" s="660"/>
      <c r="BX17" s="660"/>
      <c r="BY17" s="660"/>
      <c r="BZ17" s="660"/>
      <c r="CA17" s="660"/>
      <c r="CB17" s="700"/>
      <c r="CD17" s="618" t="s">
        <v>254</v>
      </c>
      <c r="CE17" s="619"/>
      <c r="CF17" s="619"/>
      <c r="CG17" s="619"/>
      <c r="CH17" s="619"/>
      <c r="CI17" s="619"/>
      <c r="CJ17" s="619"/>
      <c r="CK17" s="619"/>
      <c r="CL17" s="619"/>
      <c r="CM17" s="619"/>
      <c r="CN17" s="619"/>
      <c r="CO17" s="619"/>
      <c r="CP17" s="619"/>
      <c r="CQ17" s="620"/>
      <c r="CR17" s="621">
        <v>1242848</v>
      </c>
      <c r="CS17" s="622"/>
      <c r="CT17" s="622"/>
      <c r="CU17" s="622"/>
      <c r="CV17" s="622"/>
      <c r="CW17" s="622"/>
      <c r="CX17" s="622"/>
      <c r="CY17" s="623"/>
      <c r="CZ17" s="659">
        <v>6.5</v>
      </c>
      <c r="DA17" s="659"/>
      <c r="DB17" s="659"/>
      <c r="DC17" s="659"/>
      <c r="DD17" s="627" t="s">
        <v>121</v>
      </c>
      <c r="DE17" s="622"/>
      <c r="DF17" s="622"/>
      <c r="DG17" s="622"/>
      <c r="DH17" s="622"/>
      <c r="DI17" s="622"/>
      <c r="DJ17" s="622"/>
      <c r="DK17" s="622"/>
      <c r="DL17" s="622"/>
      <c r="DM17" s="622"/>
      <c r="DN17" s="622"/>
      <c r="DO17" s="622"/>
      <c r="DP17" s="623"/>
      <c r="DQ17" s="627">
        <v>1223491</v>
      </c>
      <c r="DR17" s="622"/>
      <c r="DS17" s="622"/>
      <c r="DT17" s="622"/>
      <c r="DU17" s="622"/>
      <c r="DV17" s="622"/>
      <c r="DW17" s="622"/>
      <c r="DX17" s="622"/>
      <c r="DY17" s="622"/>
      <c r="DZ17" s="622"/>
      <c r="EA17" s="622"/>
      <c r="EB17" s="622"/>
      <c r="EC17" s="658"/>
    </row>
    <row r="18" spans="2:133" ht="11.25" customHeight="1" x14ac:dyDescent="0.15">
      <c r="B18" s="618" t="s">
        <v>255</v>
      </c>
      <c r="C18" s="619"/>
      <c r="D18" s="619"/>
      <c r="E18" s="619"/>
      <c r="F18" s="619"/>
      <c r="G18" s="619"/>
      <c r="H18" s="619"/>
      <c r="I18" s="619"/>
      <c r="J18" s="619"/>
      <c r="K18" s="619"/>
      <c r="L18" s="619"/>
      <c r="M18" s="619"/>
      <c r="N18" s="619"/>
      <c r="O18" s="619"/>
      <c r="P18" s="619"/>
      <c r="Q18" s="620"/>
      <c r="R18" s="621">
        <v>25665</v>
      </c>
      <c r="S18" s="622"/>
      <c r="T18" s="622"/>
      <c r="U18" s="622"/>
      <c r="V18" s="622"/>
      <c r="W18" s="622"/>
      <c r="X18" s="622"/>
      <c r="Y18" s="623"/>
      <c r="Z18" s="659">
        <v>0.1</v>
      </c>
      <c r="AA18" s="659"/>
      <c r="AB18" s="659"/>
      <c r="AC18" s="659"/>
      <c r="AD18" s="660">
        <v>25665</v>
      </c>
      <c r="AE18" s="660"/>
      <c r="AF18" s="660"/>
      <c r="AG18" s="660"/>
      <c r="AH18" s="660"/>
      <c r="AI18" s="660"/>
      <c r="AJ18" s="660"/>
      <c r="AK18" s="660"/>
      <c r="AL18" s="624">
        <v>0.3</v>
      </c>
      <c r="AM18" s="625"/>
      <c r="AN18" s="625"/>
      <c r="AO18" s="661"/>
      <c r="AP18" s="618" t="s">
        <v>256</v>
      </c>
      <c r="AQ18" s="619"/>
      <c r="AR18" s="619"/>
      <c r="AS18" s="619"/>
      <c r="AT18" s="619"/>
      <c r="AU18" s="619"/>
      <c r="AV18" s="619"/>
      <c r="AW18" s="619"/>
      <c r="AX18" s="619"/>
      <c r="AY18" s="619"/>
      <c r="AZ18" s="619"/>
      <c r="BA18" s="619"/>
      <c r="BB18" s="619"/>
      <c r="BC18" s="619"/>
      <c r="BD18" s="619"/>
      <c r="BE18" s="619"/>
      <c r="BF18" s="620"/>
      <c r="BG18" s="621" t="s">
        <v>121</v>
      </c>
      <c r="BH18" s="622"/>
      <c r="BI18" s="622"/>
      <c r="BJ18" s="622"/>
      <c r="BK18" s="622"/>
      <c r="BL18" s="622"/>
      <c r="BM18" s="622"/>
      <c r="BN18" s="623"/>
      <c r="BO18" s="659" t="s">
        <v>121</v>
      </c>
      <c r="BP18" s="659"/>
      <c r="BQ18" s="659"/>
      <c r="BR18" s="659"/>
      <c r="BS18" s="660" t="s">
        <v>121</v>
      </c>
      <c r="BT18" s="660"/>
      <c r="BU18" s="660"/>
      <c r="BV18" s="660"/>
      <c r="BW18" s="660"/>
      <c r="BX18" s="660"/>
      <c r="BY18" s="660"/>
      <c r="BZ18" s="660"/>
      <c r="CA18" s="660"/>
      <c r="CB18" s="700"/>
      <c r="CD18" s="618" t="s">
        <v>257</v>
      </c>
      <c r="CE18" s="619"/>
      <c r="CF18" s="619"/>
      <c r="CG18" s="619"/>
      <c r="CH18" s="619"/>
      <c r="CI18" s="619"/>
      <c r="CJ18" s="619"/>
      <c r="CK18" s="619"/>
      <c r="CL18" s="619"/>
      <c r="CM18" s="619"/>
      <c r="CN18" s="619"/>
      <c r="CO18" s="619"/>
      <c r="CP18" s="619"/>
      <c r="CQ18" s="620"/>
      <c r="CR18" s="621" t="s">
        <v>121</v>
      </c>
      <c r="CS18" s="622"/>
      <c r="CT18" s="622"/>
      <c r="CU18" s="622"/>
      <c r="CV18" s="622"/>
      <c r="CW18" s="622"/>
      <c r="CX18" s="622"/>
      <c r="CY18" s="623"/>
      <c r="CZ18" s="659" t="s">
        <v>121</v>
      </c>
      <c r="DA18" s="659"/>
      <c r="DB18" s="659"/>
      <c r="DC18" s="659"/>
      <c r="DD18" s="627" t="s">
        <v>121</v>
      </c>
      <c r="DE18" s="622"/>
      <c r="DF18" s="622"/>
      <c r="DG18" s="622"/>
      <c r="DH18" s="622"/>
      <c r="DI18" s="622"/>
      <c r="DJ18" s="622"/>
      <c r="DK18" s="622"/>
      <c r="DL18" s="622"/>
      <c r="DM18" s="622"/>
      <c r="DN18" s="622"/>
      <c r="DO18" s="622"/>
      <c r="DP18" s="623"/>
      <c r="DQ18" s="627" t="s">
        <v>121</v>
      </c>
      <c r="DR18" s="622"/>
      <c r="DS18" s="622"/>
      <c r="DT18" s="622"/>
      <c r="DU18" s="622"/>
      <c r="DV18" s="622"/>
      <c r="DW18" s="622"/>
      <c r="DX18" s="622"/>
      <c r="DY18" s="622"/>
      <c r="DZ18" s="622"/>
      <c r="EA18" s="622"/>
      <c r="EB18" s="622"/>
      <c r="EC18" s="658"/>
    </row>
    <row r="19" spans="2:133" ht="11.25" customHeight="1" x14ac:dyDescent="0.15">
      <c r="B19" s="618" t="s">
        <v>258</v>
      </c>
      <c r="C19" s="619"/>
      <c r="D19" s="619"/>
      <c r="E19" s="619"/>
      <c r="F19" s="619"/>
      <c r="G19" s="619"/>
      <c r="H19" s="619"/>
      <c r="I19" s="619"/>
      <c r="J19" s="619"/>
      <c r="K19" s="619"/>
      <c r="L19" s="619"/>
      <c r="M19" s="619"/>
      <c r="N19" s="619"/>
      <c r="O19" s="619"/>
      <c r="P19" s="619"/>
      <c r="Q19" s="620"/>
      <c r="R19" s="621">
        <v>23465</v>
      </c>
      <c r="S19" s="622"/>
      <c r="T19" s="622"/>
      <c r="U19" s="622"/>
      <c r="V19" s="622"/>
      <c r="W19" s="622"/>
      <c r="X19" s="622"/>
      <c r="Y19" s="623"/>
      <c r="Z19" s="659">
        <v>0.1</v>
      </c>
      <c r="AA19" s="659"/>
      <c r="AB19" s="659"/>
      <c r="AC19" s="659"/>
      <c r="AD19" s="660">
        <v>23465</v>
      </c>
      <c r="AE19" s="660"/>
      <c r="AF19" s="660"/>
      <c r="AG19" s="660"/>
      <c r="AH19" s="660"/>
      <c r="AI19" s="660"/>
      <c r="AJ19" s="660"/>
      <c r="AK19" s="660"/>
      <c r="AL19" s="624">
        <v>0.2</v>
      </c>
      <c r="AM19" s="625"/>
      <c r="AN19" s="625"/>
      <c r="AO19" s="661"/>
      <c r="AP19" s="618" t="s">
        <v>259</v>
      </c>
      <c r="AQ19" s="619"/>
      <c r="AR19" s="619"/>
      <c r="AS19" s="619"/>
      <c r="AT19" s="619"/>
      <c r="AU19" s="619"/>
      <c r="AV19" s="619"/>
      <c r="AW19" s="619"/>
      <c r="AX19" s="619"/>
      <c r="AY19" s="619"/>
      <c r="AZ19" s="619"/>
      <c r="BA19" s="619"/>
      <c r="BB19" s="619"/>
      <c r="BC19" s="619"/>
      <c r="BD19" s="619"/>
      <c r="BE19" s="619"/>
      <c r="BF19" s="620"/>
      <c r="BG19" s="621">
        <v>147844</v>
      </c>
      <c r="BH19" s="622"/>
      <c r="BI19" s="622"/>
      <c r="BJ19" s="622"/>
      <c r="BK19" s="622"/>
      <c r="BL19" s="622"/>
      <c r="BM19" s="622"/>
      <c r="BN19" s="623"/>
      <c r="BO19" s="659">
        <v>3.5</v>
      </c>
      <c r="BP19" s="659"/>
      <c r="BQ19" s="659"/>
      <c r="BR19" s="659"/>
      <c r="BS19" s="660" t="s">
        <v>121</v>
      </c>
      <c r="BT19" s="660"/>
      <c r="BU19" s="660"/>
      <c r="BV19" s="660"/>
      <c r="BW19" s="660"/>
      <c r="BX19" s="660"/>
      <c r="BY19" s="660"/>
      <c r="BZ19" s="660"/>
      <c r="CA19" s="660"/>
      <c r="CB19" s="700"/>
      <c r="CD19" s="618" t="s">
        <v>260</v>
      </c>
      <c r="CE19" s="619"/>
      <c r="CF19" s="619"/>
      <c r="CG19" s="619"/>
      <c r="CH19" s="619"/>
      <c r="CI19" s="619"/>
      <c r="CJ19" s="619"/>
      <c r="CK19" s="619"/>
      <c r="CL19" s="619"/>
      <c r="CM19" s="619"/>
      <c r="CN19" s="619"/>
      <c r="CO19" s="619"/>
      <c r="CP19" s="619"/>
      <c r="CQ19" s="620"/>
      <c r="CR19" s="621" t="s">
        <v>121</v>
      </c>
      <c r="CS19" s="622"/>
      <c r="CT19" s="622"/>
      <c r="CU19" s="622"/>
      <c r="CV19" s="622"/>
      <c r="CW19" s="622"/>
      <c r="CX19" s="622"/>
      <c r="CY19" s="623"/>
      <c r="CZ19" s="659" t="s">
        <v>121</v>
      </c>
      <c r="DA19" s="659"/>
      <c r="DB19" s="659"/>
      <c r="DC19" s="659"/>
      <c r="DD19" s="627" t="s">
        <v>121</v>
      </c>
      <c r="DE19" s="622"/>
      <c r="DF19" s="622"/>
      <c r="DG19" s="622"/>
      <c r="DH19" s="622"/>
      <c r="DI19" s="622"/>
      <c r="DJ19" s="622"/>
      <c r="DK19" s="622"/>
      <c r="DL19" s="622"/>
      <c r="DM19" s="622"/>
      <c r="DN19" s="622"/>
      <c r="DO19" s="622"/>
      <c r="DP19" s="623"/>
      <c r="DQ19" s="627" t="s">
        <v>121</v>
      </c>
      <c r="DR19" s="622"/>
      <c r="DS19" s="622"/>
      <c r="DT19" s="622"/>
      <c r="DU19" s="622"/>
      <c r="DV19" s="622"/>
      <c r="DW19" s="622"/>
      <c r="DX19" s="622"/>
      <c r="DY19" s="622"/>
      <c r="DZ19" s="622"/>
      <c r="EA19" s="622"/>
      <c r="EB19" s="622"/>
      <c r="EC19" s="658"/>
    </row>
    <row r="20" spans="2:133" ht="11.25" customHeight="1" x14ac:dyDescent="0.15">
      <c r="B20" s="688" t="s">
        <v>261</v>
      </c>
      <c r="C20" s="689"/>
      <c r="D20" s="689"/>
      <c r="E20" s="689"/>
      <c r="F20" s="689"/>
      <c r="G20" s="689"/>
      <c r="H20" s="689"/>
      <c r="I20" s="689"/>
      <c r="J20" s="689"/>
      <c r="K20" s="689"/>
      <c r="L20" s="689"/>
      <c r="M20" s="689"/>
      <c r="N20" s="689"/>
      <c r="O20" s="689"/>
      <c r="P20" s="689"/>
      <c r="Q20" s="690"/>
      <c r="R20" s="621">
        <v>2200</v>
      </c>
      <c r="S20" s="622"/>
      <c r="T20" s="622"/>
      <c r="U20" s="622"/>
      <c r="V20" s="622"/>
      <c r="W20" s="622"/>
      <c r="X20" s="622"/>
      <c r="Y20" s="623"/>
      <c r="Z20" s="659">
        <v>0</v>
      </c>
      <c r="AA20" s="659"/>
      <c r="AB20" s="659"/>
      <c r="AC20" s="659"/>
      <c r="AD20" s="660">
        <v>2200</v>
      </c>
      <c r="AE20" s="660"/>
      <c r="AF20" s="660"/>
      <c r="AG20" s="660"/>
      <c r="AH20" s="660"/>
      <c r="AI20" s="660"/>
      <c r="AJ20" s="660"/>
      <c r="AK20" s="660"/>
      <c r="AL20" s="624">
        <v>0</v>
      </c>
      <c r="AM20" s="625"/>
      <c r="AN20" s="625"/>
      <c r="AO20" s="661"/>
      <c r="AP20" s="618" t="s">
        <v>262</v>
      </c>
      <c r="AQ20" s="619"/>
      <c r="AR20" s="619"/>
      <c r="AS20" s="619"/>
      <c r="AT20" s="619"/>
      <c r="AU20" s="619"/>
      <c r="AV20" s="619"/>
      <c r="AW20" s="619"/>
      <c r="AX20" s="619"/>
      <c r="AY20" s="619"/>
      <c r="AZ20" s="619"/>
      <c r="BA20" s="619"/>
      <c r="BB20" s="619"/>
      <c r="BC20" s="619"/>
      <c r="BD20" s="619"/>
      <c r="BE20" s="619"/>
      <c r="BF20" s="620"/>
      <c r="BG20" s="621">
        <v>147844</v>
      </c>
      <c r="BH20" s="622"/>
      <c r="BI20" s="622"/>
      <c r="BJ20" s="622"/>
      <c r="BK20" s="622"/>
      <c r="BL20" s="622"/>
      <c r="BM20" s="622"/>
      <c r="BN20" s="623"/>
      <c r="BO20" s="659">
        <v>3.5</v>
      </c>
      <c r="BP20" s="659"/>
      <c r="BQ20" s="659"/>
      <c r="BR20" s="659"/>
      <c r="BS20" s="660" t="s">
        <v>121</v>
      </c>
      <c r="BT20" s="660"/>
      <c r="BU20" s="660"/>
      <c r="BV20" s="660"/>
      <c r="BW20" s="660"/>
      <c r="BX20" s="660"/>
      <c r="BY20" s="660"/>
      <c r="BZ20" s="660"/>
      <c r="CA20" s="660"/>
      <c r="CB20" s="700"/>
      <c r="CD20" s="618" t="s">
        <v>263</v>
      </c>
      <c r="CE20" s="619"/>
      <c r="CF20" s="619"/>
      <c r="CG20" s="619"/>
      <c r="CH20" s="619"/>
      <c r="CI20" s="619"/>
      <c r="CJ20" s="619"/>
      <c r="CK20" s="619"/>
      <c r="CL20" s="619"/>
      <c r="CM20" s="619"/>
      <c r="CN20" s="619"/>
      <c r="CO20" s="619"/>
      <c r="CP20" s="619"/>
      <c r="CQ20" s="620"/>
      <c r="CR20" s="621">
        <v>19088323</v>
      </c>
      <c r="CS20" s="622"/>
      <c r="CT20" s="622"/>
      <c r="CU20" s="622"/>
      <c r="CV20" s="622"/>
      <c r="CW20" s="622"/>
      <c r="CX20" s="622"/>
      <c r="CY20" s="623"/>
      <c r="CZ20" s="659">
        <v>100</v>
      </c>
      <c r="DA20" s="659"/>
      <c r="DB20" s="659"/>
      <c r="DC20" s="659"/>
      <c r="DD20" s="627">
        <v>1632484</v>
      </c>
      <c r="DE20" s="622"/>
      <c r="DF20" s="622"/>
      <c r="DG20" s="622"/>
      <c r="DH20" s="622"/>
      <c r="DI20" s="622"/>
      <c r="DJ20" s="622"/>
      <c r="DK20" s="622"/>
      <c r="DL20" s="622"/>
      <c r="DM20" s="622"/>
      <c r="DN20" s="622"/>
      <c r="DO20" s="622"/>
      <c r="DP20" s="623"/>
      <c r="DQ20" s="627">
        <v>13391968</v>
      </c>
      <c r="DR20" s="622"/>
      <c r="DS20" s="622"/>
      <c r="DT20" s="622"/>
      <c r="DU20" s="622"/>
      <c r="DV20" s="622"/>
      <c r="DW20" s="622"/>
      <c r="DX20" s="622"/>
      <c r="DY20" s="622"/>
      <c r="DZ20" s="622"/>
      <c r="EA20" s="622"/>
      <c r="EB20" s="622"/>
      <c r="EC20" s="658"/>
    </row>
    <row r="21" spans="2:133" ht="11.25" customHeight="1" x14ac:dyDescent="0.15">
      <c r="B21" s="618" t="s">
        <v>264</v>
      </c>
      <c r="C21" s="619"/>
      <c r="D21" s="619"/>
      <c r="E21" s="619"/>
      <c r="F21" s="619"/>
      <c r="G21" s="619"/>
      <c r="H21" s="619"/>
      <c r="I21" s="619"/>
      <c r="J21" s="619"/>
      <c r="K21" s="619"/>
      <c r="L21" s="619"/>
      <c r="M21" s="619"/>
      <c r="N21" s="619"/>
      <c r="O21" s="619"/>
      <c r="P21" s="619"/>
      <c r="Q21" s="620"/>
      <c r="R21" s="621">
        <v>5003599</v>
      </c>
      <c r="S21" s="622"/>
      <c r="T21" s="622"/>
      <c r="U21" s="622"/>
      <c r="V21" s="622"/>
      <c r="W21" s="622"/>
      <c r="X21" s="622"/>
      <c r="Y21" s="623"/>
      <c r="Z21" s="659">
        <v>25</v>
      </c>
      <c r="AA21" s="659"/>
      <c r="AB21" s="659"/>
      <c r="AC21" s="659"/>
      <c r="AD21" s="660">
        <v>4360347</v>
      </c>
      <c r="AE21" s="660"/>
      <c r="AF21" s="660"/>
      <c r="AG21" s="660"/>
      <c r="AH21" s="660"/>
      <c r="AI21" s="660"/>
      <c r="AJ21" s="660"/>
      <c r="AK21" s="660"/>
      <c r="AL21" s="624">
        <v>44.8</v>
      </c>
      <c r="AM21" s="625"/>
      <c r="AN21" s="625"/>
      <c r="AO21" s="661"/>
      <c r="AP21" s="618" t="s">
        <v>265</v>
      </c>
      <c r="AQ21" s="698"/>
      <c r="AR21" s="698"/>
      <c r="AS21" s="698"/>
      <c r="AT21" s="698"/>
      <c r="AU21" s="698"/>
      <c r="AV21" s="698"/>
      <c r="AW21" s="698"/>
      <c r="AX21" s="698"/>
      <c r="AY21" s="698"/>
      <c r="AZ21" s="698"/>
      <c r="BA21" s="698"/>
      <c r="BB21" s="698"/>
      <c r="BC21" s="698"/>
      <c r="BD21" s="698"/>
      <c r="BE21" s="698"/>
      <c r="BF21" s="699"/>
      <c r="BG21" s="621">
        <v>5331</v>
      </c>
      <c r="BH21" s="622"/>
      <c r="BI21" s="622"/>
      <c r="BJ21" s="622"/>
      <c r="BK21" s="622"/>
      <c r="BL21" s="622"/>
      <c r="BM21" s="622"/>
      <c r="BN21" s="623"/>
      <c r="BO21" s="659">
        <v>0.1</v>
      </c>
      <c r="BP21" s="659"/>
      <c r="BQ21" s="659"/>
      <c r="BR21" s="659"/>
      <c r="BS21" s="660" t="s">
        <v>121</v>
      </c>
      <c r="BT21" s="660"/>
      <c r="BU21" s="660"/>
      <c r="BV21" s="660"/>
      <c r="BW21" s="660"/>
      <c r="BX21" s="660"/>
      <c r="BY21" s="660"/>
      <c r="BZ21" s="660"/>
      <c r="CA21" s="660"/>
      <c r="CB21" s="700"/>
      <c r="CD21" s="602"/>
      <c r="CE21" s="603"/>
      <c r="CF21" s="603"/>
      <c r="CG21" s="603"/>
      <c r="CH21" s="603"/>
      <c r="CI21" s="603"/>
      <c r="CJ21" s="603"/>
      <c r="CK21" s="603"/>
      <c r="CL21" s="603"/>
      <c r="CM21" s="603"/>
      <c r="CN21" s="603"/>
      <c r="CO21" s="603"/>
      <c r="CP21" s="603"/>
      <c r="CQ21" s="604"/>
      <c r="CR21" s="706"/>
      <c r="CS21" s="707"/>
      <c r="CT21" s="707"/>
      <c r="CU21" s="707"/>
      <c r="CV21" s="707"/>
      <c r="CW21" s="707"/>
      <c r="CX21" s="707"/>
      <c r="CY21" s="708"/>
      <c r="CZ21" s="709"/>
      <c r="DA21" s="709"/>
      <c r="DB21" s="709"/>
      <c r="DC21" s="709"/>
      <c r="DD21" s="710"/>
      <c r="DE21" s="707"/>
      <c r="DF21" s="707"/>
      <c r="DG21" s="707"/>
      <c r="DH21" s="707"/>
      <c r="DI21" s="707"/>
      <c r="DJ21" s="707"/>
      <c r="DK21" s="707"/>
      <c r="DL21" s="707"/>
      <c r="DM21" s="707"/>
      <c r="DN21" s="707"/>
      <c r="DO21" s="707"/>
      <c r="DP21" s="708"/>
      <c r="DQ21" s="710"/>
      <c r="DR21" s="707"/>
      <c r="DS21" s="707"/>
      <c r="DT21" s="707"/>
      <c r="DU21" s="707"/>
      <c r="DV21" s="707"/>
      <c r="DW21" s="707"/>
      <c r="DX21" s="707"/>
      <c r="DY21" s="707"/>
      <c r="DZ21" s="707"/>
      <c r="EA21" s="707"/>
      <c r="EB21" s="707"/>
      <c r="EC21" s="714"/>
    </row>
    <row r="22" spans="2:133" ht="11.25" customHeight="1" x14ac:dyDescent="0.15">
      <c r="B22" s="618" t="s">
        <v>266</v>
      </c>
      <c r="C22" s="619"/>
      <c r="D22" s="619"/>
      <c r="E22" s="619"/>
      <c r="F22" s="619"/>
      <c r="G22" s="619"/>
      <c r="H22" s="619"/>
      <c r="I22" s="619"/>
      <c r="J22" s="619"/>
      <c r="K22" s="619"/>
      <c r="L22" s="619"/>
      <c r="M22" s="619"/>
      <c r="N22" s="619"/>
      <c r="O22" s="619"/>
      <c r="P22" s="619"/>
      <c r="Q22" s="620"/>
      <c r="R22" s="621">
        <v>4360347</v>
      </c>
      <c r="S22" s="622"/>
      <c r="T22" s="622"/>
      <c r="U22" s="622"/>
      <c r="V22" s="622"/>
      <c r="W22" s="622"/>
      <c r="X22" s="622"/>
      <c r="Y22" s="623"/>
      <c r="Z22" s="659">
        <v>21.8</v>
      </c>
      <c r="AA22" s="659"/>
      <c r="AB22" s="659"/>
      <c r="AC22" s="659"/>
      <c r="AD22" s="660">
        <v>4360347</v>
      </c>
      <c r="AE22" s="660"/>
      <c r="AF22" s="660"/>
      <c r="AG22" s="660"/>
      <c r="AH22" s="660"/>
      <c r="AI22" s="660"/>
      <c r="AJ22" s="660"/>
      <c r="AK22" s="660"/>
      <c r="AL22" s="624">
        <v>44.8</v>
      </c>
      <c r="AM22" s="625"/>
      <c r="AN22" s="625"/>
      <c r="AO22" s="661"/>
      <c r="AP22" s="618" t="s">
        <v>267</v>
      </c>
      <c r="AQ22" s="698"/>
      <c r="AR22" s="698"/>
      <c r="AS22" s="698"/>
      <c r="AT22" s="698"/>
      <c r="AU22" s="698"/>
      <c r="AV22" s="698"/>
      <c r="AW22" s="698"/>
      <c r="AX22" s="698"/>
      <c r="AY22" s="698"/>
      <c r="AZ22" s="698"/>
      <c r="BA22" s="698"/>
      <c r="BB22" s="698"/>
      <c r="BC22" s="698"/>
      <c r="BD22" s="698"/>
      <c r="BE22" s="698"/>
      <c r="BF22" s="699"/>
      <c r="BG22" s="621" t="s">
        <v>121</v>
      </c>
      <c r="BH22" s="622"/>
      <c r="BI22" s="622"/>
      <c r="BJ22" s="622"/>
      <c r="BK22" s="622"/>
      <c r="BL22" s="622"/>
      <c r="BM22" s="622"/>
      <c r="BN22" s="623"/>
      <c r="BO22" s="659" t="s">
        <v>121</v>
      </c>
      <c r="BP22" s="659"/>
      <c r="BQ22" s="659"/>
      <c r="BR22" s="659"/>
      <c r="BS22" s="660" t="s">
        <v>121</v>
      </c>
      <c r="BT22" s="660"/>
      <c r="BU22" s="660"/>
      <c r="BV22" s="660"/>
      <c r="BW22" s="660"/>
      <c r="BX22" s="660"/>
      <c r="BY22" s="660"/>
      <c r="BZ22" s="660"/>
      <c r="CA22" s="660"/>
      <c r="CB22" s="700"/>
      <c r="CD22" s="673" t="s">
        <v>268</v>
      </c>
      <c r="CE22" s="674"/>
      <c r="CF22" s="674"/>
      <c r="CG22" s="674"/>
      <c r="CH22" s="674"/>
      <c r="CI22" s="674"/>
      <c r="CJ22" s="674"/>
      <c r="CK22" s="674"/>
      <c r="CL22" s="674"/>
      <c r="CM22" s="674"/>
      <c r="CN22" s="674"/>
      <c r="CO22" s="674"/>
      <c r="CP22" s="674"/>
      <c r="CQ22" s="674"/>
      <c r="CR22" s="674"/>
      <c r="CS22" s="674"/>
      <c r="CT22" s="674"/>
      <c r="CU22" s="674"/>
      <c r="CV22" s="674"/>
      <c r="CW22" s="674"/>
      <c r="CX22" s="674"/>
      <c r="CY22" s="674"/>
      <c r="CZ22" s="674"/>
      <c r="DA22" s="674"/>
      <c r="DB22" s="674"/>
      <c r="DC22" s="674"/>
      <c r="DD22" s="674"/>
      <c r="DE22" s="674"/>
      <c r="DF22" s="674"/>
      <c r="DG22" s="674"/>
      <c r="DH22" s="674"/>
      <c r="DI22" s="674"/>
      <c r="DJ22" s="674"/>
      <c r="DK22" s="674"/>
      <c r="DL22" s="674"/>
      <c r="DM22" s="674"/>
      <c r="DN22" s="674"/>
      <c r="DO22" s="674"/>
      <c r="DP22" s="674"/>
      <c r="DQ22" s="674"/>
      <c r="DR22" s="674"/>
      <c r="DS22" s="674"/>
      <c r="DT22" s="674"/>
      <c r="DU22" s="674"/>
      <c r="DV22" s="674"/>
      <c r="DW22" s="674"/>
      <c r="DX22" s="674"/>
      <c r="DY22" s="674"/>
      <c r="DZ22" s="674"/>
      <c r="EA22" s="674"/>
      <c r="EB22" s="674"/>
      <c r="EC22" s="675"/>
    </row>
    <row r="23" spans="2:133" ht="11.25" customHeight="1" x14ac:dyDescent="0.15">
      <c r="B23" s="618" t="s">
        <v>269</v>
      </c>
      <c r="C23" s="619"/>
      <c r="D23" s="619"/>
      <c r="E23" s="619"/>
      <c r="F23" s="619"/>
      <c r="G23" s="619"/>
      <c r="H23" s="619"/>
      <c r="I23" s="619"/>
      <c r="J23" s="619"/>
      <c r="K23" s="619"/>
      <c r="L23" s="619"/>
      <c r="M23" s="619"/>
      <c r="N23" s="619"/>
      <c r="O23" s="619"/>
      <c r="P23" s="619"/>
      <c r="Q23" s="620"/>
      <c r="R23" s="621">
        <v>598112</v>
      </c>
      <c r="S23" s="622"/>
      <c r="T23" s="622"/>
      <c r="U23" s="622"/>
      <c r="V23" s="622"/>
      <c r="W23" s="622"/>
      <c r="X23" s="622"/>
      <c r="Y23" s="623"/>
      <c r="Z23" s="659">
        <v>3</v>
      </c>
      <c r="AA23" s="659"/>
      <c r="AB23" s="659"/>
      <c r="AC23" s="659"/>
      <c r="AD23" s="660" t="s">
        <v>121</v>
      </c>
      <c r="AE23" s="660"/>
      <c r="AF23" s="660"/>
      <c r="AG23" s="660"/>
      <c r="AH23" s="660"/>
      <c r="AI23" s="660"/>
      <c r="AJ23" s="660"/>
      <c r="AK23" s="660"/>
      <c r="AL23" s="624" t="s">
        <v>121</v>
      </c>
      <c r="AM23" s="625"/>
      <c r="AN23" s="625"/>
      <c r="AO23" s="661"/>
      <c r="AP23" s="618" t="s">
        <v>270</v>
      </c>
      <c r="AQ23" s="698"/>
      <c r="AR23" s="698"/>
      <c r="AS23" s="698"/>
      <c r="AT23" s="698"/>
      <c r="AU23" s="698"/>
      <c r="AV23" s="698"/>
      <c r="AW23" s="698"/>
      <c r="AX23" s="698"/>
      <c r="AY23" s="698"/>
      <c r="AZ23" s="698"/>
      <c r="BA23" s="698"/>
      <c r="BB23" s="698"/>
      <c r="BC23" s="698"/>
      <c r="BD23" s="698"/>
      <c r="BE23" s="698"/>
      <c r="BF23" s="699"/>
      <c r="BG23" s="621">
        <v>142513</v>
      </c>
      <c r="BH23" s="622"/>
      <c r="BI23" s="622"/>
      <c r="BJ23" s="622"/>
      <c r="BK23" s="622"/>
      <c r="BL23" s="622"/>
      <c r="BM23" s="622"/>
      <c r="BN23" s="623"/>
      <c r="BO23" s="659">
        <v>3.3</v>
      </c>
      <c r="BP23" s="659"/>
      <c r="BQ23" s="659"/>
      <c r="BR23" s="659"/>
      <c r="BS23" s="660" t="s">
        <v>121</v>
      </c>
      <c r="BT23" s="660"/>
      <c r="BU23" s="660"/>
      <c r="BV23" s="660"/>
      <c r="BW23" s="660"/>
      <c r="BX23" s="660"/>
      <c r="BY23" s="660"/>
      <c r="BZ23" s="660"/>
      <c r="CA23" s="660"/>
      <c r="CB23" s="700"/>
      <c r="CD23" s="673" t="s">
        <v>210</v>
      </c>
      <c r="CE23" s="674"/>
      <c r="CF23" s="674"/>
      <c r="CG23" s="674"/>
      <c r="CH23" s="674"/>
      <c r="CI23" s="674"/>
      <c r="CJ23" s="674"/>
      <c r="CK23" s="674"/>
      <c r="CL23" s="674"/>
      <c r="CM23" s="674"/>
      <c r="CN23" s="674"/>
      <c r="CO23" s="674"/>
      <c r="CP23" s="674"/>
      <c r="CQ23" s="675"/>
      <c r="CR23" s="673" t="s">
        <v>271</v>
      </c>
      <c r="CS23" s="674"/>
      <c r="CT23" s="674"/>
      <c r="CU23" s="674"/>
      <c r="CV23" s="674"/>
      <c r="CW23" s="674"/>
      <c r="CX23" s="674"/>
      <c r="CY23" s="675"/>
      <c r="CZ23" s="673" t="s">
        <v>272</v>
      </c>
      <c r="DA23" s="674"/>
      <c r="DB23" s="674"/>
      <c r="DC23" s="675"/>
      <c r="DD23" s="673" t="s">
        <v>273</v>
      </c>
      <c r="DE23" s="674"/>
      <c r="DF23" s="674"/>
      <c r="DG23" s="674"/>
      <c r="DH23" s="674"/>
      <c r="DI23" s="674"/>
      <c r="DJ23" s="674"/>
      <c r="DK23" s="675"/>
      <c r="DL23" s="711" t="s">
        <v>274</v>
      </c>
      <c r="DM23" s="712"/>
      <c r="DN23" s="712"/>
      <c r="DO23" s="712"/>
      <c r="DP23" s="712"/>
      <c r="DQ23" s="712"/>
      <c r="DR23" s="712"/>
      <c r="DS23" s="712"/>
      <c r="DT23" s="712"/>
      <c r="DU23" s="712"/>
      <c r="DV23" s="713"/>
      <c r="DW23" s="673" t="s">
        <v>275</v>
      </c>
      <c r="DX23" s="674"/>
      <c r="DY23" s="674"/>
      <c r="DZ23" s="674"/>
      <c r="EA23" s="674"/>
      <c r="EB23" s="674"/>
      <c r="EC23" s="675"/>
    </row>
    <row r="24" spans="2:133" ht="11.25" customHeight="1" x14ac:dyDescent="0.15">
      <c r="B24" s="618" t="s">
        <v>276</v>
      </c>
      <c r="C24" s="619"/>
      <c r="D24" s="619"/>
      <c r="E24" s="619"/>
      <c r="F24" s="619"/>
      <c r="G24" s="619"/>
      <c r="H24" s="619"/>
      <c r="I24" s="619"/>
      <c r="J24" s="619"/>
      <c r="K24" s="619"/>
      <c r="L24" s="619"/>
      <c r="M24" s="619"/>
      <c r="N24" s="619"/>
      <c r="O24" s="619"/>
      <c r="P24" s="619"/>
      <c r="Q24" s="620"/>
      <c r="R24" s="621">
        <v>45140</v>
      </c>
      <c r="S24" s="622"/>
      <c r="T24" s="622"/>
      <c r="U24" s="622"/>
      <c r="V24" s="622"/>
      <c r="W24" s="622"/>
      <c r="X24" s="622"/>
      <c r="Y24" s="623"/>
      <c r="Z24" s="659">
        <v>0.2</v>
      </c>
      <c r="AA24" s="659"/>
      <c r="AB24" s="659"/>
      <c r="AC24" s="659"/>
      <c r="AD24" s="660" t="s">
        <v>121</v>
      </c>
      <c r="AE24" s="660"/>
      <c r="AF24" s="660"/>
      <c r="AG24" s="660"/>
      <c r="AH24" s="660"/>
      <c r="AI24" s="660"/>
      <c r="AJ24" s="660"/>
      <c r="AK24" s="660"/>
      <c r="AL24" s="624" t="s">
        <v>121</v>
      </c>
      <c r="AM24" s="625"/>
      <c r="AN24" s="625"/>
      <c r="AO24" s="661"/>
      <c r="AP24" s="618" t="s">
        <v>277</v>
      </c>
      <c r="AQ24" s="698"/>
      <c r="AR24" s="698"/>
      <c r="AS24" s="698"/>
      <c r="AT24" s="698"/>
      <c r="AU24" s="698"/>
      <c r="AV24" s="698"/>
      <c r="AW24" s="698"/>
      <c r="AX24" s="698"/>
      <c r="AY24" s="698"/>
      <c r="AZ24" s="698"/>
      <c r="BA24" s="698"/>
      <c r="BB24" s="698"/>
      <c r="BC24" s="698"/>
      <c r="BD24" s="698"/>
      <c r="BE24" s="698"/>
      <c r="BF24" s="699"/>
      <c r="BG24" s="621" t="s">
        <v>121</v>
      </c>
      <c r="BH24" s="622"/>
      <c r="BI24" s="622"/>
      <c r="BJ24" s="622"/>
      <c r="BK24" s="622"/>
      <c r="BL24" s="622"/>
      <c r="BM24" s="622"/>
      <c r="BN24" s="623"/>
      <c r="BO24" s="659" t="s">
        <v>121</v>
      </c>
      <c r="BP24" s="659"/>
      <c r="BQ24" s="659"/>
      <c r="BR24" s="659"/>
      <c r="BS24" s="660" t="s">
        <v>121</v>
      </c>
      <c r="BT24" s="660"/>
      <c r="BU24" s="660"/>
      <c r="BV24" s="660"/>
      <c r="BW24" s="660"/>
      <c r="BX24" s="660"/>
      <c r="BY24" s="660"/>
      <c r="BZ24" s="660"/>
      <c r="CA24" s="660"/>
      <c r="CB24" s="700"/>
      <c r="CD24" s="679" t="s">
        <v>278</v>
      </c>
      <c r="CE24" s="680"/>
      <c r="CF24" s="680"/>
      <c r="CG24" s="680"/>
      <c r="CH24" s="680"/>
      <c r="CI24" s="680"/>
      <c r="CJ24" s="680"/>
      <c r="CK24" s="680"/>
      <c r="CL24" s="680"/>
      <c r="CM24" s="680"/>
      <c r="CN24" s="680"/>
      <c r="CO24" s="680"/>
      <c r="CP24" s="680"/>
      <c r="CQ24" s="681"/>
      <c r="CR24" s="676">
        <v>7403827</v>
      </c>
      <c r="CS24" s="677"/>
      <c r="CT24" s="677"/>
      <c r="CU24" s="677"/>
      <c r="CV24" s="677"/>
      <c r="CW24" s="677"/>
      <c r="CX24" s="677"/>
      <c r="CY24" s="702"/>
      <c r="CZ24" s="703">
        <v>38.799999999999997</v>
      </c>
      <c r="DA24" s="685"/>
      <c r="DB24" s="685"/>
      <c r="DC24" s="705"/>
      <c r="DD24" s="701">
        <v>5370100</v>
      </c>
      <c r="DE24" s="677"/>
      <c r="DF24" s="677"/>
      <c r="DG24" s="677"/>
      <c r="DH24" s="677"/>
      <c r="DI24" s="677"/>
      <c r="DJ24" s="677"/>
      <c r="DK24" s="702"/>
      <c r="DL24" s="701">
        <v>4688037</v>
      </c>
      <c r="DM24" s="677"/>
      <c r="DN24" s="677"/>
      <c r="DO24" s="677"/>
      <c r="DP24" s="677"/>
      <c r="DQ24" s="677"/>
      <c r="DR24" s="677"/>
      <c r="DS24" s="677"/>
      <c r="DT24" s="677"/>
      <c r="DU24" s="677"/>
      <c r="DV24" s="702"/>
      <c r="DW24" s="703">
        <v>48.1</v>
      </c>
      <c r="DX24" s="685"/>
      <c r="DY24" s="685"/>
      <c r="DZ24" s="685"/>
      <c r="EA24" s="685"/>
      <c r="EB24" s="685"/>
      <c r="EC24" s="704"/>
    </row>
    <row r="25" spans="2:133" ht="11.25" customHeight="1" x14ac:dyDescent="0.15">
      <c r="B25" s="618" t="s">
        <v>279</v>
      </c>
      <c r="C25" s="619"/>
      <c r="D25" s="619"/>
      <c r="E25" s="619"/>
      <c r="F25" s="619"/>
      <c r="G25" s="619"/>
      <c r="H25" s="619"/>
      <c r="I25" s="619"/>
      <c r="J25" s="619"/>
      <c r="K25" s="619"/>
      <c r="L25" s="619"/>
      <c r="M25" s="619"/>
      <c r="N25" s="619"/>
      <c r="O25" s="619"/>
      <c r="P25" s="619"/>
      <c r="Q25" s="620"/>
      <c r="R25" s="621">
        <v>10454962</v>
      </c>
      <c r="S25" s="622"/>
      <c r="T25" s="622"/>
      <c r="U25" s="622"/>
      <c r="V25" s="622"/>
      <c r="W25" s="622"/>
      <c r="X25" s="622"/>
      <c r="Y25" s="623"/>
      <c r="Z25" s="659">
        <v>52.2</v>
      </c>
      <c r="AA25" s="659"/>
      <c r="AB25" s="659"/>
      <c r="AC25" s="659"/>
      <c r="AD25" s="660">
        <v>9669197</v>
      </c>
      <c r="AE25" s="660"/>
      <c r="AF25" s="660"/>
      <c r="AG25" s="660"/>
      <c r="AH25" s="660"/>
      <c r="AI25" s="660"/>
      <c r="AJ25" s="660"/>
      <c r="AK25" s="660"/>
      <c r="AL25" s="624">
        <v>99.4</v>
      </c>
      <c r="AM25" s="625"/>
      <c r="AN25" s="625"/>
      <c r="AO25" s="661"/>
      <c r="AP25" s="618" t="s">
        <v>280</v>
      </c>
      <c r="AQ25" s="698"/>
      <c r="AR25" s="698"/>
      <c r="AS25" s="698"/>
      <c r="AT25" s="698"/>
      <c r="AU25" s="698"/>
      <c r="AV25" s="698"/>
      <c r="AW25" s="698"/>
      <c r="AX25" s="698"/>
      <c r="AY25" s="698"/>
      <c r="AZ25" s="698"/>
      <c r="BA25" s="698"/>
      <c r="BB25" s="698"/>
      <c r="BC25" s="698"/>
      <c r="BD25" s="698"/>
      <c r="BE25" s="698"/>
      <c r="BF25" s="699"/>
      <c r="BG25" s="621" t="s">
        <v>121</v>
      </c>
      <c r="BH25" s="622"/>
      <c r="BI25" s="622"/>
      <c r="BJ25" s="622"/>
      <c r="BK25" s="622"/>
      <c r="BL25" s="622"/>
      <c r="BM25" s="622"/>
      <c r="BN25" s="623"/>
      <c r="BO25" s="659" t="s">
        <v>121</v>
      </c>
      <c r="BP25" s="659"/>
      <c r="BQ25" s="659"/>
      <c r="BR25" s="659"/>
      <c r="BS25" s="660" t="s">
        <v>121</v>
      </c>
      <c r="BT25" s="660"/>
      <c r="BU25" s="660"/>
      <c r="BV25" s="660"/>
      <c r="BW25" s="660"/>
      <c r="BX25" s="660"/>
      <c r="BY25" s="660"/>
      <c r="BZ25" s="660"/>
      <c r="CA25" s="660"/>
      <c r="CB25" s="700"/>
      <c r="CD25" s="618" t="s">
        <v>281</v>
      </c>
      <c r="CE25" s="619"/>
      <c r="CF25" s="619"/>
      <c r="CG25" s="619"/>
      <c r="CH25" s="619"/>
      <c r="CI25" s="619"/>
      <c r="CJ25" s="619"/>
      <c r="CK25" s="619"/>
      <c r="CL25" s="619"/>
      <c r="CM25" s="619"/>
      <c r="CN25" s="619"/>
      <c r="CO25" s="619"/>
      <c r="CP25" s="619"/>
      <c r="CQ25" s="620"/>
      <c r="CR25" s="621">
        <v>3131666</v>
      </c>
      <c r="CS25" s="634"/>
      <c r="CT25" s="634"/>
      <c r="CU25" s="634"/>
      <c r="CV25" s="634"/>
      <c r="CW25" s="634"/>
      <c r="CX25" s="634"/>
      <c r="CY25" s="635"/>
      <c r="CZ25" s="624">
        <v>16.399999999999999</v>
      </c>
      <c r="DA25" s="636"/>
      <c r="DB25" s="636"/>
      <c r="DC25" s="637"/>
      <c r="DD25" s="627">
        <v>2968110</v>
      </c>
      <c r="DE25" s="634"/>
      <c r="DF25" s="634"/>
      <c r="DG25" s="634"/>
      <c r="DH25" s="634"/>
      <c r="DI25" s="634"/>
      <c r="DJ25" s="634"/>
      <c r="DK25" s="635"/>
      <c r="DL25" s="627">
        <v>2712825</v>
      </c>
      <c r="DM25" s="634"/>
      <c r="DN25" s="634"/>
      <c r="DO25" s="634"/>
      <c r="DP25" s="634"/>
      <c r="DQ25" s="634"/>
      <c r="DR25" s="634"/>
      <c r="DS25" s="634"/>
      <c r="DT25" s="634"/>
      <c r="DU25" s="634"/>
      <c r="DV25" s="635"/>
      <c r="DW25" s="624">
        <v>27.8</v>
      </c>
      <c r="DX25" s="636"/>
      <c r="DY25" s="636"/>
      <c r="DZ25" s="636"/>
      <c r="EA25" s="636"/>
      <c r="EB25" s="636"/>
      <c r="EC25" s="648"/>
    </row>
    <row r="26" spans="2:133" ht="11.25" customHeight="1" x14ac:dyDescent="0.15">
      <c r="B26" s="618" t="s">
        <v>282</v>
      </c>
      <c r="C26" s="619"/>
      <c r="D26" s="619"/>
      <c r="E26" s="619"/>
      <c r="F26" s="619"/>
      <c r="G26" s="619"/>
      <c r="H26" s="619"/>
      <c r="I26" s="619"/>
      <c r="J26" s="619"/>
      <c r="K26" s="619"/>
      <c r="L26" s="619"/>
      <c r="M26" s="619"/>
      <c r="N26" s="619"/>
      <c r="O26" s="619"/>
      <c r="P26" s="619"/>
      <c r="Q26" s="620"/>
      <c r="R26" s="621">
        <v>2827</v>
      </c>
      <c r="S26" s="622"/>
      <c r="T26" s="622"/>
      <c r="U26" s="622"/>
      <c r="V26" s="622"/>
      <c r="W26" s="622"/>
      <c r="X26" s="622"/>
      <c r="Y26" s="623"/>
      <c r="Z26" s="659">
        <v>0</v>
      </c>
      <c r="AA26" s="659"/>
      <c r="AB26" s="659"/>
      <c r="AC26" s="659"/>
      <c r="AD26" s="660">
        <v>2827</v>
      </c>
      <c r="AE26" s="660"/>
      <c r="AF26" s="660"/>
      <c r="AG26" s="660"/>
      <c r="AH26" s="660"/>
      <c r="AI26" s="660"/>
      <c r="AJ26" s="660"/>
      <c r="AK26" s="660"/>
      <c r="AL26" s="624">
        <v>0</v>
      </c>
      <c r="AM26" s="625"/>
      <c r="AN26" s="625"/>
      <c r="AO26" s="661"/>
      <c r="AP26" s="618" t="s">
        <v>283</v>
      </c>
      <c r="AQ26" s="698"/>
      <c r="AR26" s="698"/>
      <c r="AS26" s="698"/>
      <c r="AT26" s="698"/>
      <c r="AU26" s="698"/>
      <c r="AV26" s="698"/>
      <c r="AW26" s="698"/>
      <c r="AX26" s="698"/>
      <c r="AY26" s="698"/>
      <c r="AZ26" s="698"/>
      <c r="BA26" s="698"/>
      <c r="BB26" s="698"/>
      <c r="BC26" s="698"/>
      <c r="BD26" s="698"/>
      <c r="BE26" s="698"/>
      <c r="BF26" s="699"/>
      <c r="BG26" s="621" t="s">
        <v>121</v>
      </c>
      <c r="BH26" s="622"/>
      <c r="BI26" s="622"/>
      <c r="BJ26" s="622"/>
      <c r="BK26" s="622"/>
      <c r="BL26" s="622"/>
      <c r="BM26" s="622"/>
      <c r="BN26" s="623"/>
      <c r="BO26" s="659" t="s">
        <v>121</v>
      </c>
      <c r="BP26" s="659"/>
      <c r="BQ26" s="659"/>
      <c r="BR26" s="659"/>
      <c r="BS26" s="660" t="s">
        <v>121</v>
      </c>
      <c r="BT26" s="660"/>
      <c r="BU26" s="660"/>
      <c r="BV26" s="660"/>
      <c r="BW26" s="660"/>
      <c r="BX26" s="660"/>
      <c r="BY26" s="660"/>
      <c r="BZ26" s="660"/>
      <c r="CA26" s="660"/>
      <c r="CB26" s="700"/>
      <c r="CD26" s="618" t="s">
        <v>284</v>
      </c>
      <c r="CE26" s="619"/>
      <c r="CF26" s="619"/>
      <c r="CG26" s="619"/>
      <c r="CH26" s="619"/>
      <c r="CI26" s="619"/>
      <c r="CJ26" s="619"/>
      <c r="CK26" s="619"/>
      <c r="CL26" s="619"/>
      <c r="CM26" s="619"/>
      <c r="CN26" s="619"/>
      <c r="CO26" s="619"/>
      <c r="CP26" s="619"/>
      <c r="CQ26" s="620"/>
      <c r="CR26" s="621">
        <v>1643650</v>
      </c>
      <c r="CS26" s="622"/>
      <c r="CT26" s="622"/>
      <c r="CU26" s="622"/>
      <c r="CV26" s="622"/>
      <c r="CW26" s="622"/>
      <c r="CX26" s="622"/>
      <c r="CY26" s="623"/>
      <c r="CZ26" s="624">
        <v>8.6</v>
      </c>
      <c r="DA26" s="636"/>
      <c r="DB26" s="636"/>
      <c r="DC26" s="637"/>
      <c r="DD26" s="627">
        <v>1555202</v>
      </c>
      <c r="DE26" s="622"/>
      <c r="DF26" s="622"/>
      <c r="DG26" s="622"/>
      <c r="DH26" s="622"/>
      <c r="DI26" s="622"/>
      <c r="DJ26" s="622"/>
      <c r="DK26" s="623"/>
      <c r="DL26" s="627" t="s">
        <v>121</v>
      </c>
      <c r="DM26" s="622"/>
      <c r="DN26" s="622"/>
      <c r="DO26" s="622"/>
      <c r="DP26" s="622"/>
      <c r="DQ26" s="622"/>
      <c r="DR26" s="622"/>
      <c r="DS26" s="622"/>
      <c r="DT26" s="622"/>
      <c r="DU26" s="622"/>
      <c r="DV26" s="623"/>
      <c r="DW26" s="624" t="s">
        <v>121</v>
      </c>
      <c r="DX26" s="636"/>
      <c r="DY26" s="636"/>
      <c r="DZ26" s="636"/>
      <c r="EA26" s="636"/>
      <c r="EB26" s="636"/>
      <c r="EC26" s="648"/>
    </row>
    <row r="27" spans="2:133" ht="11.25" customHeight="1" x14ac:dyDescent="0.15">
      <c r="B27" s="618" t="s">
        <v>285</v>
      </c>
      <c r="C27" s="619"/>
      <c r="D27" s="619"/>
      <c r="E27" s="619"/>
      <c r="F27" s="619"/>
      <c r="G27" s="619"/>
      <c r="H27" s="619"/>
      <c r="I27" s="619"/>
      <c r="J27" s="619"/>
      <c r="K27" s="619"/>
      <c r="L27" s="619"/>
      <c r="M27" s="619"/>
      <c r="N27" s="619"/>
      <c r="O27" s="619"/>
      <c r="P27" s="619"/>
      <c r="Q27" s="620"/>
      <c r="R27" s="621">
        <v>13111</v>
      </c>
      <c r="S27" s="622"/>
      <c r="T27" s="622"/>
      <c r="U27" s="622"/>
      <c r="V27" s="622"/>
      <c r="W27" s="622"/>
      <c r="X27" s="622"/>
      <c r="Y27" s="623"/>
      <c r="Z27" s="659">
        <v>0.1</v>
      </c>
      <c r="AA27" s="659"/>
      <c r="AB27" s="659"/>
      <c r="AC27" s="659"/>
      <c r="AD27" s="660" t="s">
        <v>121</v>
      </c>
      <c r="AE27" s="660"/>
      <c r="AF27" s="660"/>
      <c r="AG27" s="660"/>
      <c r="AH27" s="660"/>
      <c r="AI27" s="660"/>
      <c r="AJ27" s="660"/>
      <c r="AK27" s="660"/>
      <c r="AL27" s="624" t="s">
        <v>121</v>
      </c>
      <c r="AM27" s="625"/>
      <c r="AN27" s="625"/>
      <c r="AO27" s="661"/>
      <c r="AP27" s="618" t="s">
        <v>286</v>
      </c>
      <c r="AQ27" s="619"/>
      <c r="AR27" s="619"/>
      <c r="AS27" s="619"/>
      <c r="AT27" s="619"/>
      <c r="AU27" s="619"/>
      <c r="AV27" s="619"/>
      <c r="AW27" s="619"/>
      <c r="AX27" s="619"/>
      <c r="AY27" s="619"/>
      <c r="AZ27" s="619"/>
      <c r="BA27" s="619"/>
      <c r="BB27" s="619"/>
      <c r="BC27" s="619"/>
      <c r="BD27" s="619"/>
      <c r="BE27" s="619"/>
      <c r="BF27" s="620"/>
      <c r="BG27" s="621">
        <v>4267414</v>
      </c>
      <c r="BH27" s="622"/>
      <c r="BI27" s="622"/>
      <c r="BJ27" s="622"/>
      <c r="BK27" s="622"/>
      <c r="BL27" s="622"/>
      <c r="BM27" s="622"/>
      <c r="BN27" s="623"/>
      <c r="BO27" s="659">
        <v>100</v>
      </c>
      <c r="BP27" s="659"/>
      <c r="BQ27" s="659"/>
      <c r="BR27" s="659"/>
      <c r="BS27" s="660" t="s">
        <v>121</v>
      </c>
      <c r="BT27" s="660"/>
      <c r="BU27" s="660"/>
      <c r="BV27" s="660"/>
      <c r="BW27" s="660"/>
      <c r="BX27" s="660"/>
      <c r="BY27" s="660"/>
      <c r="BZ27" s="660"/>
      <c r="CA27" s="660"/>
      <c r="CB27" s="700"/>
      <c r="CD27" s="618" t="s">
        <v>287</v>
      </c>
      <c r="CE27" s="619"/>
      <c r="CF27" s="619"/>
      <c r="CG27" s="619"/>
      <c r="CH27" s="619"/>
      <c r="CI27" s="619"/>
      <c r="CJ27" s="619"/>
      <c r="CK27" s="619"/>
      <c r="CL27" s="619"/>
      <c r="CM27" s="619"/>
      <c r="CN27" s="619"/>
      <c r="CO27" s="619"/>
      <c r="CP27" s="619"/>
      <c r="CQ27" s="620"/>
      <c r="CR27" s="621">
        <v>3029313</v>
      </c>
      <c r="CS27" s="634"/>
      <c r="CT27" s="634"/>
      <c r="CU27" s="634"/>
      <c r="CV27" s="634"/>
      <c r="CW27" s="634"/>
      <c r="CX27" s="634"/>
      <c r="CY27" s="635"/>
      <c r="CZ27" s="624">
        <v>15.9</v>
      </c>
      <c r="DA27" s="636"/>
      <c r="DB27" s="636"/>
      <c r="DC27" s="637"/>
      <c r="DD27" s="627">
        <v>1178499</v>
      </c>
      <c r="DE27" s="634"/>
      <c r="DF27" s="634"/>
      <c r="DG27" s="634"/>
      <c r="DH27" s="634"/>
      <c r="DI27" s="634"/>
      <c r="DJ27" s="634"/>
      <c r="DK27" s="635"/>
      <c r="DL27" s="627">
        <v>751721</v>
      </c>
      <c r="DM27" s="634"/>
      <c r="DN27" s="634"/>
      <c r="DO27" s="634"/>
      <c r="DP27" s="634"/>
      <c r="DQ27" s="634"/>
      <c r="DR27" s="634"/>
      <c r="DS27" s="634"/>
      <c r="DT27" s="634"/>
      <c r="DU27" s="634"/>
      <c r="DV27" s="635"/>
      <c r="DW27" s="624">
        <v>7.7</v>
      </c>
      <c r="DX27" s="636"/>
      <c r="DY27" s="636"/>
      <c r="DZ27" s="636"/>
      <c r="EA27" s="636"/>
      <c r="EB27" s="636"/>
      <c r="EC27" s="648"/>
    </row>
    <row r="28" spans="2:133" ht="11.25" customHeight="1" x14ac:dyDescent="0.15">
      <c r="B28" s="618" t="s">
        <v>288</v>
      </c>
      <c r="C28" s="619"/>
      <c r="D28" s="619"/>
      <c r="E28" s="619"/>
      <c r="F28" s="619"/>
      <c r="G28" s="619"/>
      <c r="H28" s="619"/>
      <c r="I28" s="619"/>
      <c r="J28" s="619"/>
      <c r="K28" s="619"/>
      <c r="L28" s="619"/>
      <c r="M28" s="619"/>
      <c r="N28" s="619"/>
      <c r="O28" s="619"/>
      <c r="P28" s="619"/>
      <c r="Q28" s="620"/>
      <c r="R28" s="621">
        <v>209174</v>
      </c>
      <c r="S28" s="622"/>
      <c r="T28" s="622"/>
      <c r="U28" s="622"/>
      <c r="V28" s="622"/>
      <c r="W28" s="622"/>
      <c r="X28" s="622"/>
      <c r="Y28" s="623"/>
      <c r="Z28" s="659">
        <v>1</v>
      </c>
      <c r="AA28" s="659"/>
      <c r="AB28" s="659"/>
      <c r="AC28" s="659"/>
      <c r="AD28" s="660">
        <v>28930</v>
      </c>
      <c r="AE28" s="660"/>
      <c r="AF28" s="660"/>
      <c r="AG28" s="660"/>
      <c r="AH28" s="660"/>
      <c r="AI28" s="660"/>
      <c r="AJ28" s="660"/>
      <c r="AK28" s="660"/>
      <c r="AL28" s="624">
        <v>0.3</v>
      </c>
      <c r="AM28" s="625"/>
      <c r="AN28" s="625"/>
      <c r="AO28" s="661"/>
      <c r="AP28" s="618"/>
      <c r="AQ28" s="619"/>
      <c r="AR28" s="619"/>
      <c r="AS28" s="619"/>
      <c r="AT28" s="619"/>
      <c r="AU28" s="619"/>
      <c r="AV28" s="619"/>
      <c r="AW28" s="619"/>
      <c r="AX28" s="619"/>
      <c r="AY28" s="619"/>
      <c r="AZ28" s="619"/>
      <c r="BA28" s="619"/>
      <c r="BB28" s="619"/>
      <c r="BC28" s="619"/>
      <c r="BD28" s="619"/>
      <c r="BE28" s="619"/>
      <c r="BF28" s="620"/>
      <c r="BG28" s="621"/>
      <c r="BH28" s="622"/>
      <c r="BI28" s="622"/>
      <c r="BJ28" s="622"/>
      <c r="BK28" s="622"/>
      <c r="BL28" s="622"/>
      <c r="BM28" s="622"/>
      <c r="BN28" s="623"/>
      <c r="BO28" s="659"/>
      <c r="BP28" s="659"/>
      <c r="BQ28" s="659"/>
      <c r="BR28" s="659"/>
      <c r="BS28" s="627"/>
      <c r="BT28" s="622"/>
      <c r="BU28" s="622"/>
      <c r="BV28" s="622"/>
      <c r="BW28" s="622"/>
      <c r="BX28" s="622"/>
      <c r="BY28" s="622"/>
      <c r="BZ28" s="622"/>
      <c r="CA28" s="622"/>
      <c r="CB28" s="658"/>
      <c r="CD28" s="618" t="s">
        <v>289</v>
      </c>
      <c r="CE28" s="619"/>
      <c r="CF28" s="619"/>
      <c r="CG28" s="619"/>
      <c r="CH28" s="619"/>
      <c r="CI28" s="619"/>
      <c r="CJ28" s="619"/>
      <c r="CK28" s="619"/>
      <c r="CL28" s="619"/>
      <c r="CM28" s="619"/>
      <c r="CN28" s="619"/>
      <c r="CO28" s="619"/>
      <c r="CP28" s="619"/>
      <c r="CQ28" s="620"/>
      <c r="CR28" s="621">
        <v>1242848</v>
      </c>
      <c r="CS28" s="622"/>
      <c r="CT28" s="622"/>
      <c r="CU28" s="622"/>
      <c r="CV28" s="622"/>
      <c r="CW28" s="622"/>
      <c r="CX28" s="622"/>
      <c r="CY28" s="623"/>
      <c r="CZ28" s="624">
        <v>6.5</v>
      </c>
      <c r="DA28" s="636"/>
      <c r="DB28" s="636"/>
      <c r="DC28" s="637"/>
      <c r="DD28" s="627">
        <v>1223491</v>
      </c>
      <c r="DE28" s="622"/>
      <c r="DF28" s="622"/>
      <c r="DG28" s="622"/>
      <c r="DH28" s="622"/>
      <c r="DI28" s="622"/>
      <c r="DJ28" s="622"/>
      <c r="DK28" s="623"/>
      <c r="DL28" s="627">
        <v>1223491</v>
      </c>
      <c r="DM28" s="622"/>
      <c r="DN28" s="622"/>
      <c r="DO28" s="622"/>
      <c r="DP28" s="622"/>
      <c r="DQ28" s="622"/>
      <c r="DR28" s="622"/>
      <c r="DS28" s="622"/>
      <c r="DT28" s="622"/>
      <c r="DU28" s="622"/>
      <c r="DV28" s="623"/>
      <c r="DW28" s="624">
        <v>12.5</v>
      </c>
      <c r="DX28" s="636"/>
      <c r="DY28" s="636"/>
      <c r="DZ28" s="636"/>
      <c r="EA28" s="636"/>
      <c r="EB28" s="636"/>
      <c r="EC28" s="648"/>
    </row>
    <row r="29" spans="2:133" ht="11.25" customHeight="1" x14ac:dyDescent="0.15">
      <c r="B29" s="618" t="s">
        <v>290</v>
      </c>
      <c r="C29" s="619"/>
      <c r="D29" s="619"/>
      <c r="E29" s="619"/>
      <c r="F29" s="619"/>
      <c r="G29" s="619"/>
      <c r="H29" s="619"/>
      <c r="I29" s="619"/>
      <c r="J29" s="619"/>
      <c r="K29" s="619"/>
      <c r="L29" s="619"/>
      <c r="M29" s="619"/>
      <c r="N29" s="619"/>
      <c r="O29" s="619"/>
      <c r="P29" s="619"/>
      <c r="Q29" s="620"/>
      <c r="R29" s="621">
        <v>19694</v>
      </c>
      <c r="S29" s="622"/>
      <c r="T29" s="622"/>
      <c r="U29" s="622"/>
      <c r="V29" s="622"/>
      <c r="W29" s="622"/>
      <c r="X29" s="622"/>
      <c r="Y29" s="623"/>
      <c r="Z29" s="659">
        <v>0.1</v>
      </c>
      <c r="AA29" s="659"/>
      <c r="AB29" s="659"/>
      <c r="AC29" s="659"/>
      <c r="AD29" s="660" t="s">
        <v>121</v>
      </c>
      <c r="AE29" s="660"/>
      <c r="AF29" s="660"/>
      <c r="AG29" s="660"/>
      <c r="AH29" s="660"/>
      <c r="AI29" s="660"/>
      <c r="AJ29" s="660"/>
      <c r="AK29" s="660"/>
      <c r="AL29" s="624" t="s">
        <v>121</v>
      </c>
      <c r="AM29" s="625"/>
      <c r="AN29" s="625"/>
      <c r="AO29" s="661"/>
      <c r="AP29" s="602"/>
      <c r="AQ29" s="603"/>
      <c r="AR29" s="603"/>
      <c r="AS29" s="603"/>
      <c r="AT29" s="603"/>
      <c r="AU29" s="603"/>
      <c r="AV29" s="603"/>
      <c r="AW29" s="603"/>
      <c r="AX29" s="603"/>
      <c r="AY29" s="603"/>
      <c r="AZ29" s="603"/>
      <c r="BA29" s="603"/>
      <c r="BB29" s="603"/>
      <c r="BC29" s="603"/>
      <c r="BD29" s="603"/>
      <c r="BE29" s="603"/>
      <c r="BF29" s="604"/>
      <c r="BG29" s="621"/>
      <c r="BH29" s="622"/>
      <c r="BI29" s="622"/>
      <c r="BJ29" s="622"/>
      <c r="BK29" s="622"/>
      <c r="BL29" s="622"/>
      <c r="BM29" s="622"/>
      <c r="BN29" s="623"/>
      <c r="BO29" s="659"/>
      <c r="BP29" s="659"/>
      <c r="BQ29" s="659"/>
      <c r="BR29" s="659"/>
      <c r="BS29" s="660"/>
      <c r="BT29" s="660"/>
      <c r="BU29" s="660"/>
      <c r="BV29" s="660"/>
      <c r="BW29" s="660"/>
      <c r="BX29" s="660"/>
      <c r="BY29" s="660"/>
      <c r="BZ29" s="660"/>
      <c r="CA29" s="660"/>
      <c r="CB29" s="700"/>
      <c r="CD29" s="640" t="s">
        <v>291</v>
      </c>
      <c r="CE29" s="641"/>
      <c r="CF29" s="618" t="s">
        <v>66</v>
      </c>
      <c r="CG29" s="619"/>
      <c r="CH29" s="619"/>
      <c r="CI29" s="619"/>
      <c r="CJ29" s="619"/>
      <c r="CK29" s="619"/>
      <c r="CL29" s="619"/>
      <c r="CM29" s="619"/>
      <c r="CN29" s="619"/>
      <c r="CO29" s="619"/>
      <c r="CP29" s="619"/>
      <c r="CQ29" s="620"/>
      <c r="CR29" s="621">
        <v>1242848</v>
      </c>
      <c r="CS29" s="634"/>
      <c r="CT29" s="634"/>
      <c r="CU29" s="634"/>
      <c r="CV29" s="634"/>
      <c r="CW29" s="634"/>
      <c r="CX29" s="634"/>
      <c r="CY29" s="635"/>
      <c r="CZ29" s="624">
        <v>6.5</v>
      </c>
      <c r="DA29" s="636"/>
      <c r="DB29" s="636"/>
      <c r="DC29" s="637"/>
      <c r="DD29" s="627">
        <v>1223491</v>
      </c>
      <c r="DE29" s="634"/>
      <c r="DF29" s="634"/>
      <c r="DG29" s="634"/>
      <c r="DH29" s="634"/>
      <c r="DI29" s="634"/>
      <c r="DJ29" s="634"/>
      <c r="DK29" s="635"/>
      <c r="DL29" s="627">
        <v>1223491</v>
      </c>
      <c r="DM29" s="634"/>
      <c r="DN29" s="634"/>
      <c r="DO29" s="634"/>
      <c r="DP29" s="634"/>
      <c r="DQ29" s="634"/>
      <c r="DR29" s="634"/>
      <c r="DS29" s="634"/>
      <c r="DT29" s="634"/>
      <c r="DU29" s="634"/>
      <c r="DV29" s="635"/>
      <c r="DW29" s="624">
        <v>12.5</v>
      </c>
      <c r="DX29" s="636"/>
      <c r="DY29" s="636"/>
      <c r="DZ29" s="636"/>
      <c r="EA29" s="636"/>
      <c r="EB29" s="636"/>
      <c r="EC29" s="648"/>
    </row>
    <row r="30" spans="2:133" ht="11.25" customHeight="1" x14ac:dyDescent="0.15">
      <c r="B30" s="618" t="s">
        <v>292</v>
      </c>
      <c r="C30" s="619"/>
      <c r="D30" s="619"/>
      <c r="E30" s="619"/>
      <c r="F30" s="619"/>
      <c r="G30" s="619"/>
      <c r="H30" s="619"/>
      <c r="I30" s="619"/>
      <c r="J30" s="619"/>
      <c r="K30" s="619"/>
      <c r="L30" s="619"/>
      <c r="M30" s="619"/>
      <c r="N30" s="619"/>
      <c r="O30" s="619"/>
      <c r="P30" s="619"/>
      <c r="Q30" s="620"/>
      <c r="R30" s="621">
        <v>3031236</v>
      </c>
      <c r="S30" s="622"/>
      <c r="T30" s="622"/>
      <c r="U30" s="622"/>
      <c r="V30" s="622"/>
      <c r="W30" s="622"/>
      <c r="X30" s="622"/>
      <c r="Y30" s="623"/>
      <c r="Z30" s="659">
        <v>15.1</v>
      </c>
      <c r="AA30" s="659"/>
      <c r="AB30" s="659"/>
      <c r="AC30" s="659"/>
      <c r="AD30" s="660" t="s">
        <v>121</v>
      </c>
      <c r="AE30" s="660"/>
      <c r="AF30" s="660"/>
      <c r="AG30" s="660"/>
      <c r="AH30" s="660"/>
      <c r="AI30" s="660"/>
      <c r="AJ30" s="660"/>
      <c r="AK30" s="660"/>
      <c r="AL30" s="624" t="s">
        <v>121</v>
      </c>
      <c r="AM30" s="625"/>
      <c r="AN30" s="625"/>
      <c r="AO30" s="661"/>
      <c r="AP30" s="673" t="s">
        <v>210</v>
      </c>
      <c r="AQ30" s="674"/>
      <c r="AR30" s="674"/>
      <c r="AS30" s="674"/>
      <c r="AT30" s="674"/>
      <c r="AU30" s="674"/>
      <c r="AV30" s="674"/>
      <c r="AW30" s="674"/>
      <c r="AX30" s="674"/>
      <c r="AY30" s="674"/>
      <c r="AZ30" s="674"/>
      <c r="BA30" s="674"/>
      <c r="BB30" s="674"/>
      <c r="BC30" s="674"/>
      <c r="BD30" s="674"/>
      <c r="BE30" s="674"/>
      <c r="BF30" s="675"/>
      <c r="BG30" s="673" t="s">
        <v>293</v>
      </c>
      <c r="BH30" s="691"/>
      <c r="BI30" s="691"/>
      <c r="BJ30" s="691"/>
      <c r="BK30" s="691"/>
      <c r="BL30" s="691"/>
      <c r="BM30" s="691"/>
      <c r="BN30" s="691"/>
      <c r="BO30" s="691"/>
      <c r="BP30" s="691"/>
      <c r="BQ30" s="692"/>
      <c r="BR30" s="673" t="s">
        <v>294</v>
      </c>
      <c r="BS30" s="691"/>
      <c r="BT30" s="691"/>
      <c r="BU30" s="691"/>
      <c r="BV30" s="691"/>
      <c r="BW30" s="691"/>
      <c r="BX30" s="691"/>
      <c r="BY30" s="691"/>
      <c r="BZ30" s="691"/>
      <c r="CA30" s="691"/>
      <c r="CB30" s="692"/>
      <c r="CD30" s="642"/>
      <c r="CE30" s="643"/>
      <c r="CF30" s="618" t="s">
        <v>295</v>
      </c>
      <c r="CG30" s="619"/>
      <c r="CH30" s="619"/>
      <c r="CI30" s="619"/>
      <c r="CJ30" s="619"/>
      <c r="CK30" s="619"/>
      <c r="CL30" s="619"/>
      <c r="CM30" s="619"/>
      <c r="CN30" s="619"/>
      <c r="CO30" s="619"/>
      <c r="CP30" s="619"/>
      <c r="CQ30" s="620"/>
      <c r="CR30" s="621">
        <v>1208336</v>
      </c>
      <c r="CS30" s="622"/>
      <c r="CT30" s="622"/>
      <c r="CU30" s="622"/>
      <c r="CV30" s="622"/>
      <c r="CW30" s="622"/>
      <c r="CX30" s="622"/>
      <c r="CY30" s="623"/>
      <c r="CZ30" s="624">
        <v>6.3</v>
      </c>
      <c r="DA30" s="636"/>
      <c r="DB30" s="636"/>
      <c r="DC30" s="637"/>
      <c r="DD30" s="627">
        <v>1189683</v>
      </c>
      <c r="DE30" s="622"/>
      <c r="DF30" s="622"/>
      <c r="DG30" s="622"/>
      <c r="DH30" s="622"/>
      <c r="DI30" s="622"/>
      <c r="DJ30" s="622"/>
      <c r="DK30" s="623"/>
      <c r="DL30" s="627">
        <v>1189683</v>
      </c>
      <c r="DM30" s="622"/>
      <c r="DN30" s="622"/>
      <c r="DO30" s="622"/>
      <c r="DP30" s="622"/>
      <c r="DQ30" s="622"/>
      <c r="DR30" s="622"/>
      <c r="DS30" s="622"/>
      <c r="DT30" s="622"/>
      <c r="DU30" s="622"/>
      <c r="DV30" s="623"/>
      <c r="DW30" s="624">
        <v>12.2</v>
      </c>
      <c r="DX30" s="636"/>
      <c r="DY30" s="636"/>
      <c r="DZ30" s="636"/>
      <c r="EA30" s="636"/>
      <c r="EB30" s="636"/>
      <c r="EC30" s="648"/>
    </row>
    <row r="31" spans="2:133" ht="11.25" customHeight="1" x14ac:dyDescent="0.15">
      <c r="B31" s="688" t="s">
        <v>296</v>
      </c>
      <c r="C31" s="689"/>
      <c r="D31" s="689"/>
      <c r="E31" s="689"/>
      <c r="F31" s="689"/>
      <c r="G31" s="689"/>
      <c r="H31" s="689"/>
      <c r="I31" s="689"/>
      <c r="J31" s="689"/>
      <c r="K31" s="689"/>
      <c r="L31" s="689"/>
      <c r="M31" s="689"/>
      <c r="N31" s="689"/>
      <c r="O31" s="689"/>
      <c r="P31" s="689"/>
      <c r="Q31" s="690"/>
      <c r="R31" s="621" t="s">
        <v>121</v>
      </c>
      <c r="S31" s="622"/>
      <c r="T31" s="622"/>
      <c r="U31" s="622"/>
      <c r="V31" s="622"/>
      <c r="W31" s="622"/>
      <c r="X31" s="622"/>
      <c r="Y31" s="623"/>
      <c r="Z31" s="659" t="s">
        <v>121</v>
      </c>
      <c r="AA31" s="659"/>
      <c r="AB31" s="659"/>
      <c r="AC31" s="659"/>
      <c r="AD31" s="660" t="s">
        <v>121</v>
      </c>
      <c r="AE31" s="660"/>
      <c r="AF31" s="660"/>
      <c r="AG31" s="660"/>
      <c r="AH31" s="660"/>
      <c r="AI31" s="660"/>
      <c r="AJ31" s="660"/>
      <c r="AK31" s="660"/>
      <c r="AL31" s="624" t="s">
        <v>121</v>
      </c>
      <c r="AM31" s="625"/>
      <c r="AN31" s="625"/>
      <c r="AO31" s="661"/>
      <c r="AP31" s="693" t="s">
        <v>297</v>
      </c>
      <c r="AQ31" s="694"/>
      <c r="AR31" s="694"/>
      <c r="AS31" s="694"/>
      <c r="AT31" s="695" t="s">
        <v>298</v>
      </c>
      <c r="AU31" s="218"/>
      <c r="AV31" s="218"/>
      <c r="AW31" s="218"/>
      <c r="AX31" s="679" t="s">
        <v>176</v>
      </c>
      <c r="AY31" s="680"/>
      <c r="AZ31" s="680"/>
      <c r="BA31" s="680"/>
      <c r="BB31" s="680"/>
      <c r="BC31" s="680"/>
      <c r="BD31" s="680"/>
      <c r="BE31" s="680"/>
      <c r="BF31" s="681"/>
      <c r="BG31" s="683">
        <v>98.8</v>
      </c>
      <c r="BH31" s="684"/>
      <c r="BI31" s="684"/>
      <c r="BJ31" s="684"/>
      <c r="BK31" s="684"/>
      <c r="BL31" s="684"/>
      <c r="BM31" s="685">
        <v>94.8</v>
      </c>
      <c r="BN31" s="684"/>
      <c r="BO31" s="684"/>
      <c r="BP31" s="684"/>
      <c r="BQ31" s="686"/>
      <c r="BR31" s="683">
        <v>98.9</v>
      </c>
      <c r="BS31" s="684"/>
      <c r="BT31" s="684"/>
      <c r="BU31" s="684"/>
      <c r="BV31" s="684"/>
      <c r="BW31" s="684"/>
      <c r="BX31" s="685">
        <v>94.3</v>
      </c>
      <c r="BY31" s="684"/>
      <c r="BZ31" s="684"/>
      <c r="CA31" s="684"/>
      <c r="CB31" s="686"/>
      <c r="CD31" s="642"/>
      <c r="CE31" s="643"/>
      <c r="CF31" s="618" t="s">
        <v>299</v>
      </c>
      <c r="CG31" s="619"/>
      <c r="CH31" s="619"/>
      <c r="CI31" s="619"/>
      <c r="CJ31" s="619"/>
      <c r="CK31" s="619"/>
      <c r="CL31" s="619"/>
      <c r="CM31" s="619"/>
      <c r="CN31" s="619"/>
      <c r="CO31" s="619"/>
      <c r="CP31" s="619"/>
      <c r="CQ31" s="620"/>
      <c r="CR31" s="621">
        <v>34512</v>
      </c>
      <c r="CS31" s="634"/>
      <c r="CT31" s="634"/>
      <c r="CU31" s="634"/>
      <c r="CV31" s="634"/>
      <c r="CW31" s="634"/>
      <c r="CX31" s="634"/>
      <c r="CY31" s="635"/>
      <c r="CZ31" s="624">
        <v>0.2</v>
      </c>
      <c r="DA31" s="636"/>
      <c r="DB31" s="636"/>
      <c r="DC31" s="637"/>
      <c r="DD31" s="627">
        <v>33808</v>
      </c>
      <c r="DE31" s="634"/>
      <c r="DF31" s="634"/>
      <c r="DG31" s="634"/>
      <c r="DH31" s="634"/>
      <c r="DI31" s="634"/>
      <c r="DJ31" s="634"/>
      <c r="DK31" s="635"/>
      <c r="DL31" s="627">
        <v>33808</v>
      </c>
      <c r="DM31" s="634"/>
      <c r="DN31" s="634"/>
      <c r="DO31" s="634"/>
      <c r="DP31" s="634"/>
      <c r="DQ31" s="634"/>
      <c r="DR31" s="634"/>
      <c r="DS31" s="634"/>
      <c r="DT31" s="634"/>
      <c r="DU31" s="634"/>
      <c r="DV31" s="635"/>
      <c r="DW31" s="624">
        <v>0.3</v>
      </c>
      <c r="DX31" s="636"/>
      <c r="DY31" s="636"/>
      <c r="DZ31" s="636"/>
      <c r="EA31" s="636"/>
      <c r="EB31" s="636"/>
      <c r="EC31" s="648"/>
    </row>
    <row r="32" spans="2:133" ht="11.25" customHeight="1" x14ac:dyDescent="0.15">
      <c r="B32" s="618" t="s">
        <v>300</v>
      </c>
      <c r="C32" s="619"/>
      <c r="D32" s="619"/>
      <c r="E32" s="619"/>
      <c r="F32" s="619"/>
      <c r="G32" s="619"/>
      <c r="H32" s="619"/>
      <c r="I32" s="619"/>
      <c r="J32" s="619"/>
      <c r="K32" s="619"/>
      <c r="L32" s="619"/>
      <c r="M32" s="619"/>
      <c r="N32" s="619"/>
      <c r="O32" s="619"/>
      <c r="P32" s="619"/>
      <c r="Q32" s="620"/>
      <c r="R32" s="621">
        <v>921875</v>
      </c>
      <c r="S32" s="622"/>
      <c r="T32" s="622"/>
      <c r="U32" s="622"/>
      <c r="V32" s="622"/>
      <c r="W32" s="622"/>
      <c r="X32" s="622"/>
      <c r="Y32" s="623"/>
      <c r="Z32" s="659">
        <v>4.5999999999999996</v>
      </c>
      <c r="AA32" s="659"/>
      <c r="AB32" s="659"/>
      <c r="AC32" s="659"/>
      <c r="AD32" s="660" t="s">
        <v>121</v>
      </c>
      <c r="AE32" s="660"/>
      <c r="AF32" s="660"/>
      <c r="AG32" s="660"/>
      <c r="AH32" s="660"/>
      <c r="AI32" s="660"/>
      <c r="AJ32" s="660"/>
      <c r="AK32" s="660"/>
      <c r="AL32" s="624" t="s">
        <v>121</v>
      </c>
      <c r="AM32" s="625"/>
      <c r="AN32" s="625"/>
      <c r="AO32" s="661"/>
      <c r="AP32" s="662"/>
      <c r="AQ32" s="663"/>
      <c r="AR32" s="663"/>
      <c r="AS32" s="663"/>
      <c r="AT32" s="696"/>
      <c r="AU32" s="214" t="s">
        <v>301</v>
      </c>
      <c r="AX32" s="618" t="s">
        <v>302</v>
      </c>
      <c r="AY32" s="619"/>
      <c r="AZ32" s="619"/>
      <c r="BA32" s="619"/>
      <c r="BB32" s="619"/>
      <c r="BC32" s="619"/>
      <c r="BD32" s="619"/>
      <c r="BE32" s="619"/>
      <c r="BF32" s="620"/>
      <c r="BG32" s="687">
        <v>98.8</v>
      </c>
      <c r="BH32" s="634"/>
      <c r="BI32" s="634"/>
      <c r="BJ32" s="634"/>
      <c r="BK32" s="634"/>
      <c r="BL32" s="634"/>
      <c r="BM32" s="625">
        <v>95.3</v>
      </c>
      <c r="BN32" s="634"/>
      <c r="BO32" s="634"/>
      <c r="BP32" s="634"/>
      <c r="BQ32" s="657"/>
      <c r="BR32" s="687">
        <v>98.9</v>
      </c>
      <c r="BS32" s="634"/>
      <c r="BT32" s="634"/>
      <c r="BU32" s="634"/>
      <c r="BV32" s="634"/>
      <c r="BW32" s="634"/>
      <c r="BX32" s="625">
        <v>95.1</v>
      </c>
      <c r="BY32" s="634"/>
      <c r="BZ32" s="634"/>
      <c r="CA32" s="634"/>
      <c r="CB32" s="657"/>
      <c r="CD32" s="644"/>
      <c r="CE32" s="645"/>
      <c r="CF32" s="618" t="s">
        <v>303</v>
      </c>
      <c r="CG32" s="619"/>
      <c r="CH32" s="619"/>
      <c r="CI32" s="619"/>
      <c r="CJ32" s="619"/>
      <c r="CK32" s="619"/>
      <c r="CL32" s="619"/>
      <c r="CM32" s="619"/>
      <c r="CN32" s="619"/>
      <c r="CO32" s="619"/>
      <c r="CP32" s="619"/>
      <c r="CQ32" s="620"/>
      <c r="CR32" s="621" t="s">
        <v>121</v>
      </c>
      <c r="CS32" s="622"/>
      <c r="CT32" s="622"/>
      <c r="CU32" s="622"/>
      <c r="CV32" s="622"/>
      <c r="CW32" s="622"/>
      <c r="CX32" s="622"/>
      <c r="CY32" s="623"/>
      <c r="CZ32" s="624" t="s">
        <v>121</v>
      </c>
      <c r="DA32" s="636"/>
      <c r="DB32" s="636"/>
      <c r="DC32" s="637"/>
      <c r="DD32" s="627" t="s">
        <v>121</v>
      </c>
      <c r="DE32" s="622"/>
      <c r="DF32" s="622"/>
      <c r="DG32" s="622"/>
      <c r="DH32" s="622"/>
      <c r="DI32" s="622"/>
      <c r="DJ32" s="622"/>
      <c r="DK32" s="623"/>
      <c r="DL32" s="627" t="s">
        <v>121</v>
      </c>
      <c r="DM32" s="622"/>
      <c r="DN32" s="622"/>
      <c r="DO32" s="622"/>
      <c r="DP32" s="622"/>
      <c r="DQ32" s="622"/>
      <c r="DR32" s="622"/>
      <c r="DS32" s="622"/>
      <c r="DT32" s="622"/>
      <c r="DU32" s="622"/>
      <c r="DV32" s="623"/>
      <c r="DW32" s="624" t="s">
        <v>121</v>
      </c>
      <c r="DX32" s="636"/>
      <c r="DY32" s="636"/>
      <c r="DZ32" s="636"/>
      <c r="EA32" s="636"/>
      <c r="EB32" s="636"/>
      <c r="EC32" s="648"/>
    </row>
    <row r="33" spans="2:133" ht="11.25" customHeight="1" x14ac:dyDescent="0.15">
      <c r="B33" s="618" t="s">
        <v>304</v>
      </c>
      <c r="C33" s="619"/>
      <c r="D33" s="619"/>
      <c r="E33" s="619"/>
      <c r="F33" s="619"/>
      <c r="G33" s="619"/>
      <c r="H33" s="619"/>
      <c r="I33" s="619"/>
      <c r="J33" s="619"/>
      <c r="K33" s="619"/>
      <c r="L33" s="619"/>
      <c r="M33" s="619"/>
      <c r="N33" s="619"/>
      <c r="O33" s="619"/>
      <c r="P33" s="619"/>
      <c r="Q33" s="620"/>
      <c r="R33" s="621">
        <v>42868</v>
      </c>
      <c r="S33" s="622"/>
      <c r="T33" s="622"/>
      <c r="U33" s="622"/>
      <c r="V33" s="622"/>
      <c r="W33" s="622"/>
      <c r="X33" s="622"/>
      <c r="Y33" s="623"/>
      <c r="Z33" s="659">
        <v>0.2</v>
      </c>
      <c r="AA33" s="659"/>
      <c r="AB33" s="659"/>
      <c r="AC33" s="659"/>
      <c r="AD33" s="660">
        <v>12613</v>
      </c>
      <c r="AE33" s="660"/>
      <c r="AF33" s="660"/>
      <c r="AG33" s="660"/>
      <c r="AH33" s="660"/>
      <c r="AI33" s="660"/>
      <c r="AJ33" s="660"/>
      <c r="AK33" s="660"/>
      <c r="AL33" s="624">
        <v>0.1</v>
      </c>
      <c r="AM33" s="625"/>
      <c r="AN33" s="625"/>
      <c r="AO33" s="661"/>
      <c r="AP33" s="664"/>
      <c r="AQ33" s="665"/>
      <c r="AR33" s="665"/>
      <c r="AS33" s="665"/>
      <c r="AT33" s="697"/>
      <c r="AU33" s="219"/>
      <c r="AV33" s="219"/>
      <c r="AW33" s="219"/>
      <c r="AX33" s="602" t="s">
        <v>305</v>
      </c>
      <c r="AY33" s="603"/>
      <c r="AZ33" s="603"/>
      <c r="BA33" s="603"/>
      <c r="BB33" s="603"/>
      <c r="BC33" s="603"/>
      <c r="BD33" s="603"/>
      <c r="BE33" s="603"/>
      <c r="BF33" s="604"/>
      <c r="BG33" s="682">
        <v>98.6</v>
      </c>
      <c r="BH33" s="606"/>
      <c r="BI33" s="606"/>
      <c r="BJ33" s="606"/>
      <c r="BK33" s="606"/>
      <c r="BL33" s="606"/>
      <c r="BM33" s="652">
        <v>94.3</v>
      </c>
      <c r="BN33" s="606"/>
      <c r="BO33" s="606"/>
      <c r="BP33" s="606"/>
      <c r="BQ33" s="669"/>
      <c r="BR33" s="682">
        <v>98.8</v>
      </c>
      <c r="BS33" s="606"/>
      <c r="BT33" s="606"/>
      <c r="BU33" s="606"/>
      <c r="BV33" s="606"/>
      <c r="BW33" s="606"/>
      <c r="BX33" s="652">
        <v>93.6</v>
      </c>
      <c r="BY33" s="606"/>
      <c r="BZ33" s="606"/>
      <c r="CA33" s="606"/>
      <c r="CB33" s="669"/>
      <c r="CD33" s="618" t="s">
        <v>306</v>
      </c>
      <c r="CE33" s="619"/>
      <c r="CF33" s="619"/>
      <c r="CG33" s="619"/>
      <c r="CH33" s="619"/>
      <c r="CI33" s="619"/>
      <c r="CJ33" s="619"/>
      <c r="CK33" s="619"/>
      <c r="CL33" s="619"/>
      <c r="CM33" s="619"/>
      <c r="CN33" s="619"/>
      <c r="CO33" s="619"/>
      <c r="CP33" s="619"/>
      <c r="CQ33" s="620"/>
      <c r="CR33" s="621">
        <v>8940362</v>
      </c>
      <c r="CS33" s="634"/>
      <c r="CT33" s="634"/>
      <c r="CU33" s="634"/>
      <c r="CV33" s="634"/>
      <c r="CW33" s="634"/>
      <c r="CX33" s="634"/>
      <c r="CY33" s="635"/>
      <c r="CZ33" s="624">
        <v>46.8</v>
      </c>
      <c r="DA33" s="636"/>
      <c r="DB33" s="636"/>
      <c r="DC33" s="637"/>
      <c r="DD33" s="627">
        <v>7357404</v>
      </c>
      <c r="DE33" s="634"/>
      <c r="DF33" s="634"/>
      <c r="DG33" s="634"/>
      <c r="DH33" s="634"/>
      <c r="DI33" s="634"/>
      <c r="DJ33" s="634"/>
      <c r="DK33" s="635"/>
      <c r="DL33" s="627">
        <v>4372405</v>
      </c>
      <c r="DM33" s="634"/>
      <c r="DN33" s="634"/>
      <c r="DO33" s="634"/>
      <c r="DP33" s="634"/>
      <c r="DQ33" s="634"/>
      <c r="DR33" s="634"/>
      <c r="DS33" s="634"/>
      <c r="DT33" s="634"/>
      <c r="DU33" s="634"/>
      <c r="DV33" s="635"/>
      <c r="DW33" s="624">
        <v>44.8</v>
      </c>
      <c r="DX33" s="636"/>
      <c r="DY33" s="636"/>
      <c r="DZ33" s="636"/>
      <c r="EA33" s="636"/>
      <c r="EB33" s="636"/>
      <c r="EC33" s="648"/>
    </row>
    <row r="34" spans="2:133" ht="11.25" customHeight="1" x14ac:dyDescent="0.15">
      <c r="B34" s="618" t="s">
        <v>307</v>
      </c>
      <c r="C34" s="619"/>
      <c r="D34" s="619"/>
      <c r="E34" s="619"/>
      <c r="F34" s="619"/>
      <c r="G34" s="619"/>
      <c r="H34" s="619"/>
      <c r="I34" s="619"/>
      <c r="J34" s="619"/>
      <c r="K34" s="619"/>
      <c r="L34" s="619"/>
      <c r="M34" s="619"/>
      <c r="N34" s="619"/>
      <c r="O34" s="619"/>
      <c r="P34" s="619"/>
      <c r="Q34" s="620"/>
      <c r="R34" s="621">
        <v>536519</v>
      </c>
      <c r="S34" s="622"/>
      <c r="T34" s="622"/>
      <c r="U34" s="622"/>
      <c r="V34" s="622"/>
      <c r="W34" s="622"/>
      <c r="X34" s="622"/>
      <c r="Y34" s="623"/>
      <c r="Z34" s="659">
        <v>2.7</v>
      </c>
      <c r="AA34" s="659"/>
      <c r="AB34" s="659"/>
      <c r="AC34" s="659"/>
      <c r="AD34" s="660" t="s">
        <v>121</v>
      </c>
      <c r="AE34" s="660"/>
      <c r="AF34" s="660"/>
      <c r="AG34" s="660"/>
      <c r="AH34" s="660"/>
      <c r="AI34" s="660"/>
      <c r="AJ34" s="660"/>
      <c r="AK34" s="660"/>
      <c r="AL34" s="624" t="s">
        <v>121</v>
      </c>
      <c r="AM34" s="625"/>
      <c r="AN34" s="625"/>
      <c r="AO34" s="661"/>
      <c r="AP34" s="220"/>
      <c r="AQ34" s="221"/>
      <c r="AS34" s="218"/>
      <c r="AT34" s="218"/>
      <c r="AU34" s="218"/>
      <c r="AV34" s="218"/>
      <c r="AW34" s="218"/>
      <c r="AX34" s="218"/>
      <c r="AY34" s="218"/>
      <c r="AZ34" s="218"/>
      <c r="BA34" s="218"/>
      <c r="BB34" s="218"/>
      <c r="BC34" s="218"/>
      <c r="BD34" s="218"/>
      <c r="BE34" s="218"/>
      <c r="BF34" s="218"/>
      <c r="BG34" s="221"/>
      <c r="BH34" s="221"/>
      <c r="BI34" s="221"/>
      <c r="BJ34" s="221"/>
      <c r="BK34" s="221"/>
      <c r="BL34" s="221"/>
      <c r="BM34" s="221"/>
      <c r="BN34" s="221"/>
      <c r="BO34" s="221"/>
      <c r="BP34" s="221"/>
      <c r="BQ34" s="221"/>
      <c r="BR34" s="221"/>
      <c r="BS34" s="221"/>
      <c r="BT34" s="221"/>
      <c r="BU34" s="221"/>
      <c r="BV34" s="221"/>
      <c r="BW34" s="221"/>
      <c r="BX34" s="221"/>
      <c r="BY34" s="221"/>
      <c r="BZ34" s="221"/>
      <c r="CA34" s="221"/>
      <c r="CB34" s="221"/>
      <c r="CD34" s="618" t="s">
        <v>308</v>
      </c>
      <c r="CE34" s="619"/>
      <c r="CF34" s="619"/>
      <c r="CG34" s="619"/>
      <c r="CH34" s="619"/>
      <c r="CI34" s="619"/>
      <c r="CJ34" s="619"/>
      <c r="CK34" s="619"/>
      <c r="CL34" s="619"/>
      <c r="CM34" s="619"/>
      <c r="CN34" s="619"/>
      <c r="CO34" s="619"/>
      <c r="CP34" s="619"/>
      <c r="CQ34" s="620"/>
      <c r="CR34" s="621">
        <v>2729152</v>
      </c>
      <c r="CS34" s="622"/>
      <c r="CT34" s="622"/>
      <c r="CU34" s="622"/>
      <c r="CV34" s="622"/>
      <c r="CW34" s="622"/>
      <c r="CX34" s="622"/>
      <c r="CY34" s="623"/>
      <c r="CZ34" s="624">
        <v>14.3</v>
      </c>
      <c r="DA34" s="636"/>
      <c r="DB34" s="636"/>
      <c r="DC34" s="637"/>
      <c r="DD34" s="627">
        <v>2150612</v>
      </c>
      <c r="DE34" s="622"/>
      <c r="DF34" s="622"/>
      <c r="DG34" s="622"/>
      <c r="DH34" s="622"/>
      <c r="DI34" s="622"/>
      <c r="DJ34" s="622"/>
      <c r="DK34" s="623"/>
      <c r="DL34" s="627">
        <v>1825886</v>
      </c>
      <c r="DM34" s="622"/>
      <c r="DN34" s="622"/>
      <c r="DO34" s="622"/>
      <c r="DP34" s="622"/>
      <c r="DQ34" s="622"/>
      <c r="DR34" s="622"/>
      <c r="DS34" s="622"/>
      <c r="DT34" s="622"/>
      <c r="DU34" s="622"/>
      <c r="DV34" s="623"/>
      <c r="DW34" s="624">
        <v>18.7</v>
      </c>
      <c r="DX34" s="636"/>
      <c r="DY34" s="636"/>
      <c r="DZ34" s="636"/>
      <c r="EA34" s="636"/>
      <c r="EB34" s="636"/>
      <c r="EC34" s="648"/>
    </row>
    <row r="35" spans="2:133" ht="11.25" customHeight="1" x14ac:dyDescent="0.15">
      <c r="B35" s="618" t="s">
        <v>309</v>
      </c>
      <c r="C35" s="619"/>
      <c r="D35" s="619"/>
      <c r="E35" s="619"/>
      <c r="F35" s="619"/>
      <c r="G35" s="619"/>
      <c r="H35" s="619"/>
      <c r="I35" s="619"/>
      <c r="J35" s="619"/>
      <c r="K35" s="619"/>
      <c r="L35" s="619"/>
      <c r="M35" s="619"/>
      <c r="N35" s="619"/>
      <c r="O35" s="619"/>
      <c r="P35" s="619"/>
      <c r="Q35" s="620"/>
      <c r="R35" s="621">
        <v>2343582</v>
      </c>
      <c r="S35" s="622"/>
      <c r="T35" s="622"/>
      <c r="U35" s="622"/>
      <c r="V35" s="622"/>
      <c r="W35" s="622"/>
      <c r="X35" s="622"/>
      <c r="Y35" s="623"/>
      <c r="Z35" s="659">
        <v>11.7</v>
      </c>
      <c r="AA35" s="659"/>
      <c r="AB35" s="659"/>
      <c r="AC35" s="659"/>
      <c r="AD35" s="660" t="s">
        <v>121</v>
      </c>
      <c r="AE35" s="660"/>
      <c r="AF35" s="660"/>
      <c r="AG35" s="660"/>
      <c r="AH35" s="660"/>
      <c r="AI35" s="660"/>
      <c r="AJ35" s="660"/>
      <c r="AK35" s="660"/>
      <c r="AL35" s="624" t="s">
        <v>121</v>
      </c>
      <c r="AM35" s="625"/>
      <c r="AN35" s="625"/>
      <c r="AO35" s="661"/>
      <c r="AP35" s="222"/>
      <c r="AQ35" s="673" t="s">
        <v>310</v>
      </c>
      <c r="AR35" s="674"/>
      <c r="AS35" s="674"/>
      <c r="AT35" s="674"/>
      <c r="AU35" s="674"/>
      <c r="AV35" s="674"/>
      <c r="AW35" s="674"/>
      <c r="AX35" s="674"/>
      <c r="AY35" s="674"/>
      <c r="AZ35" s="674"/>
      <c r="BA35" s="674"/>
      <c r="BB35" s="674"/>
      <c r="BC35" s="674"/>
      <c r="BD35" s="674"/>
      <c r="BE35" s="674"/>
      <c r="BF35" s="675"/>
      <c r="BG35" s="673" t="s">
        <v>311</v>
      </c>
      <c r="BH35" s="674"/>
      <c r="BI35" s="674"/>
      <c r="BJ35" s="674"/>
      <c r="BK35" s="674"/>
      <c r="BL35" s="674"/>
      <c r="BM35" s="674"/>
      <c r="BN35" s="674"/>
      <c r="BO35" s="674"/>
      <c r="BP35" s="674"/>
      <c r="BQ35" s="674"/>
      <c r="BR35" s="674"/>
      <c r="BS35" s="674"/>
      <c r="BT35" s="674"/>
      <c r="BU35" s="674"/>
      <c r="BV35" s="674"/>
      <c r="BW35" s="674"/>
      <c r="BX35" s="674"/>
      <c r="BY35" s="674"/>
      <c r="BZ35" s="674"/>
      <c r="CA35" s="674"/>
      <c r="CB35" s="675"/>
      <c r="CD35" s="618" t="s">
        <v>312</v>
      </c>
      <c r="CE35" s="619"/>
      <c r="CF35" s="619"/>
      <c r="CG35" s="619"/>
      <c r="CH35" s="619"/>
      <c r="CI35" s="619"/>
      <c r="CJ35" s="619"/>
      <c r="CK35" s="619"/>
      <c r="CL35" s="619"/>
      <c r="CM35" s="619"/>
      <c r="CN35" s="619"/>
      <c r="CO35" s="619"/>
      <c r="CP35" s="619"/>
      <c r="CQ35" s="620"/>
      <c r="CR35" s="621">
        <v>217619</v>
      </c>
      <c r="CS35" s="634"/>
      <c r="CT35" s="634"/>
      <c r="CU35" s="634"/>
      <c r="CV35" s="634"/>
      <c r="CW35" s="634"/>
      <c r="CX35" s="634"/>
      <c r="CY35" s="635"/>
      <c r="CZ35" s="624">
        <v>1.1000000000000001</v>
      </c>
      <c r="DA35" s="636"/>
      <c r="DB35" s="636"/>
      <c r="DC35" s="637"/>
      <c r="DD35" s="627">
        <v>180476</v>
      </c>
      <c r="DE35" s="634"/>
      <c r="DF35" s="634"/>
      <c r="DG35" s="634"/>
      <c r="DH35" s="634"/>
      <c r="DI35" s="634"/>
      <c r="DJ35" s="634"/>
      <c r="DK35" s="635"/>
      <c r="DL35" s="627">
        <v>173221</v>
      </c>
      <c r="DM35" s="634"/>
      <c r="DN35" s="634"/>
      <c r="DO35" s="634"/>
      <c r="DP35" s="634"/>
      <c r="DQ35" s="634"/>
      <c r="DR35" s="634"/>
      <c r="DS35" s="634"/>
      <c r="DT35" s="634"/>
      <c r="DU35" s="634"/>
      <c r="DV35" s="635"/>
      <c r="DW35" s="624">
        <v>1.8</v>
      </c>
      <c r="DX35" s="636"/>
      <c r="DY35" s="636"/>
      <c r="DZ35" s="636"/>
      <c r="EA35" s="636"/>
      <c r="EB35" s="636"/>
      <c r="EC35" s="648"/>
    </row>
    <row r="36" spans="2:133" ht="11.25" customHeight="1" x14ac:dyDescent="0.15">
      <c r="B36" s="618" t="s">
        <v>313</v>
      </c>
      <c r="C36" s="619"/>
      <c r="D36" s="619"/>
      <c r="E36" s="619"/>
      <c r="F36" s="619"/>
      <c r="G36" s="619"/>
      <c r="H36" s="619"/>
      <c r="I36" s="619"/>
      <c r="J36" s="619"/>
      <c r="K36" s="619"/>
      <c r="L36" s="619"/>
      <c r="M36" s="619"/>
      <c r="N36" s="619"/>
      <c r="O36" s="619"/>
      <c r="P36" s="619"/>
      <c r="Q36" s="620"/>
      <c r="R36" s="621">
        <v>377263</v>
      </c>
      <c r="S36" s="622"/>
      <c r="T36" s="622"/>
      <c r="U36" s="622"/>
      <c r="V36" s="622"/>
      <c r="W36" s="622"/>
      <c r="X36" s="622"/>
      <c r="Y36" s="623"/>
      <c r="Z36" s="659">
        <v>1.9</v>
      </c>
      <c r="AA36" s="659"/>
      <c r="AB36" s="659"/>
      <c r="AC36" s="659"/>
      <c r="AD36" s="660" t="s">
        <v>121</v>
      </c>
      <c r="AE36" s="660"/>
      <c r="AF36" s="660"/>
      <c r="AG36" s="660"/>
      <c r="AH36" s="660"/>
      <c r="AI36" s="660"/>
      <c r="AJ36" s="660"/>
      <c r="AK36" s="660"/>
      <c r="AL36" s="624" t="s">
        <v>121</v>
      </c>
      <c r="AM36" s="625"/>
      <c r="AN36" s="625"/>
      <c r="AO36" s="661"/>
      <c r="AP36" s="222"/>
      <c r="AQ36" s="670" t="s">
        <v>314</v>
      </c>
      <c r="AR36" s="671"/>
      <c r="AS36" s="671"/>
      <c r="AT36" s="671"/>
      <c r="AU36" s="671"/>
      <c r="AV36" s="671"/>
      <c r="AW36" s="671"/>
      <c r="AX36" s="671"/>
      <c r="AY36" s="672"/>
      <c r="AZ36" s="676">
        <v>3949967</v>
      </c>
      <c r="BA36" s="677"/>
      <c r="BB36" s="677"/>
      <c r="BC36" s="677"/>
      <c r="BD36" s="677"/>
      <c r="BE36" s="677"/>
      <c r="BF36" s="678"/>
      <c r="BG36" s="679" t="s">
        <v>315</v>
      </c>
      <c r="BH36" s="680"/>
      <c r="BI36" s="680"/>
      <c r="BJ36" s="680"/>
      <c r="BK36" s="680"/>
      <c r="BL36" s="680"/>
      <c r="BM36" s="680"/>
      <c r="BN36" s="680"/>
      <c r="BO36" s="680"/>
      <c r="BP36" s="680"/>
      <c r="BQ36" s="680"/>
      <c r="BR36" s="680"/>
      <c r="BS36" s="680"/>
      <c r="BT36" s="680"/>
      <c r="BU36" s="681"/>
      <c r="BV36" s="676">
        <v>59007</v>
      </c>
      <c r="BW36" s="677"/>
      <c r="BX36" s="677"/>
      <c r="BY36" s="677"/>
      <c r="BZ36" s="677"/>
      <c r="CA36" s="677"/>
      <c r="CB36" s="678"/>
      <c r="CD36" s="618" t="s">
        <v>316</v>
      </c>
      <c r="CE36" s="619"/>
      <c r="CF36" s="619"/>
      <c r="CG36" s="619"/>
      <c r="CH36" s="619"/>
      <c r="CI36" s="619"/>
      <c r="CJ36" s="619"/>
      <c r="CK36" s="619"/>
      <c r="CL36" s="619"/>
      <c r="CM36" s="619"/>
      <c r="CN36" s="619"/>
      <c r="CO36" s="619"/>
      <c r="CP36" s="619"/>
      <c r="CQ36" s="620"/>
      <c r="CR36" s="621">
        <v>2373153</v>
      </c>
      <c r="CS36" s="622"/>
      <c r="CT36" s="622"/>
      <c r="CU36" s="622"/>
      <c r="CV36" s="622"/>
      <c r="CW36" s="622"/>
      <c r="CX36" s="622"/>
      <c r="CY36" s="623"/>
      <c r="CZ36" s="624">
        <v>12.4</v>
      </c>
      <c r="DA36" s="636"/>
      <c r="DB36" s="636"/>
      <c r="DC36" s="637"/>
      <c r="DD36" s="627">
        <v>2185272</v>
      </c>
      <c r="DE36" s="622"/>
      <c r="DF36" s="622"/>
      <c r="DG36" s="622"/>
      <c r="DH36" s="622"/>
      <c r="DI36" s="622"/>
      <c r="DJ36" s="622"/>
      <c r="DK36" s="623"/>
      <c r="DL36" s="627">
        <v>1178644</v>
      </c>
      <c r="DM36" s="622"/>
      <c r="DN36" s="622"/>
      <c r="DO36" s="622"/>
      <c r="DP36" s="622"/>
      <c r="DQ36" s="622"/>
      <c r="DR36" s="622"/>
      <c r="DS36" s="622"/>
      <c r="DT36" s="622"/>
      <c r="DU36" s="622"/>
      <c r="DV36" s="623"/>
      <c r="DW36" s="624">
        <v>12.1</v>
      </c>
      <c r="DX36" s="636"/>
      <c r="DY36" s="636"/>
      <c r="DZ36" s="636"/>
      <c r="EA36" s="636"/>
      <c r="EB36" s="636"/>
      <c r="EC36" s="648"/>
    </row>
    <row r="37" spans="2:133" ht="11.25" customHeight="1" x14ac:dyDescent="0.15">
      <c r="B37" s="618" t="s">
        <v>317</v>
      </c>
      <c r="C37" s="619"/>
      <c r="D37" s="619"/>
      <c r="E37" s="619"/>
      <c r="F37" s="619"/>
      <c r="G37" s="619"/>
      <c r="H37" s="619"/>
      <c r="I37" s="619"/>
      <c r="J37" s="619"/>
      <c r="K37" s="619"/>
      <c r="L37" s="619"/>
      <c r="M37" s="619"/>
      <c r="N37" s="619"/>
      <c r="O37" s="619"/>
      <c r="P37" s="619"/>
      <c r="Q37" s="620"/>
      <c r="R37" s="621">
        <v>717642</v>
      </c>
      <c r="S37" s="622"/>
      <c r="T37" s="622"/>
      <c r="U37" s="622"/>
      <c r="V37" s="622"/>
      <c r="W37" s="622"/>
      <c r="X37" s="622"/>
      <c r="Y37" s="623"/>
      <c r="Z37" s="659">
        <v>3.6</v>
      </c>
      <c r="AA37" s="659"/>
      <c r="AB37" s="659"/>
      <c r="AC37" s="659"/>
      <c r="AD37" s="660">
        <v>15328</v>
      </c>
      <c r="AE37" s="660"/>
      <c r="AF37" s="660"/>
      <c r="AG37" s="660"/>
      <c r="AH37" s="660"/>
      <c r="AI37" s="660"/>
      <c r="AJ37" s="660"/>
      <c r="AK37" s="660"/>
      <c r="AL37" s="624">
        <v>0.2</v>
      </c>
      <c r="AM37" s="625"/>
      <c r="AN37" s="625"/>
      <c r="AO37" s="661"/>
      <c r="AQ37" s="654" t="s">
        <v>318</v>
      </c>
      <c r="AR37" s="655"/>
      <c r="AS37" s="655"/>
      <c r="AT37" s="655"/>
      <c r="AU37" s="655"/>
      <c r="AV37" s="655"/>
      <c r="AW37" s="655"/>
      <c r="AX37" s="655"/>
      <c r="AY37" s="656"/>
      <c r="AZ37" s="621">
        <v>2089063</v>
      </c>
      <c r="BA37" s="622"/>
      <c r="BB37" s="622"/>
      <c r="BC37" s="622"/>
      <c r="BD37" s="634"/>
      <c r="BE37" s="634"/>
      <c r="BF37" s="657"/>
      <c r="BG37" s="618" t="s">
        <v>319</v>
      </c>
      <c r="BH37" s="619"/>
      <c r="BI37" s="619"/>
      <c r="BJ37" s="619"/>
      <c r="BK37" s="619"/>
      <c r="BL37" s="619"/>
      <c r="BM37" s="619"/>
      <c r="BN37" s="619"/>
      <c r="BO37" s="619"/>
      <c r="BP37" s="619"/>
      <c r="BQ37" s="619"/>
      <c r="BR37" s="619"/>
      <c r="BS37" s="619"/>
      <c r="BT37" s="619"/>
      <c r="BU37" s="620"/>
      <c r="BV37" s="621">
        <v>-8238</v>
      </c>
      <c r="BW37" s="622"/>
      <c r="BX37" s="622"/>
      <c r="BY37" s="622"/>
      <c r="BZ37" s="622"/>
      <c r="CA37" s="622"/>
      <c r="CB37" s="658"/>
      <c r="CD37" s="618" t="s">
        <v>320</v>
      </c>
      <c r="CE37" s="619"/>
      <c r="CF37" s="619"/>
      <c r="CG37" s="619"/>
      <c r="CH37" s="619"/>
      <c r="CI37" s="619"/>
      <c r="CJ37" s="619"/>
      <c r="CK37" s="619"/>
      <c r="CL37" s="619"/>
      <c r="CM37" s="619"/>
      <c r="CN37" s="619"/>
      <c r="CO37" s="619"/>
      <c r="CP37" s="619"/>
      <c r="CQ37" s="620"/>
      <c r="CR37" s="621">
        <v>658094</v>
      </c>
      <c r="CS37" s="634"/>
      <c r="CT37" s="634"/>
      <c r="CU37" s="634"/>
      <c r="CV37" s="634"/>
      <c r="CW37" s="634"/>
      <c r="CX37" s="634"/>
      <c r="CY37" s="635"/>
      <c r="CZ37" s="624">
        <v>3.4</v>
      </c>
      <c r="DA37" s="636"/>
      <c r="DB37" s="636"/>
      <c r="DC37" s="637"/>
      <c r="DD37" s="627">
        <v>658094</v>
      </c>
      <c r="DE37" s="634"/>
      <c r="DF37" s="634"/>
      <c r="DG37" s="634"/>
      <c r="DH37" s="634"/>
      <c r="DI37" s="634"/>
      <c r="DJ37" s="634"/>
      <c r="DK37" s="635"/>
      <c r="DL37" s="627">
        <v>658094</v>
      </c>
      <c r="DM37" s="634"/>
      <c r="DN37" s="634"/>
      <c r="DO37" s="634"/>
      <c r="DP37" s="634"/>
      <c r="DQ37" s="634"/>
      <c r="DR37" s="634"/>
      <c r="DS37" s="634"/>
      <c r="DT37" s="634"/>
      <c r="DU37" s="634"/>
      <c r="DV37" s="635"/>
      <c r="DW37" s="624">
        <v>6.7</v>
      </c>
      <c r="DX37" s="636"/>
      <c r="DY37" s="636"/>
      <c r="DZ37" s="636"/>
      <c r="EA37" s="636"/>
      <c r="EB37" s="636"/>
      <c r="EC37" s="648"/>
    </row>
    <row r="38" spans="2:133" ht="11.25" customHeight="1" x14ac:dyDescent="0.15">
      <c r="B38" s="618" t="s">
        <v>321</v>
      </c>
      <c r="C38" s="619"/>
      <c r="D38" s="619"/>
      <c r="E38" s="619"/>
      <c r="F38" s="619"/>
      <c r="G38" s="619"/>
      <c r="H38" s="619"/>
      <c r="I38" s="619"/>
      <c r="J38" s="619"/>
      <c r="K38" s="619"/>
      <c r="L38" s="619"/>
      <c r="M38" s="619"/>
      <c r="N38" s="619"/>
      <c r="O38" s="619"/>
      <c r="P38" s="619"/>
      <c r="Q38" s="620"/>
      <c r="R38" s="621">
        <v>1350715</v>
      </c>
      <c r="S38" s="622"/>
      <c r="T38" s="622"/>
      <c r="U38" s="622"/>
      <c r="V38" s="622"/>
      <c r="W38" s="622"/>
      <c r="X38" s="622"/>
      <c r="Y38" s="623"/>
      <c r="Z38" s="659">
        <v>6.7</v>
      </c>
      <c r="AA38" s="659"/>
      <c r="AB38" s="659"/>
      <c r="AC38" s="659"/>
      <c r="AD38" s="660" t="s">
        <v>121</v>
      </c>
      <c r="AE38" s="660"/>
      <c r="AF38" s="660"/>
      <c r="AG38" s="660"/>
      <c r="AH38" s="660"/>
      <c r="AI38" s="660"/>
      <c r="AJ38" s="660"/>
      <c r="AK38" s="660"/>
      <c r="AL38" s="624" t="s">
        <v>121</v>
      </c>
      <c r="AM38" s="625"/>
      <c r="AN38" s="625"/>
      <c r="AO38" s="661"/>
      <c r="AQ38" s="654" t="s">
        <v>322</v>
      </c>
      <c r="AR38" s="655"/>
      <c r="AS38" s="655"/>
      <c r="AT38" s="655"/>
      <c r="AU38" s="655"/>
      <c r="AV38" s="655"/>
      <c r="AW38" s="655"/>
      <c r="AX38" s="655"/>
      <c r="AY38" s="656"/>
      <c r="AZ38" s="621">
        <v>299223</v>
      </c>
      <c r="BA38" s="622"/>
      <c r="BB38" s="622"/>
      <c r="BC38" s="622"/>
      <c r="BD38" s="634"/>
      <c r="BE38" s="634"/>
      <c r="BF38" s="657"/>
      <c r="BG38" s="618" t="s">
        <v>323</v>
      </c>
      <c r="BH38" s="619"/>
      <c r="BI38" s="619"/>
      <c r="BJ38" s="619"/>
      <c r="BK38" s="619"/>
      <c r="BL38" s="619"/>
      <c r="BM38" s="619"/>
      <c r="BN38" s="619"/>
      <c r="BO38" s="619"/>
      <c r="BP38" s="619"/>
      <c r="BQ38" s="619"/>
      <c r="BR38" s="619"/>
      <c r="BS38" s="619"/>
      <c r="BT38" s="619"/>
      <c r="BU38" s="620"/>
      <c r="BV38" s="621">
        <v>4496</v>
      </c>
      <c r="BW38" s="622"/>
      <c r="BX38" s="622"/>
      <c r="BY38" s="622"/>
      <c r="BZ38" s="622"/>
      <c r="CA38" s="622"/>
      <c r="CB38" s="658"/>
      <c r="CD38" s="618" t="s">
        <v>324</v>
      </c>
      <c r="CE38" s="619"/>
      <c r="CF38" s="619"/>
      <c r="CG38" s="619"/>
      <c r="CH38" s="619"/>
      <c r="CI38" s="619"/>
      <c r="CJ38" s="619"/>
      <c r="CK38" s="619"/>
      <c r="CL38" s="619"/>
      <c r="CM38" s="619"/>
      <c r="CN38" s="619"/>
      <c r="CO38" s="619"/>
      <c r="CP38" s="619"/>
      <c r="CQ38" s="620"/>
      <c r="CR38" s="621">
        <v>1546404</v>
      </c>
      <c r="CS38" s="622"/>
      <c r="CT38" s="622"/>
      <c r="CU38" s="622"/>
      <c r="CV38" s="622"/>
      <c r="CW38" s="622"/>
      <c r="CX38" s="622"/>
      <c r="CY38" s="623"/>
      <c r="CZ38" s="624">
        <v>8.1</v>
      </c>
      <c r="DA38" s="636"/>
      <c r="DB38" s="636"/>
      <c r="DC38" s="637"/>
      <c r="DD38" s="627">
        <v>1263171</v>
      </c>
      <c r="DE38" s="622"/>
      <c r="DF38" s="622"/>
      <c r="DG38" s="622"/>
      <c r="DH38" s="622"/>
      <c r="DI38" s="622"/>
      <c r="DJ38" s="622"/>
      <c r="DK38" s="623"/>
      <c r="DL38" s="627">
        <v>1194654</v>
      </c>
      <c r="DM38" s="622"/>
      <c r="DN38" s="622"/>
      <c r="DO38" s="622"/>
      <c r="DP38" s="622"/>
      <c r="DQ38" s="622"/>
      <c r="DR38" s="622"/>
      <c r="DS38" s="622"/>
      <c r="DT38" s="622"/>
      <c r="DU38" s="622"/>
      <c r="DV38" s="623"/>
      <c r="DW38" s="624">
        <v>12.2</v>
      </c>
      <c r="DX38" s="636"/>
      <c r="DY38" s="636"/>
      <c r="DZ38" s="636"/>
      <c r="EA38" s="636"/>
      <c r="EB38" s="636"/>
      <c r="EC38" s="648"/>
    </row>
    <row r="39" spans="2:133" ht="11.25" customHeight="1" x14ac:dyDescent="0.15">
      <c r="B39" s="618" t="s">
        <v>325</v>
      </c>
      <c r="C39" s="619"/>
      <c r="D39" s="619"/>
      <c r="E39" s="619"/>
      <c r="F39" s="619"/>
      <c r="G39" s="619"/>
      <c r="H39" s="619"/>
      <c r="I39" s="619"/>
      <c r="J39" s="619"/>
      <c r="K39" s="619"/>
      <c r="L39" s="619"/>
      <c r="M39" s="619"/>
      <c r="N39" s="619"/>
      <c r="O39" s="619"/>
      <c r="P39" s="619"/>
      <c r="Q39" s="620"/>
      <c r="R39" s="621" t="s">
        <v>121</v>
      </c>
      <c r="S39" s="622"/>
      <c r="T39" s="622"/>
      <c r="U39" s="622"/>
      <c r="V39" s="622"/>
      <c r="W39" s="622"/>
      <c r="X39" s="622"/>
      <c r="Y39" s="623"/>
      <c r="Z39" s="659" t="s">
        <v>121</v>
      </c>
      <c r="AA39" s="659"/>
      <c r="AB39" s="659"/>
      <c r="AC39" s="659"/>
      <c r="AD39" s="660" t="s">
        <v>121</v>
      </c>
      <c r="AE39" s="660"/>
      <c r="AF39" s="660"/>
      <c r="AG39" s="660"/>
      <c r="AH39" s="660"/>
      <c r="AI39" s="660"/>
      <c r="AJ39" s="660"/>
      <c r="AK39" s="660"/>
      <c r="AL39" s="624" t="s">
        <v>121</v>
      </c>
      <c r="AM39" s="625"/>
      <c r="AN39" s="625"/>
      <c r="AO39" s="661"/>
      <c r="AQ39" s="654" t="s">
        <v>326</v>
      </c>
      <c r="AR39" s="655"/>
      <c r="AS39" s="655"/>
      <c r="AT39" s="655"/>
      <c r="AU39" s="655"/>
      <c r="AV39" s="655"/>
      <c r="AW39" s="655"/>
      <c r="AX39" s="655"/>
      <c r="AY39" s="656"/>
      <c r="AZ39" s="621">
        <v>15277</v>
      </c>
      <c r="BA39" s="622"/>
      <c r="BB39" s="622"/>
      <c r="BC39" s="622"/>
      <c r="BD39" s="634"/>
      <c r="BE39" s="634"/>
      <c r="BF39" s="657"/>
      <c r="BG39" s="618" t="s">
        <v>327</v>
      </c>
      <c r="BH39" s="619"/>
      <c r="BI39" s="619"/>
      <c r="BJ39" s="619"/>
      <c r="BK39" s="619"/>
      <c r="BL39" s="619"/>
      <c r="BM39" s="619"/>
      <c r="BN39" s="619"/>
      <c r="BO39" s="619"/>
      <c r="BP39" s="619"/>
      <c r="BQ39" s="619"/>
      <c r="BR39" s="619"/>
      <c r="BS39" s="619"/>
      <c r="BT39" s="619"/>
      <c r="BU39" s="620"/>
      <c r="BV39" s="621">
        <v>6561</v>
      </c>
      <c r="BW39" s="622"/>
      <c r="BX39" s="622"/>
      <c r="BY39" s="622"/>
      <c r="BZ39" s="622"/>
      <c r="CA39" s="622"/>
      <c r="CB39" s="658"/>
      <c r="CD39" s="618" t="s">
        <v>328</v>
      </c>
      <c r="CE39" s="619"/>
      <c r="CF39" s="619"/>
      <c r="CG39" s="619"/>
      <c r="CH39" s="619"/>
      <c r="CI39" s="619"/>
      <c r="CJ39" s="619"/>
      <c r="CK39" s="619"/>
      <c r="CL39" s="619"/>
      <c r="CM39" s="619"/>
      <c r="CN39" s="619"/>
      <c r="CO39" s="619"/>
      <c r="CP39" s="619"/>
      <c r="CQ39" s="620"/>
      <c r="CR39" s="621">
        <v>213718</v>
      </c>
      <c r="CS39" s="634"/>
      <c r="CT39" s="634"/>
      <c r="CU39" s="634"/>
      <c r="CV39" s="634"/>
      <c r="CW39" s="634"/>
      <c r="CX39" s="634"/>
      <c r="CY39" s="635"/>
      <c r="CZ39" s="624">
        <v>1.1000000000000001</v>
      </c>
      <c r="DA39" s="636"/>
      <c r="DB39" s="636"/>
      <c r="DC39" s="637"/>
      <c r="DD39" s="627">
        <v>139857</v>
      </c>
      <c r="DE39" s="634"/>
      <c r="DF39" s="634"/>
      <c r="DG39" s="634"/>
      <c r="DH39" s="634"/>
      <c r="DI39" s="634"/>
      <c r="DJ39" s="634"/>
      <c r="DK39" s="635"/>
      <c r="DL39" s="627" t="s">
        <v>121</v>
      </c>
      <c r="DM39" s="634"/>
      <c r="DN39" s="634"/>
      <c r="DO39" s="634"/>
      <c r="DP39" s="634"/>
      <c r="DQ39" s="634"/>
      <c r="DR39" s="634"/>
      <c r="DS39" s="634"/>
      <c r="DT39" s="634"/>
      <c r="DU39" s="634"/>
      <c r="DV39" s="635"/>
      <c r="DW39" s="624" t="s">
        <v>121</v>
      </c>
      <c r="DX39" s="636"/>
      <c r="DY39" s="636"/>
      <c r="DZ39" s="636"/>
      <c r="EA39" s="636"/>
      <c r="EB39" s="636"/>
      <c r="EC39" s="648"/>
    </row>
    <row r="40" spans="2:133" ht="11.25" customHeight="1" x14ac:dyDescent="0.15">
      <c r="B40" s="618" t="s">
        <v>329</v>
      </c>
      <c r="C40" s="619"/>
      <c r="D40" s="619"/>
      <c r="E40" s="619"/>
      <c r="F40" s="619"/>
      <c r="G40" s="619"/>
      <c r="H40" s="619"/>
      <c r="I40" s="619"/>
      <c r="J40" s="619"/>
      <c r="K40" s="619"/>
      <c r="L40" s="619"/>
      <c r="M40" s="619"/>
      <c r="N40" s="619"/>
      <c r="O40" s="619"/>
      <c r="P40" s="619"/>
      <c r="Q40" s="620"/>
      <c r="R40" s="621">
        <v>26715</v>
      </c>
      <c r="S40" s="622"/>
      <c r="T40" s="622"/>
      <c r="U40" s="622"/>
      <c r="V40" s="622"/>
      <c r="W40" s="622"/>
      <c r="X40" s="622"/>
      <c r="Y40" s="623"/>
      <c r="Z40" s="659">
        <v>0.1</v>
      </c>
      <c r="AA40" s="659"/>
      <c r="AB40" s="659"/>
      <c r="AC40" s="659"/>
      <c r="AD40" s="660" t="s">
        <v>121</v>
      </c>
      <c r="AE40" s="660"/>
      <c r="AF40" s="660"/>
      <c r="AG40" s="660"/>
      <c r="AH40" s="660"/>
      <c r="AI40" s="660"/>
      <c r="AJ40" s="660"/>
      <c r="AK40" s="660"/>
      <c r="AL40" s="624" t="s">
        <v>121</v>
      </c>
      <c r="AM40" s="625"/>
      <c r="AN40" s="625"/>
      <c r="AO40" s="661"/>
      <c r="AQ40" s="654" t="s">
        <v>330</v>
      </c>
      <c r="AR40" s="655"/>
      <c r="AS40" s="655"/>
      <c r="AT40" s="655"/>
      <c r="AU40" s="655"/>
      <c r="AV40" s="655"/>
      <c r="AW40" s="655"/>
      <c r="AX40" s="655"/>
      <c r="AY40" s="656"/>
      <c r="AZ40" s="621" t="s">
        <v>121</v>
      </c>
      <c r="BA40" s="622"/>
      <c r="BB40" s="622"/>
      <c r="BC40" s="622"/>
      <c r="BD40" s="634"/>
      <c r="BE40" s="634"/>
      <c r="BF40" s="657"/>
      <c r="BG40" s="662" t="s">
        <v>331</v>
      </c>
      <c r="BH40" s="663"/>
      <c r="BI40" s="663"/>
      <c r="BJ40" s="663"/>
      <c r="BK40" s="663"/>
      <c r="BL40" s="223"/>
      <c r="BM40" s="619" t="s">
        <v>332</v>
      </c>
      <c r="BN40" s="619"/>
      <c r="BO40" s="619"/>
      <c r="BP40" s="619"/>
      <c r="BQ40" s="619"/>
      <c r="BR40" s="619"/>
      <c r="BS40" s="619"/>
      <c r="BT40" s="619"/>
      <c r="BU40" s="620"/>
      <c r="BV40" s="621">
        <v>83</v>
      </c>
      <c r="BW40" s="622"/>
      <c r="BX40" s="622"/>
      <c r="BY40" s="622"/>
      <c r="BZ40" s="622"/>
      <c r="CA40" s="622"/>
      <c r="CB40" s="658"/>
      <c r="CD40" s="618" t="s">
        <v>333</v>
      </c>
      <c r="CE40" s="619"/>
      <c r="CF40" s="619"/>
      <c r="CG40" s="619"/>
      <c r="CH40" s="619"/>
      <c r="CI40" s="619"/>
      <c r="CJ40" s="619"/>
      <c r="CK40" s="619"/>
      <c r="CL40" s="619"/>
      <c r="CM40" s="619"/>
      <c r="CN40" s="619"/>
      <c r="CO40" s="619"/>
      <c r="CP40" s="619"/>
      <c r="CQ40" s="620"/>
      <c r="CR40" s="621">
        <v>1860316</v>
      </c>
      <c r="CS40" s="622"/>
      <c r="CT40" s="622"/>
      <c r="CU40" s="622"/>
      <c r="CV40" s="622"/>
      <c r="CW40" s="622"/>
      <c r="CX40" s="622"/>
      <c r="CY40" s="623"/>
      <c r="CZ40" s="624">
        <v>9.6999999999999993</v>
      </c>
      <c r="DA40" s="636"/>
      <c r="DB40" s="636"/>
      <c r="DC40" s="637"/>
      <c r="DD40" s="627">
        <v>1438016</v>
      </c>
      <c r="DE40" s="622"/>
      <c r="DF40" s="622"/>
      <c r="DG40" s="622"/>
      <c r="DH40" s="622"/>
      <c r="DI40" s="622"/>
      <c r="DJ40" s="622"/>
      <c r="DK40" s="623"/>
      <c r="DL40" s="627" t="s">
        <v>121</v>
      </c>
      <c r="DM40" s="622"/>
      <c r="DN40" s="622"/>
      <c r="DO40" s="622"/>
      <c r="DP40" s="622"/>
      <c r="DQ40" s="622"/>
      <c r="DR40" s="622"/>
      <c r="DS40" s="622"/>
      <c r="DT40" s="622"/>
      <c r="DU40" s="622"/>
      <c r="DV40" s="623"/>
      <c r="DW40" s="624" t="s">
        <v>121</v>
      </c>
      <c r="DX40" s="636"/>
      <c r="DY40" s="636"/>
      <c r="DZ40" s="636"/>
      <c r="EA40" s="636"/>
      <c r="EB40" s="636"/>
      <c r="EC40" s="648"/>
    </row>
    <row r="41" spans="2:133" ht="11.25" customHeight="1" x14ac:dyDescent="0.15">
      <c r="B41" s="602" t="s">
        <v>334</v>
      </c>
      <c r="C41" s="603"/>
      <c r="D41" s="603"/>
      <c r="E41" s="603"/>
      <c r="F41" s="603"/>
      <c r="G41" s="603"/>
      <c r="H41" s="603"/>
      <c r="I41" s="603"/>
      <c r="J41" s="603"/>
      <c r="K41" s="603"/>
      <c r="L41" s="603"/>
      <c r="M41" s="603"/>
      <c r="N41" s="603"/>
      <c r="O41" s="603"/>
      <c r="P41" s="603"/>
      <c r="Q41" s="604"/>
      <c r="R41" s="605">
        <v>20021468</v>
      </c>
      <c r="S41" s="646"/>
      <c r="T41" s="646"/>
      <c r="U41" s="646"/>
      <c r="V41" s="646"/>
      <c r="W41" s="646"/>
      <c r="X41" s="646"/>
      <c r="Y41" s="649"/>
      <c r="Z41" s="650">
        <v>100</v>
      </c>
      <c r="AA41" s="650"/>
      <c r="AB41" s="650"/>
      <c r="AC41" s="650"/>
      <c r="AD41" s="651">
        <v>9728895</v>
      </c>
      <c r="AE41" s="651"/>
      <c r="AF41" s="651"/>
      <c r="AG41" s="651"/>
      <c r="AH41" s="651"/>
      <c r="AI41" s="651"/>
      <c r="AJ41" s="651"/>
      <c r="AK41" s="651"/>
      <c r="AL41" s="608">
        <v>100</v>
      </c>
      <c r="AM41" s="652"/>
      <c r="AN41" s="652"/>
      <c r="AO41" s="653"/>
      <c r="AQ41" s="654" t="s">
        <v>335</v>
      </c>
      <c r="AR41" s="655"/>
      <c r="AS41" s="655"/>
      <c r="AT41" s="655"/>
      <c r="AU41" s="655"/>
      <c r="AV41" s="655"/>
      <c r="AW41" s="655"/>
      <c r="AX41" s="655"/>
      <c r="AY41" s="656"/>
      <c r="AZ41" s="621">
        <v>345339</v>
      </c>
      <c r="BA41" s="622"/>
      <c r="BB41" s="622"/>
      <c r="BC41" s="622"/>
      <c r="BD41" s="634"/>
      <c r="BE41" s="634"/>
      <c r="BF41" s="657"/>
      <c r="BG41" s="662"/>
      <c r="BH41" s="663"/>
      <c r="BI41" s="663"/>
      <c r="BJ41" s="663"/>
      <c r="BK41" s="663"/>
      <c r="BL41" s="223"/>
      <c r="BM41" s="619" t="s">
        <v>336</v>
      </c>
      <c r="BN41" s="619"/>
      <c r="BO41" s="619"/>
      <c r="BP41" s="619"/>
      <c r="BQ41" s="619"/>
      <c r="BR41" s="619"/>
      <c r="BS41" s="619"/>
      <c r="BT41" s="619"/>
      <c r="BU41" s="620"/>
      <c r="BV41" s="621" t="s">
        <v>121</v>
      </c>
      <c r="BW41" s="622"/>
      <c r="BX41" s="622"/>
      <c r="BY41" s="622"/>
      <c r="BZ41" s="622"/>
      <c r="CA41" s="622"/>
      <c r="CB41" s="658"/>
      <c r="CD41" s="618" t="s">
        <v>337</v>
      </c>
      <c r="CE41" s="619"/>
      <c r="CF41" s="619"/>
      <c r="CG41" s="619"/>
      <c r="CH41" s="619"/>
      <c r="CI41" s="619"/>
      <c r="CJ41" s="619"/>
      <c r="CK41" s="619"/>
      <c r="CL41" s="619"/>
      <c r="CM41" s="619"/>
      <c r="CN41" s="619"/>
      <c r="CO41" s="619"/>
      <c r="CP41" s="619"/>
      <c r="CQ41" s="620"/>
      <c r="CR41" s="621" t="s">
        <v>121</v>
      </c>
      <c r="CS41" s="634"/>
      <c r="CT41" s="634"/>
      <c r="CU41" s="634"/>
      <c r="CV41" s="634"/>
      <c r="CW41" s="634"/>
      <c r="CX41" s="634"/>
      <c r="CY41" s="635"/>
      <c r="CZ41" s="624" t="s">
        <v>121</v>
      </c>
      <c r="DA41" s="636"/>
      <c r="DB41" s="636"/>
      <c r="DC41" s="637"/>
      <c r="DD41" s="627" t="s">
        <v>121</v>
      </c>
      <c r="DE41" s="634"/>
      <c r="DF41" s="634"/>
      <c r="DG41" s="634"/>
      <c r="DH41" s="634"/>
      <c r="DI41" s="634"/>
      <c r="DJ41" s="634"/>
      <c r="DK41" s="635"/>
      <c r="DL41" s="628"/>
      <c r="DM41" s="629"/>
      <c r="DN41" s="629"/>
      <c r="DO41" s="629"/>
      <c r="DP41" s="629"/>
      <c r="DQ41" s="629"/>
      <c r="DR41" s="629"/>
      <c r="DS41" s="629"/>
      <c r="DT41" s="629"/>
      <c r="DU41" s="629"/>
      <c r="DV41" s="630"/>
      <c r="DW41" s="631"/>
      <c r="DX41" s="632"/>
      <c r="DY41" s="632"/>
      <c r="DZ41" s="632"/>
      <c r="EA41" s="632"/>
      <c r="EB41" s="632"/>
      <c r="EC41" s="633"/>
    </row>
    <row r="42" spans="2:133" ht="11.25" customHeight="1" x14ac:dyDescent="0.15">
      <c r="AQ42" s="666" t="s">
        <v>338</v>
      </c>
      <c r="AR42" s="667"/>
      <c r="AS42" s="667"/>
      <c r="AT42" s="667"/>
      <c r="AU42" s="667"/>
      <c r="AV42" s="667"/>
      <c r="AW42" s="667"/>
      <c r="AX42" s="667"/>
      <c r="AY42" s="668"/>
      <c r="AZ42" s="605">
        <v>1201065</v>
      </c>
      <c r="BA42" s="646"/>
      <c r="BB42" s="646"/>
      <c r="BC42" s="646"/>
      <c r="BD42" s="606"/>
      <c r="BE42" s="606"/>
      <c r="BF42" s="669"/>
      <c r="BG42" s="664"/>
      <c r="BH42" s="665"/>
      <c r="BI42" s="665"/>
      <c r="BJ42" s="665"/>
      <c r="BK42" s="665"/>
      <c r="BL42" s="224"/>
      <c r="BM42" s="603" t="s">
        <v>339</v>
      </c>
      <c r="BN42" s="603"/>
      <c r="BO42" s="603"/>
      <c r="BP42" s="603"/>
      <c r="BQ42" s="603"/>
      <c r="BR42" s="603"/>
      <c r="BS42" s="603"/>
      <c r="BT42" s="603"/>
      <c r="BU42" s="604"/>
      <c r="BV42" s="605">
        <v>404</v>
      </c>
      <c r="BW42" s="646"/>
      <c r="BX42" s="646"/>
      <c r="BY42" s="646"/>
      <c r="BZ42" s="646"/>
      <c r="CA42" s="646"/>
      <c r="CB42" s="647"/>
      <c r="CD42" s="618" t="s">
        <v>340</v>
      </c>
      <c r="CE42" s="619"/>
      <c r="CF42" s="619"/>
      <c r="CG42" s="619"/>
      <c r="CH42" s="619"/>
      <c r="CI42" s="619"/>
      <c r="CJ42" s="619"/>
      <c r="CK42" s="619"/>
      <c r="CL42" s="619"/>
      <c r="CM42" s="619"/>
      <c r="CN42" s="619"/>
      <c r="CO42" s="619"/>
      <c r="CP42" s="619"/>
      <c r="CQ42" s="620"/>
      <c r="CR42" s="621">
        <v>2744134</v>
      </c>
      <c r="CS42" s="634"/>
      <c r="CT42" s="634"/>
      <c r="CU42" s="634"/>
      <c r="CV42" s="634"/>
      <c r="CW42" s="634"/>
      <c r="CX42" s="634"/>
      <c r="CY42" s="635"/>
      <c r="CZ42" s="624">
        <v>14.4</v>
      </c>
      <c r="DA42" s="636"/>
      <c r="DB42" s="636"/>
      <c r="DC42" s="637"/>
      <c r="DD42" s="627">
        <v>664464</v>
      </c>
      <c r="DE42" s="634"/>
      <c r="DF42" s="634"/>
      <c r="DG42" s="634"/>
      <c r="DH42" s="634"/>
      <c r="DI42" s="634"/>
      <c r="DJ42" s="634"/>
      <c r="DK42" s="635"/>
      <c r="DL42" s="628"/>
      <c r="DM42" s="629"/>
      <c r="DN42" s="629"/>
      <c r="DO42" s="629"/>
      <c r="DP42" s="629"/>
      <c r="DQ42" s="629"/>
      <c r="DR42" s="629"/>
      <c r="DS42" s="629"/>
      <c r="DT42" s="629"/>
      <c r="DU42" s="629"/>
      <c r="DV42" s="630"/>
      <c r="DW42" s="631"/>
      <c r="DX42" s="632"/>
      <c r="DY42" s="632"/>
      <c r="DZ42" s="632"/>
      <c r="EA42" s="632"/>
      <c r="EB42" s="632"/>
      <c r="EC42" s="633"/>
    </row>
    <row r="43" spans="2:133" ht="11.25" customHeight="1" x14ac:dyDescent="0.15">
      <c r="B43" s="214" t="s">
        <v>341</v>
      </c>
      <c r="CD43" s="618" t="s">
        <v>342</v>
      </c>
      <c r="CE43" s="619"/>
      <c r="CF43" s="619"/>
      <c r="CG43" s="619"/>
      <c r="CH43" s="619"/>
      <c r="CI43" s="619"/>
      <c r="CJ43" s="619"/>
      <c r="CK43" s="619"/>
      <c r="CL43" s="619"/>
      <c r="CM43" s="619"/>
      <c r="CN43" s="619"/>
      <c r="CO43" s="619"/>
      <c r="CP43" s="619"/>
      <c r="CQ43" s="620"/>
      <c r="CR43" s="621">
        <v>91806</v>
      </c>
      <c r="CS43" s="634"/>
      <c r="CT43" s="634"/>
      <c r="CU43" s="634"/>
      <c r="CV43" s="634"/>
      <c r="CW43" s="634"/>
      <c r="CX43" s="634"/>
      <c r="CY43" s="635"/>
      <c r="CZ43" s="624">
        <v>0.5</v>
      </c>
      <c r="DA43" s="636"/>
      <c r="DB43" s="636"/>
      <c r="DC43" s="637"/>
      <c r="DD43" s="627">
        <v>91806</v>
      </c>
      <c r="DE43" s="634"/>
      <c r="DF43" s="634"/>
      <c r="DG43" s="634"/>
      <c r="DH43" s="634"/>
      <c r="DI43" s="634"/>
      <c r="DJ43" s="634"/>
      <c r="DK43" s="635"/>
      <c r="DL43" s="628"/>
      <c r="DM43" s="629"/>
      <c r="DN43" s="629"/>
      <c r="DO43" s="629"/>
      <c r="DP43" s="629"/>
      <c r="DQ43" s="629"/>
      <c r="DR43" s="629"/>
      <c r="DS43" s="629"/>
      <c r="DT43" s="629"/>
      <c r="DU43" s="629"/>
      <c r="DV43" s="630"/>
      <c r="DW43" s="631"/>
      <c r="DX43" s="632"/>
      <c r="DY43" s="632"/>
      <c r="DZ43" s="632"/>
      <c r="EA43" s="632"/>
      <c r="EB43" s="632"/>
      <c r="EC43" s="633"/>
    </row>
    <row r="44" spans="2:133" ht="11.25" customHeight="1" x14ac:dyDescent="0.15">
      <c r="B44" s="638" t="s">
        <v>343</v>
      </c>
      <c r="C44" s="638"/>
      <c r="D44" s="638"/>
      <c r="E44" s="638"/>
      <c r="F44" s="638"/>
      <c r="G44" s="638"/>
      <c r="H44" s="638"/>
      <c r="I44" s="638"/>
      <c r="J44" s="638"/>
      <c r="K44" s="638"/>
      <c r="L44" s="638"/>
      <c r="M44" s="638"/>
      <c r="N44" s="638"/>
      <c r="O44" s="638"/>
      <c r="P44" s="638"/>
      <c r="Q44" s="638"/>
      <c r="R44" s="638"/>
      <c r="S44" s="638"/>
      <c r="T44" s="638"/>
      <c r="U44" s="638"/>
      <c r="V44" s="638"/>
      <c r="W44" s="638"/>
      <c r="X44" s="638"/>
      <c r="Y44" s="638"/>
      <c r="Z44" s="638"/>
      <c r="AA44" s="638"/>
      <c r="AB44" s="638"/>
      <c r="AC44" s="638"/>
      <c r="AD44" s="638"/>
      <c r="AE44" s="638"/>
      <c r="AF44" s="638"/>
      <c r="AG44" s="638"/>
      <c r="AH44" s="638"/>
      <c r="AI44" s="638"/>
      <c r="AJ44" s="638"/>
      <c r="AK44" s="638"/>
      <c r="AL44" s="638"/>
      <c r="AM44" s="638"/>
      <c r="AN44" s="638"/>
      <c r="AO44" s="638"/>
      <c r="AP44" s="638"/>
      <c r="AQ44" s="638"/>
      <c r="AR44" s="638"/>
      <c r="AS44" s="638"/>
      <c r="AT44" s="638"/>
      <c r="AU44" s="638"/>
      <c r="AV44" s="638"/>
      <c r="AW44" s="638"/>
      <c r="AX44" s="638"/>
      <c r="AY44" s="638"/>
      <c r="AZ44" s="638"/>
      <c r="BA44" s="638"/>
      <c r="BB44" s="638"/>
      <c r="BC44" s="638"/>
      <c r="BD44" s="638"/>
      <c r="BE44" s="638"/>
      <c r="BF44" s="638"/>
      <c r="BG44" s="638"/>
      <c r="BH44" s="638"/>
      <c r="BI44" s="638"/>
      <c r="BJ44" s="638"/>
      <c r="BK44" s="638"/>
      <c r="BL44" s="638"/>
      <c r="BM44" s="638"/>
      <c r="BN44" s="638"/>
      <c r="BO44" s="638"/>
      <c r="BP44" s="638"/>
      <c r="BQ44" s="638"/>
      <c r="BR44" s="638"/>
      <c r="BS44" s="638"/>
      <c r="BT44" s="638"/>
      <c r="BU44" s="638"/>
      <c r="BV44" s="638"/>
      <c r="BW44" s="638"/>
      <c r="BX44" s="638"/>
      <c r="BY44" s="638"/>
      <c r="BZ44" s="638"/>
      <c r="CA44" s="638"/>
      <c r="CB44" s="638"/>
      <c r="CC44" s="639"/>
      <c r="CD44" s="640" t="s">
        <v>291</v>
      </c>
      <c r="CE44" s="641"/>
      <c r="CF44" s="618" t="s">
        <v>344</v>
      </c>
      <c r="CG44" s="619"/>
      <c r="CH44" s="619"/>
      <c r="CI44" s="619"/>
      <c r="CJ44" s="619"/>
      <c r="CK44" s="619"/>
      <c r="CL44" s="619"/>
      <c r="CM44" s="619"/>
      <c r="CN44" s="619"/>
      <c r="CO44" s="619"/>
      <c r="CP44" s="619"/>
      <c r="CQ44" s="620"/>
      <c r="CR44" s="621">
        <v>1632484</v>
      </c>
      <c r="CS44" s="622"/>
      <c r="CT44" s="622"/>
      <c r="CU44" s="622"/>
      <c r="CV44" s="622"/>
      <c r="CW44" s="622"/>
      <c r="CX44" s="622"/>
      <c r="CY44" s="623"/>
      <c r="CZ44" s="624">
        <v>8.6</v>
      </c>
      <c r="DA44" s="625"/>
      <c r="DB44" s="625"/>
      <c r="DC44" s="626"/>
      <c r="DD44" s="627">
        <v>396596</v>
      </c>
      <c r="DE44" s="622"/>
      <c r="DF44" s="622"/>
      <c r="DG44" s="622"/>
      <c r="DH44" s="622"/>
      <c r="DI44" s="622"/>
      <c r="DJ44" s="622"/>
      <c r="DK44" s="623"/>
      <c r="DL44" s="628"/>
      <c r="DM44" s="629"/>
      <c r="DN44" s="629"/>
      <c r="DO44" s="629"/>
      <c r="DP44" s="629"/>
      <c r="DQ44" s="629"/>
      <c r="DR44" s="629"/>
      <c r="DS44" s="629"/>
      <c r="DT44" s="629"/>
      <c r="DU44" s="629"/>
      <c r="DV44" s="630"/>
      <c r="DW44" s="631"/>
      <c r="DX44" s="632"/>
      <c r="DY44" s="632"/>
      <c r="DZ44" s="632"/>
      <c r="EA44" s="632"/>
      <c r="EB44" s="632"/>
      <c r="EC44" s="633"/>
    </row>
    <row r="45" spans="2:133" ht="11.25" customHeight="1" x14ac:dyDescent="0.15">
      <c r="B45" s="638" t="s">
        <v>345</v>
      </c>
      <c r="C45" s="638"/>
      <c r="D45" s="638"/>
      <c r="E45" s="638"/>
      <c r="F45" s="638"/>
      <c r="G45" s="638"/>
      <c r="H45" s="638"/>
      <c r="I45" s="638"/>
      <c r="J45" s="638"/>
      <c r="K45" s="638"/>
      <c r="L45" s="638"/>
      <c r="M45" s="638"/>
      <c r="N45" s="638"/>
      <c r="O45" s="638"/>
      <c r="P45" s="638"/>
      <c r="Q45" s="638"/>
      <c r="R45" s="638"/>
      <c r="S45" s="638"/>
      <c r="T45" s="638"/>
      <c r="U45" s="638"/>
      <c r="V45" s="638"/>
      <c r="W45" s="638"/>
      <c r="X45" s="638"/>
      <c r="Y45" s="638"/>
      <c r="Z45" s="638"/>
      <c r="AA45" s="638"/>
      <c r="AB45" s="638"/>
      <c r="AC45" s="638"/>
      <c r="AD45" s="638"/>
      <c r="AE45" s="638"/>
      <c r="AF45" s="638"/>
      <c r="AG45" s="638"/>
      <c r="AH45" s="638"/>
      <c r="AI45" s="638"/>
      <c r="AJ45" s="638"/>
      <c r="AK45" s="638"/>
      <c r="AL45" s="638"/>
      <c r="AM45" s="638"/>
      <c r="AN45" s="638"/>
      <c r="AO45" s="638"/>
      <c r="AP45" s="638"/>
      <c r="AQ45" s="638"/>
      <c r="AR45" s="638"/>
      <c r="AS45" s="638"/>
      <c r="AT45" s="638"/>
      <c r="AU45" s="638"/>
      <c r="AV45" s="638"/>
      <c r="AW45" s="638"/>
      <c r="AX45" s="638"/>
      <c r="AY45" s="638"/>
      <c r="AZ45" s="638"/>
      <c r="BA45" s="638"/>
      <c r="BB45" s="638"/>
      <c r="BC45" s="638"/>
      <c r="BD45" s="638"/>
      <c r="BE45" s="638"/>
      <c r="BF45" s="638"/>
      <c r="BG45" s="638"/>
      <c r="BH45" s="638"/>
      <c r="BI45" s="638"/>
      <c r="BJ45" s="638"/>
      <c r="BK45" s="638"/>
      <c r="BL45" s="638"/>
      <c r="BM45" s="638"/>
      <c r="BN45" s="638"/>
      <c r="BO45" s="638"/>
      <c r="BP45" s="638"/>
      <c r="BQ45" s="638"/>
      <c r="BR45" s="638"/>
      <c r="BS45" s="638"/>
      <c r="BT45" s="638"/>
      <c r="BU45" s="638"/>
      <c r="BV45" s="638"/>
      <c r="BW45" s="638"/>
      <c r="BX45" s="638"/>
      <c r="BY45" s="638"/>
      <c r="BZ45" s="638"/>
      <c r="CA45" s="638"/>
      <c r="CB45" s="638"/>
      <c r="CC45" s="639"/>
      <c r="CD45" s="642"/>
      <c r="CE45" s="643"/>
      <c r="CF45" s="618" t="s">
        <v>346</v>
      </c>
      <c r="CG45" s="619"/>
      <c r="CH45" s="619"/>
      <c r="CI45" s="619"/>
      <c r="CJ45" s="619"/>
      <c r="CK45" s="619"/>
      <c r="CL45" s="619"/>
      <c r="CM45" s="619"/>
      <c r="CN45" s="619"/>
      <c r="CO45" s="619"/>
      <c r="CP45" s="619"/>
      <c r="CQ45" s="620"/>
      <c r="CR45" s="621">
        <v>1038155</v>
      </c>
      <c r="CS45" s="634"/>
      <c r="CT45" s="634"/>
      <c r="CU45" s="634"/>
      <c r="CV45" s="634"/>
      <c r="CW45" s="634"/>
      <c r="CX45" s="634"/>
      <c r="CY45" s="635"/>
      <c r="CZ45" s="624">
        <v>5.4</v>
      </c>
      <c r="DA45" s="636"/>
      <c r="DB45" s="636"/>
      <c r="DC45" s="637"/>
      <c r="DD45" s="627">
        <v>45956</v>
      </c>
      <c r="DE45" s="634"/>
      <c r="DF45" s="634"/>
      <c r="DG45" s="634"/>
      <c r="DH45" s="634"/>
      <c r="DI45" s="634"/>
      <c r="DJ45" s="634"/>
      <c r="DK45" s="635"/>
      <c r="DL45" s="628"/>
      <c r="DM45" s="629"/>
      <c r="DN45" s="629"/>
      <c r="DO45" s="629"/>
      <c r="DP45" s="629"/>
      <c r="DQ45" s="629"/>
      <c r="DR45" s="629"/>
      <c r="DS45" s="629"/>
      <c r="DT45" s="629"/>
      <c r="DU45" s="629"/>
      <c r="DV45" s="630"/>
      <c r="DW45" s="631"/>
      <c r="DX45" s="632"/>
      <c r="DY45" s="632"/>
      <c r="DZ45" s="632"/>
      <c r="EA45" s="632"/>
      <c r="EB45" s="632"/>
      <c r="EC45" s="633"/>
    </row>
    <row r="46" spans="2:133" ht="11.25" customHeight="1" x14ac:dyDescent="0.15">
      <c r="B46" s="225"/>
      <c r="CD46" s="642"/>
      <c r="CE46" s="643"/>
      <c r="CF46" s="618" t="s">
        <v>347</v>
      </c>
      <c r="CG46" s="619"/>
      <c r="CH46" s="619"/>
      <c r="CI46" s="619"/>
      <c r="CJ46" s="619"/>
      <c r="CK46" s="619"/>
      <c r="CL46" s="619"/>
      <c r="CM46" s="619"/>
      <c r="CN46" s="619"/>
      <c r="CO46" s="619"/>
      <c r="CP46" s="619"/>
      <c r="CQ46" s="620"/>
      <c r="CR46" s="621">
        <v>588414</v>
      </c>
      <c r="CS46" s="622"/>
      <c r="CT46" s="622"/>
      <c r="CU46" s="622"/>
      <c r="CV46" s="622"/>
      <c r="CW46" s="622"/>
      <c r="CX46" s="622"/>
      <c r="CY46" s="623"/>
      <c r="CZ46" s="624">
        <v>3.1</v>
      </c>
      <c r="DA46" s="625"/>
      <c r="DB46" s="625"/>
      <c r="DC46" s="626"/>
      <c r="DD46" s="627">
        <v>350520</v>
      </c>
      <c r="DE46" s="622"/>
      <c r="DF46" s="622"/>
      <c r="DG46" s="622"/>
      <c r="DH46" s="622"/>
      <c r="DI46" s="622"/>
      <c r="DJ46" s="622"/>
      <c r="DK46" s="623"/>
      <c r="DL46" s="628"/>
      <c r="DM46" s="629"/>
      <c r="DN46" s="629"/>
      <c r="DO46" s="629"/>
      <c r="DP46" s="629"/>
      <c r="DQ46" s="629"/>
      <c r="DR46" s="629"/>
      <c r="DS46" s="629"/>
      <c r="DT46" s="629"/>
      <c r="DU46" s="629"/>
      <c r="DV46" s="630"/>
      <c r="DW46" s="631"/>
      <c r="DX46" s="632"/>
      <c r="DY46" s="632"/>
      <c r="DZ46" s="632"/>
      <c r="EA46" s="632"/>
      <c r="EB46" s="632"/>
      <c r="EC46" s="633"/>
    </row>
    <row r="47" spans="2:133" ht="11.25" customHeight="1" x14ac:dyDescent="0.15">
      <c r="B47" s="225"/>
      <c r="CD47" s="642"/>
      <c r="CE47" s="643"/>
      <c r="CF47" s="618" t="s">
        <v>348</v>
      </c>
      <c r="CG47" s="619"/>
      <c r="CH47" s="619"/>
      <c r="CI47" s="619"/>
      <c r="CJ47" s="619"/>
      <c r="CK47" s="619"/>
      <c r="CL47" s="619"/>
      <c r="CM47" s="619"/>
      <c r="CN47" s="619"/>
      <c r="CO47" s="619"/>
      <c r="CP47" s="619"/>
      <c r="CQ47" s="620"/>
      <c r="CR47" s="621">
        <v>1111650</v>
      </c>
      <c r="CS47" s="634"/>
      <c r="CT47" s="634"/>
      <c r="CU47" s="634"/>
      <c r="CV47" s="634"/>
      <c r="CW47" s="634"/>
      <c r="CX47" s="634"/>
      <c r="CY47" s="635"/>
      <c r="CZ47" s="624">
        <v>5.8</v>
      </c>
      <c r="DA47" s="636"/>
      <c r="DB47" s="636"/>
      <c r="DC47" s="637"/>
      <c r="DD47" s="627">
        <v>267868</v>
      </c>
      <c r="DE47" s="634"/>
      <c r="DF47" s="634"/>
      <c r="DG47" s="634"/>
      <c r="DH47" s="634"/>
      <c r="DI47" s="634"/>
      <c r="DJ47" s="634"/>
      <c r="DK47" s="635"/>
      <c r="DL47" s="628"/>
      <c r="DM47" s="629"/>
      <c r="DN47" s="629"/>
      <c r="DO47" s="629"/>
      <c r="DP47" s="629"/>
      <c r="DQ47" s="629"/>
      <c r="DR47" s="629"/>
      <c r="DS47" s="629"/>
      <c r="DT47" s="629"/>
      <c r="DU47" s="629"/>
      <c r="DV47" s="630"/>
      <c r="DW47" s="631"/>
      <c r="DX47" s="632"/>
      <c r="DY47" s="632"/>
      <c r="DZ47" s="632"/>
      <c r="EA47" s="632"/>
      <c r="EB47" s="632"/>
      <c r="EC47" s="633"/>
    </row>
    <row r="48" spans="2:133" x14ac:dyDescent="0.15">
      <c r="B48" s="225"/>
      <c r="CD48" s="644"/>
      <c r="CE48" s="645"/>
      <c r="CF48" s="618" t="s">
        <v>349</v>
      </c>
      <c r="CG48" s="619"/>
      <c r="CH48" s="619"/>
      <c r="CI48" s="619"/>
      <c r="CJ48" s="619"/>
      <c r="CK48" s="619"/>
      <c r="CL48" s="619"/>
      <c r="CM48" s="619"/>
      <c r="CN48" s="619"/>
      <c r="CO48" s="619"/>
      <c r="CP48" s="619"/>
      <c r="CQ48" s="620"/>
      <c r="CR48" s="621" t="s">
        <v>121</v>
      </c>
      <c r="CS48" s="622"/>
      <c r="CT48" s="622"/>
      <c r="CU48" s="622"/>
      <c r="CV48" s="622"/>
      <c r="CW48" s="622"/>
      <c r="CX48" s="622"/>
      <c r="CY48" s="623"/>
      <c r="CZ48" s="624" t="s">
        <v>121</v>
      </c>
      <c r="DA48" s="625"/>
      <c r="DB48" s="625"/>
      <c r="DC48" s="626"/>
      <c r="DD48" s="627" t="s">
        <v>121</v>
      </c>
      <c r="DE48" s="622"/>
      <c r="DF48" s="622"/>
      <c r="DG48" s="622"/>
      <c r="DH48" s="622"/>
      <c r="DI48" s="622"/>
      <c r="DJ48" s="622"/>
      <c r="DK48" s="623"/>
      <c r="DL48" s="628"/>
      <c r="DM48" s="629"/>
      <c r="DN48" s="629"/>
      <c r="DO48" s="629"/>
      <c r="DP48" s="629"/>
      <c r="DQ48" s="629"/>
      <c r="DR48" s="629"/>
      <c r="DS48" s="629"/>
      <c r="DT48" s="629"/>
      <c r="DU48" s="629"/>
      <c r="DV48" s="630"/>
      <c r="DW48" s="631"/>
      <c r="DX48" s="632"/>
      <c r="DY48" s="632"/>
      <c r="DZ48" s="632"/>
      <c r="EA48" s="632"/>
      <c r="EB48" s="632"/>
      <c r="EC48" s="633"/>
    </row>
    <row r="49" spans="2:133" ht="11.25" customHeight="1" x14ac:dyDescent="0.15">
      <c r="B49" s="225"/>
      <c r="CD49" s="602" t="s">
        <v>350</v>
      </c>
      <c r="CE49" s="603"/>
      <c r="CF49" s="603"/>
      <c r="CG49" s="603"/>
      <c r="CH49" s="603"/>
      <c r="CI49" s="603"/>
      <c r="CJ49" s="603"/>
      <c r="CK49" s="603"/>
      <c r="CL49" s="603"/>
      <c r="CM49" s="603"/>
      <c r="CN49" s="603"/>
      <c r="CO49" s="603"/>
      <c r="CP49" s="603"/>
      <c r="CQ49" s="604"/>
      <c r="CR49" s="605">
        <v>19088323</v>
      </c>
      <c r="CS49" s="606"/>
      <c r="CT49" s="606"/>
      <c r="CU49" s="606"/>
      <c r="CV49" s="606"/>
      <c r="CW49" s="606"/>
      <c r="CX49" s="606"/>
      <c r="CY49" s="607"/>
      <c r="CZ49" s="608">
        <v>100</v>
      </c>
      <c r="DA49" s="609"/>
      <c r="DB49" s="609"/>
      <c r="DC49" s="610"/>
      <c r="DD49" s="611">
        <v>13391968</v>
      </c>
      <c r="DE49" s="606"/>
      <c r="DF49" s="606"/>
      <c r="DG49" s="606"/>
      <c r="DH49" s="606"/>
      <c r="DI49" s="606"/>
      <c r="DJ49" s="606"/>
      <c r="DK49" s="607"/>
      <c r="DL49" s="612"/>
      <c r="DM49" s="613"/>
      <c r="DN49" s="613"/>
      <c r="DO49" s="613"/>
      <c r="DP49" s="613"/>
      <c r="DQ49" s="613"/>
      <c r="DR49" s="613"/>
      <c r="DS49" s="613"/>
      <c r="DT49" s="613"/>
      <c r="DU49" s="613"/>
      <c r="DV49" s="614"/>
      <c r="DW49" s="615"/>
      <c r="DX49" s="616"/>
      <c r="DY49" s="616"/>
      <c r="DZ49" s="616"/>
      <c r="EA49" s="616"/>
      <c r="EB49" s="616"/>
      <c r="EC49" s="617"/>
    </row>
  </sheetData>
  <sheetProtection algorithmName="SHA-512" hashValue="g/n5YmmBews8IvOoy5V3o0xEWTcEfsXiCiLV4/94G+kBaat58k3W7CxpbWMs3tOyATen63or+M4PeNJxXQm6bg==" saltValue="S93JhYtDca1j7gbmV/YBEA==" spinCount="100000" sheet="1" objects="1" scenarios="1"/>
  <mergeCells count="603">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BO22:BR22"/>
    <mergeCell ref="BS22:CB22"/>
    <mergeCell ref="CD21:CQ21"/>
    <mergeCell ref="CR21:CY21"/>
    <mergeCell ref="CZ21:DC21"/>
    <mergeCell ref="DD21:DP21"/>
    <mergeCell ref="CD23:CQ23"/>
    <mergeCell ref="CR23:CY23"/>
    <mergeCell ref="CZ23:DC23"/>
    <mergeCell ref="DD23:DK23"/>
    <mergeCell ref="DL23:DV23"/>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DD29:DK29"/>
    <mergeCell ref="DL29:DV29"/>
    <mergeCell ref="B27:Q27"/>
    <mergeCell ref="R27:Y27"/>
    <mergeCell ref="Z27:AC27"/>
    <mergeCell ref="AD27:AK27"/>
    <mergeCell ref="AL27:AO27"/>
    <mergeCell ref="AP27:BF27"/>
    <mergeCell ref="BG27:BN27"/>
    <mergeCell ref="BO27:BR27"/>
    <mergeCell ref="BS27:CB27"/>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DL25:DV25"/>
    <mergeCell ref="DW27:EC27"/>
    <mergeCell ref="DW26:EC26"/>
    <mergeCell ref="BS26:CB26"/>
    <mergeCell ref="CD26:CQ26"/>
    <mergeCell ref="CR26:CY26"/>
    <mergeCell ref="CZ26:DC26"/>
    <mergeCell ref="DD26:DK26"/>
    <mergeCell ref="DL26:DV26"/>
    <mergeCell ref="DW29:EC29"/>
    <mergeCell ref="CD29:CE32"/>
    <mergeCell ref="B32:Q32"/>
    <mergeCell ref="R32:Y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BO29:BR29"/>
    <mergeCell ref="BS29:CB29"/>
    <mergeCell ref="DW28:EC28"/>
    <mergeCell ref="BS28:CB28"/>
    <mergeCell ref="CD28:CQ28"/>
    <mergeCell ref="CR28:CY28"/>
    <mergeCell ref="AD29:AK29"/>
    <mergeCell ref="AL29:AO29"/>
    <mergeCell ref="AP29:BF29"/>
    <mergeCell ref="BG29:BN29"/>
    <mergeCell ref="BG28:BN28"/>
    <mergeCell ref="BO28:BR28"/>
    <mergeCell ref="Z32:AC32"/>
    <mergeCell ref="AD32:AK32"/>
    <mergeCell ref="AL32:AO32"/>
    <mergeCell ref="AD31:AK31"/>
    <mergeCell ref="AL31:AO31"/>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P31:AS33"/>
    <mergeCell ref="AT31:AT33"/>
    <mergeCell ref="DW30:EC30"/>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V42:CB42"/>
    <mergeCell ref="CD42:CQ42"/>
    <mergeCell ref="CR42:CY42"/>
    <mergeCell ref="CD41:CQ41"/>
    <mergeCell ref="CR41:CY41"/>
    <mergeCell ref="CZ41:DC41"/>
    <mergeCell ref="CZ42:DC42"/>
    <mergeCell ref="DD42:DK42"/>
    <mergeCell ref="DL42:DV42"/>
    <mergeCell ref="DD41:DK41"/>
    <mergeCell ref="DL41:DV41"/>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DL46:DV46"/>
    <mergeCell ref="DW46:EC46"/>
    <mergeCell ref="CF47:CQ47"/>
    <mergeCell ref="CR47:CY47"/>
    <mergeCell ref="CZ47:DC47"/>
    <mergeCell ref="DD47:DK47"/>
    <mergeCell ref="DL47:DV47"/>
    <mergeCell ref="DW47:EC47"/>
    <mergeCell ref="DL44:DV44"/>
    <mergeCell ref="DW44:EC44"/>
    <mergeCell ref="CD49:CQ49"/>
    <mergeCell ref="CR49:CY49"/>
    <mergeCell ref="CZ49:DC49"/>
    <mergeCell ref="DD49:DK49"/>
    <mergeCell ref="DL49:DV49"/>
    <mergeCell ref="DW49:EC49"/>
    <mergeCell ref="CF48:CQ48"/>
    <mergeCell ref="CR48:CY48"/>
    <mergeCell ref="CZ48:DC48"/>
    <mergeCell ref="DD48:DK48"/>
    <mergeCell ref="DL48:DV48"/>
    <mergeCell ref="DW48:EC48"/>
  </mergeCells>
  <phoneticPr fontId="2"/>
  <printOptions horizontalCentered="1"/>
  <pageMargins left="0" right="0" top="0.39370078740157483" bottom="0.39370078740157483" header="0.19685039370078741" footer="0.19685039370078741"/>
  <pageSetup paperSize="9" scale="61"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5"/>
  <sheetViews>
    <sheetView zoomScaleNormal="100" zoomScaleSheetLayoutView="70" workbookViewId="0"/>
  </sheetViews>
  <sheetFormatPr defaultColWidth="0" defaultRowHeight="13.5" zeroHeight="1" x14ac:dyDescent="0.15"/>
  <cols>
    <col min="1" max="130" width="2.75" style="231" customWidth="1"/>
    <col min="131" max="131" width="1.625" style="231" customWidth="1"/>
    <col min="132" max="16384" width="9" style="231" hidden="1"/>
  </cols>
  <sheetData>
    <row r="1" spans="1:131" ht="11.25" customHeight="1" thickBot="1" x14ac:dyDescent="0.2">
      <c r="A1" s="227"/>
      <c r="B1" s="227"/>
      <c r="C1" s="227"/>
      <c r="D1" s="227"/>
      <c r="E1" s="227"/>
      <c r="F1" s="227"/>
      <c r="G1" s="227"/>
      <c r="H1" s="227"/>
      <c r="I1" s="227"/>
      <c r="J1" s="227"/>
      <c r="K1" s="227"/>
      <c r="L1" s="227"/>
      <c r="M1" s="227"/>
      <c r="N1" s="228"/>
      <c r="O1" s="228"/>
      <c r="P1" s="228"/>
      <c r="Q1" s="228"/>
      <c r="R1" s="228"/>
      <c r="S1" s="228"/>
      <c r="T1" s="228"/>
      <c r="U1" s="228"/>
      <c r="V1" s="228"/>
      <c r="W1" s="228"/>
      <c r="X1" s="228"/>
      <c r="Y1" s="228"/>
      <c r="Z1" s="228"/>
      <c r="AA1" s="228"/>
      <c r="AB1" s="228"/>
      <c r="AC1" s="228"/>
      <c r="AD1" s="228"/>
      <c r="AE1" s="228"/>
      <c r="AF1" s="228"/>
      <c r="AG1" s="228"/>
      <c r="AH1" s="228"/>
      <c r="AI1" s="228"/>
      <c r="AJ1" s="228"/>
      <c r="AK1" s="228"/>
      <c r="AL1" s="228"/>
      <c r="AM1" s="228"/>
      <c r="AN1" s="228"/>
      <c r="AO1" s="228"/>
      <c r="AP1" s="228"/>
      <c r="AQ1" s="228"/>
      <c r="AR1" s="228"/>
      <c r="AS1" s="228"/>
      <c r="AT1" s="228"/>
      <c r="AU1" s="228"/>
      <c r="AV1" s="228"/>
      <c r="AW1" s="228"/>
      <c r="AX1" s="228"/>
      <c r="AY1" s="228"/>
      <c r="AZ1" s="228"/>
      <c r="BA1" s="228"/>
      <c r="BB1" s="228"/>
      <c r="BC1" s="228"/>
      <c r="BD1" s="228"/>
      <c r="BE1" s="228"/>
      <c r="BF1" s="228"/>
      <c r="BG1" s="228"/>
      <c r="BH1" s="228"/>
      <c r="BI1" s="228"/>
      <c r="BJ1" s="228"/>
      <c r="BK1" s="228"/>
      <c r="BL1" s="228"/>
      <c r="BM1" s="228"/>
      <c r="BN1" s="228"/>
      <c r="BO1" s="228"/>
      <c r="BP1" s="228"/>
      <c r="BQ1" s="228"/>
      <c r="BR1" s="228"/>
      <c r="BS1" s="228"/>
      <c r="BT1" s="228"/>
      <c r="BU1" s="228"/>
      <c r="BV1" s="228"/>
      <c r="BW1" s="228"/>
      <c r="BX1" s="228"/>
      <c r="BY1" s="228"/>
      <c r="BZ1" s="228"/>
      <c r="CA1" s="228"/>
      <c r="CB1" s="228"/>
      <c r="CC1" s="228"/>
      <c r="CD1" s="228"/>
      <c r="CE1" s="228"/>
      <c r="CF1" s="228"/>
      <c r="CG1" s="228"/>
      <c r="CH1" s="228"/>
      <c r="CI1" s="228"/>
      <c r="CJ1" s="228"/>
      <c r="CK1" s="228"/>
      <c r="CL1" s="228"/>
      <c r="CM1" s="228"/>
      <c r="CN1" s="228"/>
      <c r="CO1" s="228"/>
      <c r="CP1" s="228"/>
      <c r="CQ1" s="228"/>
      <c r="CR1" s="228"/>
      <c r="CS1" s="228"/>
      <c r="CT1" s="228"/>
      <c r="CU1" s="228"/>
      <c r="CV1" s="228"/>
      <c r="CW1" s="228"/>
      <c r="CX1" s="228"/>
      <c r="CY1" s="228"/>
      <c r="CZ1" s="228"/>
      <c r="DA1" s="228"/>
      <c r="DB1" s="228"/>
      <c r="DC1" s="228"/>
      <c r="DD1" s="228"/>
      <c r="DE1" s="228"/>
      <c r="DF1" s="228"/>
      <c r="DG1" s="228"/>
      <c r="DH1" s="228"/>
      <c r="DI1" s="228"/>
      <c r="DJ1" s="228"/>
      <c r="DK1" s="228"/>
      <c r="DL1" s="228"/>
      <c r="DM1" s="228"/>
      <c r="DN1" s="228"/>
      <c r="DO1" s="228"/>
      <c r="DP1" s="228"/>
      <c r="DQ1" s="229"/>
      <c r="DR1" s="229"/>
      <c r="DS1" s="229"/>
      <c r="DT1" s="229"/>
      <c r="DU1" s="229"/>
      <c r="DV1" s="229"/>
      <c r="DW1" s="229"/>
      <c r="DX1" s="229"/>
      <c r="DY1" s="229"/>
      <c r="DZ1" s="229"/>
      <c r="EA1" s="230"/>
    </row>
    <row r="2" spans="1:131" ht="26.25" customHeight="1" thickBot="1" x14ac:dyDescent="0.2">
      <c r="A2" s="1090" t="s">
        <v>351</v>
      </c>
      <c r="B2" s="1090"/>
      <c r="C2" s="1090"/>
      <c r="D2" s="1090"/>
      <c r="E2" s="1090"/>
      <c r="F2" s="1090"/>
      <c r="G2" s="1090"/>
      <c r="H2" s="1090"/>
      <c r="I2" s="1090"/>
      <c r="J2" s="1090"/>
      <c r="K2" s="1090"/>
      <c r="L2" s="1090"/>
      <c r="M2" s="1090"/>
      <c r="N2" s="1090"/>
      <c r="O2" s="1090"/>
      <c r="P2" s="1090"/>
      <c r="Q2" s="1090"/>
      <c r="R2" s="1090"/>
      <c r="S2" s="1090"/>
      <c r="T2" s="1090"/>
      <c r="U2" s="1090"/>
      <c r="V2" s="1090"/>
      <c r="W2" s="1090"/>
      <c r="X2" s="1090"/>
      <c r="Y2" s="1090"/>
      <c r="Z2" s="1090"/>
      <c r="AA2" s="1090"/>
      <c r="AB2" s="1090"/>
      <c r="AC2" s="1090"/>
      <c r="AD2" s="1090"/>
      <c r="AE2" s="1090"/>
      <c r="AF2" s="1090"/>
      <c r="AG2" s="1090"/>
      <c r="AH2" s="1090"/>
      <c r="AI2" s="1090"/>
      <c r="AJ2" s="1090"/>
      <c r="AK2" s="1090"/>
      <c r="AL2" s="1090"/>
      <c r="AM2" s="1090"/>
      <c r="AN2" s="1090"/>
      <c r="AO2" s="1090"/>
      <c r="AP2" s="1090"/>
      <c r="AQ2" s="1090"/>
      <c r="AR2" s="1090"/>
      <c r="AS2" s="1090"/>
      <c r="AT2" s="1090"/>
      <c r="AU2" s="1090"/>
      <c r="AV2" s="1090"/>
      <c r="AW2" s="1090"/>
      <c r="AX2" s="1090"/>
      <c r="AY2" s="1090"/>
      <c r="AZ2" s="1090"/>
      <c r="BA2" s="1090"/>
      <c r="BB2" s="1090"/>
      <c r="BC2" s="1090"/>
      <c r="BD2" s="1090"/>
      <c r="BE2" s="1090"/>
      <c r="BF2" s="1090"/>
      <c r="BG2" s="1090"/>
      <c r="BH2" s="1090"/>
      <c r="BI2" s="1090"/>
      <c r="BJ2" s="228"/>
      <c r="BK2" s="228"/>
      <c r="BL2" s="228"/>
      <c r="BM2" s="228"/>
      <c r="BN2" s="228"/>
      <c r="BO2" s="228"/>
      <c r="BP2" s="228"/>
      <c r="BQ2" s="228"/>
      <c r="BR2" s="228"/>
      <c r="BS2" s="228"/>
      <c r="BT2" s="228"/>
      <c r="BU2" s="228"/>
      <c r="BV2" s="228"/>
      <c r="BW2" s="228"/>
      <c r="BX2" s="228"/>
      <c r="BY2" s="228"/>
      <c r="BZ2" s="228"/>
      <c r="CA2" s="228"/>
      <c r="CB2" s="228"/>
      <c r="CC2" s="228"/>
      <c r="CD2" s="228"/>
      <c r="CE2" s="228"/>
      <c r="CF2" s="228"/>
      <c r="CG2" s="228"/>
      <c r="CH2" s="228"/>
      <c r="CI2" s="228"/>
      <c r="CJ2" s="228"/>
      <c r="CK2" s="228"/>
      <c r="CL2" s="228"/>
      <c r="CM2" s="228"/>
      <c r="CN2" s="228"/>
      <c r="CO2" s="228"/>
      <c r="CP2" s="228"/>
      <c r="CQ2" s="228"/>
      <c r="CR2" s="228"/>
      <c r="CS2" s="228"/>
      <c r="CT2" s="228"/>
      <c r="CU2" s="228"/>
      <c r="CV2" s="228"/>
      <c r="CW2" s="228"/>
      <c r="CX2" s="228"/>
      <c r="CY2" s="228"/>
      <c r="CZ2" s="228"/>
      <c r="DA2" s="228"/>
      <c r="DB2" s="228"/>
      <c r="DC2" s="228"/>
      <c r="DD2" s="228"/>
      <c r="DE2" s="228"/>
      <c r="DF2" s="228"/>
      <c r="DG2" s="228"/>
      <c r="DH2" s="228"/>
      <c r="DI2" s="228"/>
      <c r="DJ2" s="1091" t="s">
        <v>352</v>
      </c>
      <c r="DK2" s="1092"/>
      <c r="DL2" s="1092"/>
      <c r="DM2" s="1092"/>
      <c r="DN2" s="1092"/>
      <c r="DO2" s="1093"/>
      <c r="DP2" s="228"/>
      <c r="DQ2" s="1091" t="s">
        <v>353</v>
      </c>
      <c r="DR2" s="1092"/>
      <c r="DS2" s="1092"/>
      <c r="DT2" s="1092"/>
      <c r="DU2" s="1092"/>
      <c r="DV2" s="1092"/>
      <c r="DW2" s="1092"/>
      <c r="DX2" s="1092"/>
      <c r="DY2" s="1092"/>
      <c r="DZ2" s="1093"/>
      <c r="EA2" s="230"/>
    </row>
    <row r="3" spans="1:131" ht="11.25" customHeight="1" x14ac:dyDescent="0.15">
      <c r="A3" s="228"/>
      <c r="B3" s="228"/>
      <c r="C3" s="228"/>
      <c r="D3" s="228"/>
      <c r="E3" s="228"/>
      <c r="F3" s="228"/>
      <c r="G3" s="228"/>
      <c r="H3" s="228"/>
      <c r="I3" s="228"/>
      <c r="J3" s="228"/>
      <c r="K3" s="228"/>
      <c r="L3" s="228"/>
      <c r="M3" s="228"/>
      <c r="N3" s="228"/>
      <c r="O3" s="228"/>
      <c r="P3" s="228"/>
      <c r="Q3" s="228"/>
      <c r="R3" s="228"/>
      <c r="S3" s="228"/>
      <c r="T3" s="228"/>
      <c r="U3" s="228"/>
      <c r="V3" s="228"/>
      <c r="W3" s="228"/>
      <c r="X3" s="228"/>
      <c r="Y3" s="228"/>
      <c r="Z3" s="228"/>
      <c r="AA3" s="228"/>
      <c r="AB3" s="228"/>
      <c r="AC3" s="228"/>
      <c r="AD3" s="228"/>
      <c r="AE3" s="228"/>
      <c r="AF3" s="228"/>
      <c r="AG3" s="228"/>
      <c r="AH3" s="228"/>
      <c r="AI3" s="228"/>
      <c r="AJ3" s="228"/>
      <c r="AK3" s="228"/>
      <c r="AL3" s="228"/>
      <c r="AM3" s="228"/>
      <c r="AN3" s="228"/>
      <c r="AO3" s="228"/>
      <c r="AP3" s="228"/>
      <c r="AQ3" s="228"/>
      <c r="AR3" s="228"/>
      <c r="AS3" s="228"/>
      <c r="AT3" s="228"/>
      <c r="AU3" s="228"/>
      <c r="AV3" s="228"/>
      <c r="AW3" s="228"/>
      <c r="AX3" s="228"/>
      <c r="AY3" s="228"/>
      <c r="AZ3" s="228"/>
      <c r="BA3" s="228"/>
      <c r="BB3" s="228"/>
      <c r="BC3" s="228"/>
      <c r="BD3" s="228"/>
      <c r="BE3" s="228"/>
      <c r="BF3" s="228"/>
      <c r="BG3" s="228"/>
      <c r="BH3" s="228"/>
      <c r="BI3" s="228"/>
      <c r="BJ3" s="228"/>
      <c r="BK3" s="228"/>
      <c r="BL3" s="228"/>
      <c r="BM3" s="228"/>
      <c r="BN3" s="228"/>
      <c r="BO3" s="228"/>
      <c r="BP3" s="228"/>
      <c r="BQ3" s="228"/>
      <c r="BR3" s="228"/>
      <c r="BS3" s="228"/>
      <c r="BT3" s="228"/>
      <c r="BU3" s="228"/>
      <c r="BV3" s="228"/>
      <c r="BW3" s="228"/>
      <c r="BX3" s="228"/>
      <c r="BY3" s="228"/>
      <c r="BZ3" s="228"/>
      <c r="CA3" s="228"/>
      <c r="CB3" s="228"/>
      <c r="CC3" s="228"/>
      <c r="CD3" s="228"/>
      <c r="CE3" s="228"/>
      <c r="CF3" s="228"/>
      <c r="CG3" s="228"/>
      <c r="CH3" s="228"/>
      <c r="CI3" s="228"/>
      <c r="CJ3" s="228"/>
      <c r="CK3" s="228"/>
      <c r="CL3" s="228"/>
      <c r="CM3" s="228"/>
      <c r="CN3" s="228"/>
      <c r="CO3" s="228"/>
      <c r="CP3" s="228"/>
      <c r="CQ3" s="228"/>
      <c r="CR3" s="228"/>
      <c r="CS3" s="228"/>
      <c r="CT3" s="228"/>
      <c r="CU3" s="228"/>
      <c r="CV3" s="228"/>
      <c r="CW3" s="228"/>
      <c r="CX3" s="228"/>
      <c r="CY3" s="228"/>
      <c r="CZ3" s="228"/>
      <c r="DA3" s="228"/>
      <c r="DB3" s="228"/>
      <c r="DC3" s="228"/>
      <c r="DD3" s="228"/>
      <c r="DE3" s="228"/>
      <c r="DF3" s="228"/>
      <c r="DG3" s="228"/>
      <c r="DH3" s="228"/>
      <c r="DI3" s="228"/>
      <c r="DJ3" s="228"/>
      <c r="DK3" s="228"/>
      <c r="DL3" s="228"/>
      <c r="DM3" s="228"/>
      <c r="DN3" s="228"/>
      <c r="DO3" s="228"/>
      <c r="DP3" s="228"/>
      <c r="DQ3" s="228"/>
      <c r="DR3" s="228"/>
      <c r="DS3" s="228"/>
      <c r="DT3" s="228"/>
      <c r="DU3" s="228"/>
      <c r="DV3" s="228"/>
      <c r="DW3" s="228"/>
      <c r="DX3" s="228"/>
      <c r="DY3" s="228"/>
      <c r="DZ3" s="228"/>
      <c r="EA3" s="230"/>
    </row>
    <row r="4" spans="1:131" s="235" customFormat="1" ht="26.25" customHeight="1" thickBot="1" x14ac:dyDescent="0.2">
      <c r="A4" s="1059" t="s">
        <v>354</v>
      </c>
      <c r="B4" s="1059"/>
      <c r="C4" s="1059"/>
      <c r="D4" s="1059"/>
      <c r="E4" s="1059"/>
      <c r="F4" s="1059"/>
      <c r="G4" s="1059"/>
      <c r="H4" s="1059"/>
      <c r="I4" s="1059"/>
      <c r="J4" s="1059"/>
      <c r="K4" s="1059"/>
      <c r="L4" s="1059"/>
      <c r="M4" s="1059"/>
      <c r="N4" s="1059"/>
      <c r="O4" s="1059"/>
      <c r="P4" s="1059"/>
      <c r="Q4" s="1059"/>
      <c r="R4" s="1059"/>
      <c r="S4" s="1059"/>
      <c r="T4" s="1059"/>
      <c r="U4" s="1059"/>
      <c r="V4" s="1059"/>
      <c r="W4" s="1059"/>
      <c r="X4" s="1059"/>
      <c r="Y4" s="1059"/>
      <c r="Z4" s="1059"/>
      <c r="AA4" s="1059"/>
      <c r="AB4" s="1059"/>
      <c r="AC4" s="1059"/>
      <c r="AD4" s="1059"/>
      <c r="AE4" s="1059"/>
      <c r="AF4" s="1059"/>
      <c r="AG4" s="1059"/>
      <c r="AH4" s="1059"/>
      <c r="AI4" s="1059"/>
      <c r="AJ4" s="1059"/>
      <c r="AK4" s="1059"/>
      <c r="AL4" s="1059"/>
      <c r="AM4" s="1059"/>
      <c r="AN4" s="1059"/>
      <c r="AO4" s="1059"/>
      <c r="AP4" s="1059"/>
      <c r="AQ4" s="1059"/>
      <c r="AR4" s="1059"/>
      <c r="AS4" s="1059"/>
      <c r="AT4" s="1059"/>
      <c r="AU4" s="1059"/>
      <c r="AV4" s="1059"/>
      <c r="AW4" s="1059"/>
      <c r="AX4" s="1059"/>
      <c r="AY4" s="1059"/>
      <c r="AZ4" s="232"/>
      <c r="BA4" s="232"/>
      <c r="BB4" s="232"/>
      <c r="BC4" s="232"/>
      <c r="BD4" s="232"/>
      <c r="BE4" s="233"/>
      <c r="BF4" s="233"/>
      <c r="BG4" s="233"/>
      <c r="BH4" s="233"/>
      <c r="BI4" s="233"/>
      <c r="BJ4" s="233"/>
      <c r="BK4" s="233"/>
      <c r="BL4" s="233"/>
      <c r="BM4" s="233"/>
      <c r="BN4" s="233"/>
      <c r="BO4" s="233"/>
      <c r="BP4" s="233"/>
      <c r="BQ4" s="730" t="s">
        <v>355</v>
      </c>
      <c r="BR4" s="730"/>
      <c r="BS4" s="730"/>
      <c r="BT4" s="730"/>
      <c r="BU4" s="730"/>
      <c r="BV4" s="730"/>
      <c r="BW4" s="730"/>
      <c r="BX4" s="730"/>
      <c r="BY4" s="730"/>
      <c r="BZ4" s="730"/>
      <c r="CA4" s="730"/>
      <c r="CB4" s="730"/>
      <c r="CC4" s="730"/>
      <c r="CD4" s="730"/>
      <c r="CE4" s="730"/>
      <c r="CF4" s="730"/>
      <c r="CG4" s="730"/>
      <c r="CH4" s="730"/>
      <c r="CI4" s="730"/>
      <c r="CJ4" s="730"/>
      <c r="CK4" s="730"/>
      <c r="CL4" s="730"/>
      <c r="CM4" s="730"/>
      <c r="CN4" s="730"/>
      <c r="CO4" s="730"/>
      <c r="CP4" s="730"/>
      <c r="CQ4" s="730"/>
      <c r="CR4" s="730"/>
      <c r="CS4" s="730"/>
      <c r="CT4" s="730"/>
      <c r="CU4" s="730"/>
      <c r="CV4" s="730"/>
      <c r="CW4" s="730"/>
      <c r="CX4" s="730"/>
      <c r="CY4" s="730"/>
      <c r="CZ4" s="730"/>
      <c r="DA4" s="730"/>
      <c r="DB4" s="730"/>
      <c r="DC4" s="730"/>
      <c r="DD4" s="730"/>
      <c r="DE4" s="730"/>
      <c r="DF4" s="730"/>
      <c r="DG4" s="730"/>
      <c r="DH4" s="730"/>
      <c r="DI4" s="730"/>
      <c r="DJ4" s="730"/>
      <c r="DK4" s="730"/>
      <c r="DL4" s="730"/>
      <c r="DM4" s="730"/>
      <c r="DN4" s="730"/>
      <c r="DO4" s="730"/>
      <c r="DP4" s="730"/>
      <c r="DQ4" s="730"/>
      <c r="DR4" s="730"/>
      <c r="DS4" s="730"/>
      <c r="DT4" s="730"/>
      <c r="DU4" s="730"/>
      <c r="DV4" s="730"/>
      <c r="DW4" s="730"/>
      <c r="DX4" s="730"/>
      <c r="DY4" s="730"/>
      <c r="DZ4" s="730"/>
      <c r="EA4" s="234"/>
    </row>
    <row r="5" spans="1:131" s="235" customFormat="1" ht="26.25" customHeight="1" x14ac:dyDescent="0.15">
      <c r="A5" s="995" t="s">
        <v>356</v>
      </c>
      <c r="B5" s="996"/>
      <c r="C5" s="996"/>
      <c r="D5" s="996"/>
      <c r="E5" s="996"/>
      <c r="F5" s="996"/>
      <c r="G5" s="996"/>
      <c r="H5" s="996"/>
      <c r="I5" s="996"/>
      <c r="J5" s="996"/>
      <c r="K5" s="996"/>
      <c r="L5" s="996"/>
      <c r="M5" s="996"/>
      <c r="N5" s="996"/>
      <c r="O5" s="996"/>
      <c r="P5" s="997"/>
      <c r="Q5" s="1001" t="s">
        <v>357</v>
      </c>
      <c r="R5" s="1002"/>
      <c r="S5" s="1002"/>
      <c r="T5" s="1002"/>
      <c r="U5" s="1003"/>
      <c r="V5" s="1001" t="s">
        <v>358</v>
      </c>
      <c r="W5" s="1002"/>
      <c r="X5" s="1002"/>
      <c r="Y5" s="1002"/>
      <c r="Z5" s="1003"/>
      <c r="AA5" s="1001" t="s">
        <v>359</v>
      </c>
      <c r="AB5" s="1002"/>
      <c r="AC5" s="1002"/>
      <c r="AD5" s="1002"/>
      <c r="AE5" s="1002"/>
      <c r="AF5" s="1094" t="s">
        <v>360</v>
      </c>
      <c r="AG5" s="1002"/>
      <c r="AH5" s="1002"/>
      <c r="AI5" s="1002"/>
      <c r="AJ5" s="1015"/>
      <c r="AK5" s="1002" t="s">
        <v>361</v>
      </c>
      <c r="AL5" s="1002"/>
      <c r="AM5" s="1002"/>
      <c r="AN5" s="1002"/>
      <c r="AO5" s="1003"/>
      <c r="AP5" s="1001" t="s">
        <v>362</v>
      </c>
      <c r="AQ5" s="1002"/>
      <c r="AR5" s="1002"/>
      <c r="AS5" s="1002"/>
      <c r="AT5" s="1003"/>
      <c r="AU5" s="1001" t="s">
        <v>363</v>
      </c>
      <c r="AV5" s="1002"/>
      <c r="AW5" s="1002"/>
      <c r="AX5" s="1002"/>
      <c r="AY5" s="1015"/>
      <c r="AZ5" s="232"/>
      <c r="BA5" s="232"/>
      <c r="BB5" s="232"/>
      <c r="BC5" s="232"/>
      <c r="BD5" s="232"/>
      <c r="BE5" s="233"/>
      <c r="BF5" s="233"/>
      <c r="BG5" s="233"/>
      <c r="BH5" s="233"/>
      <c r="BI5" s="233"/>
      <c r="BJ5" s="233"/>
      <c r="BK5" s="233"/>
      <c r="BL5" s="233"/>
      <c r="BM5" s="233"/>
      <c r="BN5" s="233"/>
      <c r="BO5" s="233"/>
      <c r="BP5" s="233"/>
      <c r="BQ5" s="995" t="s">
        <v>364</v>
      </c>
      <c r="BR5" s="996"/>
      <c r="BS5" s="996"/>
      <c r="BT5" s="996"/>
      <c r="BU5" s="996"/>
      <c r="BV5" s="996"/>
      <c r="BW5" s="996"/>
      <c r="BX5" s="996"/>
      <c r="BY5" s="996"/>
      <c r="BZ5" s="996"/>
      <c r="CA5" s="996"/>
      <c r="CB5" s="996"/>
      <c r="CC5" s="996"/>
      <c r="CD5" s="996"/>
      <c r="CE5" s="996"/>
      <c r="CF5" s="996"/>
      <c r="CG5" s="997"/>
      <c r="CH5" s="1001" t="s">
        <v>365</v>
      </c>
      <c r="CI5" s="1002"/>
      <c r="CJ5" s="1002"/>
      <c r="CK5" s="1002"/>
      <c r="CL5" s="1003"/>
      <c r="CM5" s="1001" t="s">
        <v>366</v>
      </c>
      <c r="CN5" s="1002"/>
      <c r="CO5" s="1002"/>
      <c r="CP5" s="1002"/>
      <c r="CQ5" s="1003"/>
      <c r="CR5" s="1001" t="s">
        <v>367</v>
      </c>
      <c r="CS5" s="1002"/>
      <c r="CT5" s="1002"/>
      <c r="CU5" s="1002"/>
      <c r="CV5" s="1003"/>
      <c r="CW5" s="1001" t="s">
        <v>368</v>
      </c>
      <c r="CX5" s="1002"/>
      <c r="CY5" s="1002"/>
      <c r="CZ5" s="1002"/>
      <c r="DA5" s="1003"/>
      <c r="DB5" s="1001" t="s">
        <v>369</v>
      </c>
      <c r="DC5" s="1002"/>
      <c r="DD5" s="1002"/>
      <c r="DE5" s="1002"/>
      <c r="DF5" s="1003"/>
      <c r="DG5" s="1084" t="s">
        <v>370</v>
      </c>
      <c r="DH5" s="1085"/>
      <c r="DI5" s="1085"/>
      <c r="DJ5" s="1085"/>
      <c r="DK5" s="1086"/>
      <c r="DL5" s="1084" t="s">
        <v>371</v>
      </c>
      <c r="DM5" s="1085"/>
      <c r="DN5" s="1085"/>
      <c r="DO5" s="1085"/>
      <c r="DP5" s="1086"/>
      <c r="DQ5" s="1001" t="s">
        <v>372</v>
      </c>
      <c r="DR5" s="1002"/>
      <c r="DS5" s="1002"/>
      <c r="DT5" s="1002"/>
      <c r="DU5" s="1003"/>
      <c r="DV5" s="1001" t="s">
        <v>363</v>
      </c>
      <c r="DW5" s="1002"/>
      <c r="DX5" s="1002"/>
      <c r="DY5" s="1002"/>
      <c r="DZ5" s="1015"/>
      <c r="EA5" s="234"/>
    </row>
    <row r="6" spans="1:131" s="235" customFormat="1" ht="26.25" customHeight="1" thickBot="1" x14ac:dyDescent="0.2">
      <c r="A6" s="998"/>
      <c r="B6" s="999"/>
      <c r="C6" s="999"/>
      <c r="D6" s="999"/>
      <c r="E6" s="999"/>
      <c r="F6" s="999"/>
      <c r="G6" s="999"/>
      <c r="H6" s="999"/>
      <c r="I6" s="999"/>
      <c r="J6" s="999"/>
      <c r="K6" s="999"/>
      <c r="L6" s="999"/>
      <c r="M6" s="999"/>
      <c r="N6" s="999"/>
      <c r="O6" s="999"/>
      <c r="P6" s="1000"/>
      <c r="Q6" s="1004"/>
      <c r="R6" s="1005"/>
      <c r="S6" s="1005"/>
      <c r="T6" s="1005"/>
      <c r="U6" s="1006"/>
      <c r="V6" s="1004"/>
      <c r="W6" s="1005"/>
      <c r="X6" s="1005"/>
      <c r="Y6" s="1005"/>
      <c r="Z6" s="1006"/>
      <c r="AA6" s="1004"/>
      <c r="AB6" s="1005"/>
      <c r="AC6" s="1005"/>
      <c r="AD6" s="1005"/>
      <c r="AE6" s="1005"/>
      <c r="AF6" s="1095"/>
      <c r="AG6" s="1005"/>
      <c r="AH6" s="1005"/>
      <c r="AI6" s="1005"/>
      <c r="AJ6" s="1016"/>
      <c r="AK6" s="1005"/>
      <c r="AL6" s="1005"/>
      <c r="AM6" s="1005"/>
      <c r="AN6" s="1005"/>
      <c r="AO6" s="1006"/>
      <c r="AP6" s="1004"/>
      <c r="AQ6" s="1005"/>
      <c r="AR6" s="1005"/>
      <c r="AS6" s="1005"/>
      <c r="AT6" s="1006"/>
      <c r="AU6" s="1004"/>
      <c r="AV6" s="1005"/>
      <c r="AW6" s="1005"/>
      <c r="AX6" s="1005"/>
      <c r="AY6" s="1016"/>
      <c r="AZ6" s="232"/>
      <c r="BA6" s="232"/>
      <c r="BB6" s="232"/>
      <c r="BC6" s="232"/>
      <c r="BD6" s="232"/>
      <c r="BE6" s="233"/>
      <c r="BF6" s="233"/>
      <c r="BG6" s="233"/>
      <c r="BH6" s="233"/>
      <c r="BI6" s="233"/>
      <c r="BJ6" s="233"/>
      <c r="BK6" s="233"/>
      <c r="BL6" s="233"/>
      <c r="BM6" s="233"/>
      <c r="BN6" s="233"/>
      <c r="BO6" s="233"/>
      <c r="BP6" s="233"/>
      <c r="BQ6" s="998"/>
      <c r="BR6" s="999"/>
      <c r="BS6" s="999"/>
      <c r="BT6" s="999"/>
      <c r="BU6" s="999"/>
      <c r="BV6" s="999"/>
      <c r="BW6" s="999"/>
      <c r="BX6" s="999"/>
      <c r="BY6" s="999"/>
      <c r="BZ6" s="999"/>
      <c r="CA6" s="999"/>
      <c r="CB6" s="999"/>
      <c r="CC6" s="999"/>
      <c r="CD6" s="999"/>
      <c r="CE6" s="999"/>
      <c r="CF6" s="999"/>
      <c r="CG6" s="1000"/>
      <c r="CH6" s="1004"/>
      <c r="CI6" s="1005"/>
      <c r="CJ6" s="1005"/>
      <c r="CK6" s="1005"/>
      <c r="CL6" s="1006"/>
      <c r="CM6" s="1004"/>
      <c r="CN6" s="1005"/>
      <c r="CO6" s="1005"/>
      <c r="CP6" s="1005"/>
      <c r="CQ6" s="1006"/>
      <c r="CR6" s="1004"/>
      <c r="CS6" s="1005"/>
      <c r="CT6" s="1005"/>
      <c r="CU6" s="1005"/>
      <c r="CV6" s="1006"/>
      <c r="CW6" s="1004"/>
      <c r="CX6" s="1005"/>
      <c r="CY6" s="1005"/>
      <c r="CZ6" s="1005"/>
      <c r="DA6" s="1006"/>
      <c r="DB6" s="1004"/>
      <c r="DC6" s="1005"/>
      <c r="DD6" s="1005"/>
      <c r="DE6" s="1005"/>
      <c r="DF6" s="1006"/>
      <c r="DG6" s="1087"/>
      <c r="DH6" s="1088"/>
      <c r="DI6" s="1088"/>
      <c r="DJ6" s="1088"/>
      <c r="DK6" s="1089"/>
      <c r="DL6" s="1087"/>
      <c r="DM6" s="1088"/>
      <c r="DN6" s="1088"/>
      <c r="DO6" s="1088"/>
      <c r="DP6" s="1089"/>
      <c r="DQ6" s="1004"/>
      <c r="DR6" s="1005"/>
      <c r="DS6" s="1005"/>
      <c r="DT6" s="1005"/>
      <c r="DU6" s="1006"/>
      <c r="DV6" s="1004"/>
      <c r="DW6" s="1005"/>
      <c r="DX6" s="1005"/>
      <c r="DY6" s="1005"/>
      <c r="DZ6" s="1016"/>
      <c r="EA6" s="234"/>
    </row>
    <row r="7" spans="1:131" s="235" customFormat="1" ht="26.25" customHeight="1" thickTop="1" x14ac:dyDescent="0.15">
      <c r="A7" s="236">
        <v>1</v>
      </c>
      <c r="B7" s="1047" t="s">
        <v>373</v>
      </c>
      <c r="C7" s="1048"/>
      <c r="D7" s="1048"/>
      <c r="E7" s="1048"/>
      <c r="F7" s="1048"/>
      <c r="G7" s="1048"/>
      <c r="H7" s="1048"/>
      <c r="I7" s="1048"/>
      <c r="J7" s="1048"/>
      <c r="K7" s="1048"/>
      <c r="L7" s="1048"/>
      <c r="M7" s="1048"/>
      <c r="N7" s="1048"/>
      <c r="O7" s="1048"/>
      <c r="P7" s="1049"/>
      <c r="Q7" s="1102">
        <v>20021</v>
      </c>
      <c r="R7" s="1103"/>
      <c r="S7" s="1103"/>
      <c r="T7" s="1103"/>
      <c r="U7" s="1103"/>
      <c r="V7" s="1103">
        <v>19088</v>
      </c>
      <c r="W7" s="1103"/>
      <c r="X7" s="1103"/>
      <c r="Y7" s="1103"/>
      <c r="Z7" s="1103"/>
      <c r="AA7" s="1103">
        <v>933</v>
      </c>
      <c r="AB7" s="1103"/>
      <c r="AC7" s="1103"/>
      <c r="AD7" s="1103"/>
      <c r="AE7" s="1104"/>
      <c r="AF7" s="1105">
        <v>536</v>
      </c>
      <c r="AG7" s="1106"/>
      <c r="AH7" s="1106"/>
      <c r="AI7" s="1106"/>
      <c r="AJ7" s="1107"/>
      <c r="AK7" s="1108">
        <v>2320585</v>
      </c>
      <c r="AL7" s="1109"/>
      <c r="AM7" s="1109"/>
      <c r="AN7" s="1109"/>
      <c r="AO7" s="1109"/>
      <c r="AP7" s="1109">
        <v>10859</v>
      </c>
      <c r="AQ7" s="1109"/>
      <c r="AR7" s="1109"/>
      <c r="AS7" s="1109"/>
      <c r="AT7" s="1109"/>
      <c r="AU7" s="1110"/>
      <c r="AV7" s="1110"/>
      <c r="AW7" s="1110"/>
      <c r="AX7" s="1110"/>
      <c r="AY7" s="1111"/>
      <c r="AZ7" s="232"/>
      <c r="BA7" s="232"/>
      <c r="BB7" s="232"/>
      <c r="BC7" s="232"/>
      <c r="BD7" s="232"/>
      <c r="BE7" s="233"/>
      <c r="BF7" s="233"/>
      <c r="BG7" s="233"/>
      <c r="BH7" s="233"/>
      <c r="BI7" s="233"/>
      <c r="BJ7" s="233"/>
      <c r="BK7" s="233"/>
      <c r="BL7" s="233"/>
      <c r="BM7" s="233"/>
      <c r="BN7" s="233"/>
      <c r="BO7" s="233"/>
      <c r="BP7" s="233"/>
      <c r="BQ7" s="236">
        <v>1</v>
      </c>
      <c r="BR7" s="237"/>
      <c r="BS7" s="1099" t="s">
        <v>553</v>
      </c>
      <c r="BT7" s="1100"/>
      <c r="BU7" s="1100"/>
      <c r="BV7" s="1100"/>
      <c r="BW7" s="1100"/>
      <c r="BX7" s="1100"/>
      <c r="BY7" s="1100"/>
      <c r="BZ7" s="1100"/>
      <c r="CA7" s="1100"/>
      <c r="CB7" s="1100"/>
      <c r="CC7" s="1100"/>
      <c r="CD7" s="1100"/>
      <c r="CE7" s="1100"/>
      <c r="CF7" s="1100"/>
      <c r="CG7" s="1112"/>
      <c r="CH7" s="1096">
        <v>10</v>
      </c>
      <c r="CI7" s="1097"/>
      <c r="CJ7" s="1097"/>
      <c r="CK7" s="1097"/>
      <c r="CL7" s="1098"/>
      <c r="CM7" s="1096">
        <v>522</v>
      </c>
      <c r="CN7" s="1097"/>
      <c r="CO7" s="1097"/>
      <c r="CP7" s="1097"/>
      <c r="CQ7" s="1098"/>
      <c r="CR7" s="1096">
        <v>20</v>
      </c>
      <c r="CS7" s="1097"/>
      <c r="CT7" s="1097"/>
      <c r="CU7" s="1097"/>
      <c r="CV7" s="1098"/>
      <c r="CW7" s="1096" t="s">
        <v>560</v>
      </c>
      <c r="CX7" s="1097"/>
      <c r="CY7" s="1097"/>
      <c r="CZ7" s="1097"/>
      <c r="DA7" s="1098"/>
      <c r="DB7" s="1096" t="s">
        <v>560</v>
      </c>
      <c r="DC7" s="1097"/>
      <c r="DD7" s="1097"/>
      <c r="DE7" s="1097"/>
      <c r="DF7" s="1098"/>
      <c r="DG7" s="1096" t="s">
        <v>560</v>
      </c>
      <c r="DH7" s="1097"/>
      <c r="DI7" s="1097"/>
      <c r="DJ7" s="1097"/>
      <c r="DK7" s="1098"/>
      <c r="DL7" s="1096" t="s">
        <v>560</v>
      </c>
      <c r="DM7" s="1097"/>
      <c r="DN7" s="1097"/>
      <c r="DO7" s="1097"/>
      <c r="DP7" s="1098"/>
      <c r="DQ7" s="1096" t="s">
        <v>560</v>
      </c>
      <c r="DR7" s="1097"/>
      <c r="DS7" s="1097"/>
      <c r="DT7" s="1097"/>
      <c r="DU7" s="1098"/>
      <c r="DV7" s="1099"/>
      <c r="DW7" s="1100"/>
      <c r="DX7" s="1100"/>
      <c r="DY7" s="1100"/>
      <c r="DZ7" s="1101"/>
      <c r="EA7" s="234"/>
    </row>
    <row r="8" spans="1:131" s="235" customFormat="1" ht="26.25" customHeight="1" x14ac:dyDescent="0.15">
      <c r="A8" s="238">
        <v>2</v>
      </c>
      <c r="B8" s="1030"/>
      <c r="C8" s="1031"/>
      <c r="D8" s="1031"/>
      <c r="E8" s="1031"/>
      <c r="F8" s="1031"/>
      <c r="G8" s="1031"/>
      <c r="H8" s="1031"/>
      <c r="I8" s="1031"/>
      <c r="J8" s="1031"/>
      <c r="K8" s="1031"/>
      <c r="L8" s="1031"/>
      <c r="M8" s="1031"/>
      <c r="N8" s="1031"/>
      <c r="O8" s="1031"/>
      <c r="P8" s="1032"/>
      <c r="Q8" s="1038"/>
      <c r="R8" s="1039"/>
      <c r="S8" s="1039"/>
      <c r="T8" s="1039"/>
      <c r="U8" s="1039"/>
      <c r="V8" s="1039"/>
      <c r="W8" s="1039"/>
      <c r="X8" s="1039"/>
      <c r="Y8" s="1039"/>
      <c r="Z8" s="1039"/>
      <c r="AA8" s="1039"/>
      <c r="AB8" s="1039"/>
      <c r="AC8" s="1039"/>
      <c r="AD8" s="1039"/>
      <c r="AE8" s="1040"/>
      <c r="AF8" s="1035"/>
      <c r="AG8" s="1036"/>
      <c r="AH8" s="1036"/>
      <c r="AI8" s="1036"/>
      <c r="AJ8" s="1037"/>
      <c r="AK8" s="1080"/>
      <c r="AL8" s="1081"/>
      <c r="AM8" s="1081"/>
      <c r="AN8" s="1081"/>
      <c r="AO8" s="1081"/>
      <c r="AP8" s="1081"/>
      <c r="AQ8" s="1081"/>
      <c r="AR8" s="1081"/>
      <c r="AS8" s="1081"/>
      <c r="AT8" s="1081"/>
      <c r="AU8" s="1082"/>
      <c r="AV8" s="1082"/>
      <c r="AW8" s="1082"/>
      <c r="AX8" s="1082"/>
      <c r="AY8" s="1083"/>
      <c r="AZ8" s="232"/>
      <c r="BA8" s="232"/>
      <c r="BB8" s="232"/>
      <c r="BC8" s="232"/>
      <c r="BD8" s="232"/>
      <c r="BE8" s="233"/>
      <c r="BF8" s="233"/>
      <c r="BG8" s="233"/>
      <c r="BH8" s="233"/>
      <c r="BI8" s="233"/>
      <c r="BJ8" s="233"/>
      <c r="BK8" s="233"/>
      <c r="BL8" s="233"/>
      <c r="BM8" s="233"/>
      <c r="BN8" s="233"/>
      <c r="BO8" s="233"/>
      <c r="BP8" s="233"/>
      <c r="BQ8" s="238">
        <v>2</v>
      </c>
      <c r="BR8" s="239"/>
      <c r="BS8" s="992" t="s">
        <v>554</v>
      </c>
      <c r="BT8" s="993"/>
      <c r="BU8" s="993"/>
      <c r="BV8" s="993"/>
      <c r="BW8" s="993"/>
      <c r="BX8" s="993"/>
      <c r="BY8" s="993"/>
      <c r="BZ8" s="993"/>
      <c r="CA8" s="993"/>
      <c r="CB8" s="993"/>
      <c r="CC8" s="993"/>
      <c r="CD8" s="993"/>
      <c r="CE8" s="993"/>
      <c r="CF8" s="993"/>
      <c r="CG8" s="1014"/>
      <c r="CH8" s="989">
        <v>8</v>
      </c>
      <c r="CI8" s="990"/>
      <c r="CJ8" s="990"/>
      <c r="CK8" s="990"/>
      <c r="CL8" s="991"/>
      <c r="CM8" s="989">
        <v>691</v>
      </c>
      <c r="CN8" s="990"/>
      <c r="CO8" s="990"/>
      <c r="CP8" s="990"/>
      <c r="CQ8" s="991"/>
      <c r="CR8" s="989">
        <v>200</v>
      </c>
      <c r="CS8" s="990"/>
      <c r="CT8" s="990"/>
      <c r="CU8" s="990"/>
      <c r="CV8" s="991"/>
      <c r="CW8" s="989" t="s">
        <v>486</v>
      </c>
      <c r="CX8" s="990"/>
      <c r="CY8" s="990"/>
      <c r="CZ8" s="990"/>
      <c r="DA8" s="991"/>
      <c r="DB8" s="989" t="s">
        <v>486</v>
      </c>
      <c r="DC8" s="990"/>
      <c r="DD8" s="990"/>
      <c r="DE8" s="990"/>
      <c r="DF8" s="991"/>
      <c r="DG8" s="989" t="s">
        <v>486</v>
      </c>
      <c r="DH8" s="990"/>
      <c r="DI8" s="990"/>
      <c r="DJ8" s="990"/>
      <c r="DK8" s="991"/>
      <c r="DL8" s="989" t="s">
        <v>486</v>
      </c>
      <c r="DM8" s="990"/>
      <c r="DN8" s="990"/>
      <c r="DO8" s="990"/>
      <c r="DP8" s="991"/>
      <c r="DQ8" s="989" t="s">
        <v>486</v>
      </c>
      <c r="DR8" s="990"/>
      <c r="DS8" s="990"/>
      <c r="DT8" s="990"/>
      <c r="DU8" s="991"/>
      <c r="DV8" s="992"/>
      <c r="DW8" s="993"/>
      <c r="DX8" s="993"/>
      <c r="DY8" s="993"/>
      <c r="DZ8" s="994"/>
      <c r="EA8" s="234"/>
    </row>
    <row r="9" spans="1:131" s="235" customFormat="1" ht="26.25" customHeight="1" x14ac:dyDescent="0.15">
      <c r="A9" s="238">
        <v>3</v>
      </c>
      <c r="B9" s="1030"/>
      <c r="C9" s="1031"/>
      <c r="D9" s="1031"/>
      <c r="E9" s="1031"/>
      <c r="F9" s="1031"/>
      <c r="G9" s="1031"/>
      <c r="H9" s="1031"/>
      <c r="I9" s="1031"/>
      <c r="J9" s="1031"/>
      <c r="K9" s="1031"/>
      <c r="L9" s="1031"/>
      <c r="M9" s="1031"/>
      <c r="N9" s="1031"/>
      <c r="O9" s="1031"/>
      <c r="P9" s="1032"/>
      <c r="Q9" s="1038"/>
      <c r="R9" s="1039"/>
      <c r="S9" s="1039"/>
      <c r="T9" s="1039"/>
      <c r="U9" s="1039"/>
      <c r="V9" s="1039"/>
      <c r="W9" s="1039"/>
      <c r="X9" s="1039"/>
      <c r="Y9" s="1039"/>
      <c r="Z9" s="1039"/>
      <c r="AA9" s="1039"/>
      <c r="AB9" s="1039"/>
      <c r="AC9" s="1039"/>
      <c r="AD9" s="1039"/>
      <c r="AE9" s="1040"/>
      <c r="AF9" s="1035"/>
      <c r="AG9" s="1036"/>
      <c r="AH9" s="1036"/>
      <c r="AI9" s="1036"/>
      <c r="AJ9" s="1037"/>
      <c r="AK9" s="1080"/>
      <c r="AL9" s="1081"/>
      <c r="AM9" s="1081"/>
      <c r="AN9" s="1081"/>
      <c r="AO9" s="1081"/>
      <c r="AP9" s="1081"/>
      <c r="AQ9" s="1081"/>
      <c r="AR9" s="1081"/>
      <c r="AS9" s="1081"/>
      <c r="AT9" s="1081"/>
      <c r="AU9" s="1082"/>
      <c r="AV9" s="1082"/>
      <c r="AW9" s="1082"/>
      <c r="AX9" s="1082"/>
      <c r="AY9" s="1083"/>
      <c r="AZ9" s="232"/>
      <c r="BA9" s="232"/>
      <c r="BB9" s="232"/>
      <c r="BC9" s="232"/>
      <c r="BD9" s="232"/>
      <c r="BE9" s="233"/>
      <c r="BF9" s="233"/>
      <c r="BG9" s="233"/>
      <c r="BH9" s="233"/>
      <c r="BI9" s="233"/>
      <c r="BJ9" s="233"/>
      <c r="BK9" s="233"/>
      <c r="BL9" s="233"/>
      <c r="BM9" s="233"/>
      <c r="BN9" s="233"/>
      <c r="BO9" s="233"/>
      <c r="BP9" s="233"/>
      <c r="BQ9" s="238">
        <v>3</v>
      </c>
      <c r="BR9" s="239"/>
      <c r="BS9" s="992"/>
      <c r="BT9" s="993"/>
      <c r="BU9" s="993"/>
      <c r="BV9" s="993"/>
      <c r="BW9" s="993"/>
      <c r="BX9" s="993"/>
      <c r="BY9" s="993"/>
      <c r="BZ9" s="993"/>
      <c r="CA9" s="993"/>
      <c r="CB9" s="993"/>
      <c r="CC9" s="993"/>
      <c r="CD9" s="993"/>
      <c r="CE9" s="993"/>
      <c r="CF9" s="993"/>
      <c r="CG9" s="1014"/>
      <c r="CH9" s="989"/>
      <c r="CI9" s="990"/>
      <c r="CJ9" s="990"/>
      <c r="CK9" s="990"/>
      <c r="CL9" s="991"/>
      <c r="CM9" s="989"/>
      <c r="CN9" s="990"/>
      <c r="CO9" s="990"/>
      <c r="CP9" s="990"/>
      <c r="CQ9" s="991"/>
      <c r="CR9" s="989"/>
      <c r="CS9" s="990"/>
      <c r="CT9" s="990"/>
      <c r="CU9" s="990"/>
      <c r="CV9" s="991"/>
      <c r="CW9" s="989"/>
      <c r="CX9" s="990"/>
      <c r="CY9" s="990"/>
      <c r="CZ9" s="990"/>
      <c r="DA9" s="991"/>
      <c r="DB9" s="989"/>
      <c r="DC9" s="990"/>
      <c r="DD9" s="990"/>
      <c r="DE9" s="990"/>
      <c r="DF9" s="991"/>
      <c r="DG9" s="989"/>
      <c r="DH9" s="990"/>
      <c r="DI9" s="990"/>
      <c r="DJ9" s="990"/>
      <c r="DK9" s="991"/>
      <c r="DL9" s="989"/>
      <c r="DM9" s="990"/>
      <c r="DN9" s="990"/>
      <c r="DO9" s="990"/>
      <c r="DP9" s="991"/>
      <c r="DQ9" s="989"/>
      <c r="DR9" s="990"/>
      <c r="DS9" s="990"/>
      <c r="DT9" s="990"/>
      <c r="DU9" s="991"/>
      <c r="DV9" s="992"/>
      <c r="DW9" s="993"/>
      <c r="DX9" s="993"/>
      <c r="DY9" s="993"/>
      <c r="DZ9" s="994"/>
      <c r="EA9" s="234"/>
    </row>
    <row r="10" spans="1:131" s="235" customFormat="1" ht="26.25" customHeight="1" x14ac:dyDescent="0.15">
      <c r="A10" s="238">
        <v>4</v>
      </c>
      <c r="B10" s="1030"/>
      <c r="C10" s="1031"/>
      <c r="D10" s="1031"/>
      <c r="E10" s="1031"/>
      <c r="F10" s="1031"/>
      <c r="G10" s="1031"/>
      <c r="H10" s="1031"/>
      <c r="I10" s="1031"/>
      <c r="J10" s="1031"/>
      <c r="K10" s="1031"/>
      <c r="L10" s="1031"/>
      <c r="M10" s="1031"/>
      <c r="N10" s="1031"/>
      <c r="O10" s="1031"/>
      <c r="P10" s="1032"/>
      <c r="Q10" s="1038"/>
      <c r="R10" s="1039"/>
      <c r="S10" s="1039"/>
      <c r="T10" s="1039"/>
      <c r="U10" s="1039"/>
      <c r="V10" s="1039"/>
      <c r="W10" s="1039"/>
      <c r="X10" s="1039"/>
      <c r="Y10" s="1039"/>
      <c r="Z10" s="1039"/>
      <c r="AA10" s="1039"/>
      <c r="AB10" s="1039"/>
      <c r="AC10" s="1039"/>
      <c r="AD10" s="1039"/>
      <c r="AE10" s="1040"/>
      <c r="AF10" s="1035"/>
      <c r="AG10" s="1036"/>
      <c r="AH10" s="1036"/>
      <c r="AI10" s="1036"/>
      <c r="AJ10" s="1037"/>
      <c r="AK10" s="1080"/>
      <c r="AL10" s="1081"/>
      <c r="AM10" s="1081"/>
      <c r="AN10" s="1081"/>
      <c r="AO10" s="1081"/>
      <c r="AP10" s="1081"/>
      <c r="AQ10" s="1081"/>
      <c r="AR10" s="1081"/>
      <c r="AS10" s="1081"/>
      <c r="AT10" s="1081"/>
      <c r="AU10" s="1082"/>
      <c r="AV10" s="1082"/>
      <c r="AW10" s="1082"/>
      <c r="AX10" s="1082"/>
      <c r="AY10" s="1083"/>
      <c r="AZ10" s="232"/>
      <c r="BA10" s="232"/>
      <c r="BB10" s="232"/>
      <c r="BC10" s="232"/>
      <c r="BD10" s="232"/>
      <c r="BE10" s="233"/>
      <c r="BF10" s="233"/>
      <c r="BG10" s="233"/>
      <c r="BH10" s="233"/>
      <c r="BI10" s="233"/>
      <c r="BJ10" s="233"/>
      <c r="BK10" s="233"/>
      <c r="BL10" s="233"/>
      <c r="BM10" s="233"/>
      <c r="BN10" s="233"/>
      <c r="BO10" s="233"/>
      <c r="BP10" s="233"/>
      <c r="BQ10" s="238">
        <v>4</v>
      </c>
      <c r="BR10" s="239"/>
      <c r="BS10" s="992"/>
      <c r="BT10" s="993"/>
      <c r="BU10" s="993"/>
      <c r="BV10" s="993"/>
      <c r="BW10" s="993"/>
      <c r="BX10" s="993"/>
      <c r="BY10" s="993"/>
      <c r="BZ10" s="993"/>
      <c r="CA10" s="993"/>
      <c r="CB10" s="993"/>
      <c r="CC10" s="993"/>
      <c r="CD10" s="993"/>
      <c r="CE10" s="993"/>
      <c r="CF10" s="993"/>
      <c r="CG10" s="1014"/>
      <c r="CH10" s="989"/>
      <c r="CI10" s="990"/>
      <c r="CJ10" s="990"/>
      <c r="CK10" s="990"/>
      <c r="CL10" s="991"/>
      <c r="CM10" s="989"/>
      <c r="CN10" s="990"/>
      <c r="CO10" s="990"/>
      <c r="CP10" s="990"/>
      <c r="CQ10" s="991"/>
      <c r="CR10" s="989"/>
      <c r="CS10" s="990"/>
      <c r="CT10" s="990"/>
      <c r="CU10" s="990"/>
      <c r="CV10" s="991"/>
      <c r="CW10" s="989"/>
      <c r="CX10" s="990"/>
      <c r="CY10" s="990"/>
      <c r="CZ10" s="990"/>
      <c r="DA10" s="991"/>
      <c r="DB10" s="989"/>
      <c r="DC10" s="990"/>
      <c r="DD10" s="990"/>
      <c r="DE10" s="990"/>
      <c r="DF10" s="991"/>
      <c r="DG10" s="989"/>
      <c r="DH10" s="990"/>
      <c r="DI10" s="990"/>
      <c r="DJ10" s="990"/>
      <c r="DK10" s="991"/>
      <c r="DL10" s="989"/>
      <c r="DM10" s="990"/>
      <c r="DN10" s="990"/>
      <c r="DO10" s="990"/>
      <c r="DP10" s="991"/>
      <c r="DQ10" s="989"/>
      <c r="DR10" s="990"/>
      <c r="DS10" s="990"/>
      <c r="DT10" s="990"/>
      <c r="DU10" s="991"/>
      <c r="DV10" s="992"/>
      <c r="DW10" s="993"/>
      <c r="DX10" s="993"/>
      <c r="DY10" s="993"/>
      <c r="DZ10" s="994"/>
      <c r="EA10" s="234"/>
    </row>
    <row r="11" spans="1:131" s="235" customFormat="1" ht="26.25" customHeight="1" x14ac:dyDescent="0.15">
      <c r="A11" s="238">
        <v>5</v>
      </c>
      <c r="B11" s="1030"/>
      <c r="C11" s="1031"/>
      <c r="D11" s="1031"/>
      <c r="E11" s="1031"/>
      <c r="F11" s="1031"/>
      <c r="G11" s="1031"/>
      <c r="H11" s="1031"/>
      <c r="I11" s="1031"/>
      <c r="J11" s="1031"/>
      <c r="K11" s="1031"/>
      <c r="L11" s="1031"/>
      <c r="M11" s="1031"/>
      <c r="N11" s="1031"/>
      <c r="O11" s="1031"/>
      <c r="P11" s="1032"/>
      <c r="Q11" s="1038"/>
      <c r="R11" s="1039"/>
      <c r="S11" s="1039"/>
      <c r="T11" s="1039"/>
      <c r="U11" s="1039"/>
      <c r="V11" s="1039"/>
      <c r="W11" s="1039"/>
      <c r="X11" s="1039"/>
      <c r="Y11" s="1039"/>
      <c r="Z11" s="1039"/>
      <c r="AA11" s="1039"/>
      <c r="AB11" s="1039"/>
      <c r="AC11" s="1039"/>
      <c r="AD11" s="1039"/>
      <c r="AE11" s="1040"/>
      <c r="AF11" s="1035"/>
      <c r="AG11" s="1036"/>
      <c r="AH11" s="1036"/>
      <c r="AI11" s="1036"/>
      <c r="AJ11" s="1037"/>
      <c r="AK11" s="1080"/>
      <c r="AL11" s="1081"/>
      <c r="AM11" s="1081"/>
      <c r="AN11" s="1081"/>
      <c r="AO11" s="1081"/>
      <c r="AP11" s="1081"/>
      <c r="AQ11" s="1081"/>
      <c r="AR11" s="1081"/>
      <c r="AS11" s="1081"/>
      <c r="AT11" s="1081"/>
      <c r="AU11" s="1082"/>
      <c r="AV11" s="1082"/>
      <c r="AW11" s="1082"/>
      <c r="AX11" s="1082"/>
      <c r="AY11" s="1083"/>
      <c r="AZ11" s="232"/>
      <c r="BA11" s="232"/>
      <c r="BB11" s="232"/>
      <c r="BC11" s="232"/>
      <c r="BD11" s="232"/>
      <c r="BE11" s="233"/>
      <c r="BF11" s="233"/>
      <c r="BG11" s="233"/>
      <c r="BH11" s="233"/>
      <c r="BI11" s="233"/>
      <c r="BJ11" s="233"/>
      <c r="BK11" s="233"/>
      <c r="BL11" s="233"/>
      <c r="BM11" s="233"/>
      <c r="BN11" s="233"/>
      <c r="BO11" s="233"/>
      <c r="BP11" s="233"/>
      <c r="BQ11" s="238">
        <v>5</v>
      </c>
      <c r="BR11" s="239"/>
      <c r="BS11" s="992"/>
      <c r="BT11" s="993"/>
      <c r="BU11" s="993"/>
      <c r="BV11" s="993"/>
      <c r="BW11" s="993"/>
      <c r="BX11" s="993"/>
      <c r="BY11" s="993"/>
      <c r="BZ11" s="993"/>
      <c r="CA11" s="993"/>
      <c r="CB11" s="993"/>
      <c r="CC11" s="993"/>
      <c r="CD11" s="993"/>
      <c r="CE11" s="993"/>
      <c r="CF11" s="993"/>
      <c r="CG11" s="1014"/>
      <c r="CH11" s="989"/>
      <c r="CI11" s="990"/>
      <c r="CJ11" s="990"/>
      <c r="CK11" s="990"/>
      <c r="CL11" s="991"/>
      <c r="CM11" s="989"/>
      <c r="CN11" s="990"/>
      <c r="CO11" s="990"/>
      <c r="CP11" s="990"/>
      <c r="CQ11" s="991"/>
      <c r="CR11" s="989"/>
      <c r="CS11" s="990"/>
      <c r="CT11" s="990"/>
      <c r="CU11" s="990"/>
      <c r="CV11" s="991"/>
      <c r="CW11" s="989"/>
      <c r="CX11" s="990"/>
      <c r="CY11" s="990"/>
      <c r="CZ11" s="990"/>
      <c r="DA11" s="991"/>
      <c r="DB11" s="989"/>
      <c r="DC11" s="990"/>
      <c r="DD11" s="990"/>
      <c r="DE11" s="990"/>
      <c r="DF11" s="991"/>
      <c r="DG11" s="989"/>
      <c r="DH11" s="990"/>
      <c r="DI11" s="990"/>
      <c r="DJ11" s="990"/>
      <c r="DK11" s="991"/>
      <c r="DL11" s="989"/>
      <c r="DM11" s="990"/>
      <c r="DN11" s="990"/>
      <c r="DO11" s="990"/>
      <c r="DP11" s="991"/>
      <c r="DQ11" s="989"/>
      <c r="DR11" s="990"/>
      <c r="DS11" s="990"/>
      <c r="DT11" s="990"/>
      <c r="DU11" s="991"/>
      <c r="DV11" s="992"/>
      <c r="DW11" s="993"/>
      <c r="DX11" s="993"/>
      <c r="DY11" s="993"/>
      <c r="DZ11" s="994"/>
      <c r="EA11" s="234"/>
    </row>
    <row r="12" spans="1:131" s="235" customFormat="1" ht="26.25" customHeight="1" x14ac:dyDescent="0.15">
      <c r="A12" s="238">
        <v>6</v>
      </c>
      <c r="B12" s="1030"/>
      <c r="C12" s="1031"/>
      <c r="D12" s="1031"/>
      <c r="E12" s="1031"/>
      <c r="F12" s="1031"/>
      <c r="G12" s="1031"/>
      <c r="H12" s="1031"/>
      <c r="I12" s="1031"/>
      <c r="J12" s="1031"/>
      <c r="K12" s="1031"/>
      <c r="L12" s="1031"/>
      <c r="M12" s="1031"/>
      <c r="N12" s="1031"/>
      <c r="O12" s="1031"/>
      <c r="P12" s="1032"/>
      <c r="Q12" s="1038"/>
      <c r="R12" s="1039"/>
      <c r="S12" s="1039"/>
      <c r="T12" s="1039"/>
      <c r="U12" s="1039"/>
      <c r="V12" s="1039"/>
      <c r="W12" s="1039"/>
      <c r="X12" s="1039"/>
      <c r="Y12" s="1039"/>
      <c r="Z12" s="1039"/>
      <c r="AA12" s="1039"/>
      <c r="AB12" s="1039"/>
      <c r="AC12" s="1039"/>
      <c r="AD12" s="1039"/>
      <c r="AE12" s="1040"/>
      <c r="AF12" s="1035"/>
      <c r="AG12" s="1036"/>
      <c r="AH12" s="1036"/>
      <c r="AI12" s="1036"/>
      <c r="AJ12" s="1037"/>
      <c r="AK12" s="1080"/>
      <c r="AL12" s="1081"/>
      <c r="AM12" s="1081"/>
      <c r="AN12" s="1081"/>
      <c r="AO12" s="1081"/>
      <c r="AP12" s="1081"/>
      <c r="AQ12" s="1081"/>
      <c r="AR12" s="1081"/>
      <c r="AS12" s="1081"/>
      <c r="AT12" s="1081"/>
      <c r="AU12" s="1082"/>
      <c r="AV12" s="1082"/>
      <c r="AW12" s="1082"/>
      <c r="AX12" s="1082"/>
      <c r="AY12" s="1083"/>
      <c r="AZ12" s="232"/>
      <c r="BA12" s="232"/>
      <c r="BB12" s="232"/>
      <c r="BC12" s="232"/>
      <c r="BD12" s="232"/>
      <c r="BE12" s="233"/>
      <c r="BF12" s="233"/>
      <c r="BG12" s="233"/>
      <c r="BH12" s="233"/>
      <c r="BI12" s="233"/>
      <c r="BJ12" s="233"/>
      <c r="BK12" s="233"/>
      <c r="BL12" s="233"/>
      <c r="BM12" s="233"/>
      <c r="BN12" s="233"/>
      <c r="BO12" s="233"/>
      <c r="BP12" s="233"/>
      <c r="BQ12" s="238">
        <v>6</v>
      </c>
      <c r="BR12" s="239"/>
      <c r="BS12" s="992"/>
      <c r="BT12" s="993"/>
      <c r="BU12" s="993"/>
      <c r="BV12" s="993"/>
      <c r="BW12" s="993"/>
      <c r="BX12" s="993"/>
      <c r="BY12" s="993"/>
      <c r="BZ12" s="993"/>
      <c r="CA12" s="993"/>
      <c r="CB12" s="993"/>
      <c r="CC12" s="993"/>
      <c r="CD12" s="993"/>
      <c r="CE12" s="993"/>
      <c r="CF12" s="993"/>
      <c r="CG12" s="1014"/>
      <c r="CH12" s="989"/>
      <c r="CI12" s="990"/>
      <c r="CJ12" s="990"/>
      <c r="CK12" s="990"/>
      <c r="CL12" s="991"/>
      <c r="CM12" s="989"/>
      <c r="CN12" s="990"/>
      <c r="CO12" s="990"/>
      <c r="CP12" s="990"/>
      <c r="CQ12" s="991"/>
      <c r="CR12" s="989"/>
      <c r="CS12" s="990"/>
      <c r="CT12" s="990"/>
      <c r="CU12" s="990"/>
      <c r="CV12" s="991"/>
      <c r="CW12" s="989"/>
      <c r="CX12" s="990"/>
      <c r="CY12" s="990"/>
      <c r="CZ12" s="990"/>
      <c r="DA12" s="991"/>
      <c r="DB12" s="989"/>
      <c r="DC12" s="990"/>
      <c r="DD12" s="990"/>
      <c r="DE12" s="990"/>
      <c r="DF12" s="991"/>
      <c r="DG12" s="989"/>
      <c r="DH12" s="990"/>
      <c r="DI12" s="990"/>
      <c r="DJ12" s="990"/>
      <c r="DK12" s="991"/>
      <c r="DL12" s="989"/>
      <c r="DM12" s="990"/>
      <c r="DN12" s="990"/>
      <c r="DO12" s="990"/>
      <c r="DP12" s="991"/>
      <c r="DQ12" s="989"/>
      <c r="DR12" s="990"/>
      <c r="DS12" s="990"/>
      <c r="DT12" s="990"/>
      <c r="DU12" s="991"/>
      <c r="DV12" s="992"/>
      <c r="DW12" s="993"/>
      <c r="DX12" s="993"/>
      <c r="DY12" s="993"/>
      <c r="DZ12" s="994"/>
      <c r="EA12" s="234"/>
    </row>
    <row r="13" spans="1:131" s="235" customFormat="1" ht="26.25" customHeight="1" x14ac:dyDescent="0.15">
      <c r="A13" s="238">
        <v>7</v>
      </c>
      <c r="B13" s="1030"/>
      <c r="C13" s="1031"/>
      <c r="D13" s="1031"/>
      <c r="E13" s="1031"/>
      <c r="F13" s="1031"/>
      <c r="G13" s="1031"/>
      <c r="H13" s="1031"/>
      <c r="I13" s="1031"/>
      <c r="J13" s="1031"/>
      <c r="K13" s="1031"/>
      <c r="L13" s="1031"/>
      <c r="M13" s="1031"/>
      <c r="N13" s="1031"/>
      <c r="O13" s="1031"/>
      <c r="P13" s="1032"/>
      <c r="Q13" s="1038"/>
      <c r="R13" s="1039"/>
      <c r="S13" s="1039"/>
      <c r="T13" s="1039"/>
      <c r="U13" s="1039"/>
      <c r="V13" s="1039"/>
      <c r="W13" s="1039"/>
      <c r="X13" s="1039"/>
      <c r="Y13" s="1039"/>
      <c r="Z13" s="1039"/>
      <c r="AA13" s="1039"/>
      <c r="AB13" s="1039"/>
      <c r="AC13" s="1039"/>
      <c r="AD13" s="1039"/>
      <c r="AE13" s="1040"/>
      <c r="AF13" s="1035"/>
      <c r="AG13" s="1036"/>
      <c r="AH13" s="1036"/>
      <c r="AI13" s="1036"/>
      <c r="AJ13" s="1037"/>
      <c r="AK13" s="1080"/>
      <c r="AL13" s="1081"/>
      <c r="AM13" s="1081"/>
      <c r="AN13" s="1081"/>
      <c r="AO13" s="1081"/>
      <c r="AP13" s="1081"/>
      <c r="AQ13" s="1081"/>
      <c r="AR13" s="1081"/>
      <c r="AS13" s="1081"/>
      <c r="AT13" s="1081"/>
      <c r="AU13" s="1082"/>
      <c r="AV13" s="1082"/>
      <c r="AW13" s="1082"/>
      <c r="AX13" s="1082"/>
      <c r="AY13" s="1083"/>
      <c r="AZ13" s="232"/>
      <c r="BA13" s="232"/>
      <c r="BB13" s="232"/>
      <c r="BC13" s="232"/>
      <c r="BD13" s="232"/>
      <c r="BE13" s="233"/>
      <c r="BF13" s="233"/>
      <c r="BG13" s="233"/>
      <c r="BH13" s="233"/>
      <c r="BI13" s="233"/>
      <c r="BJ13" s="233"/>
      <c r="BK13" s="233"/>
      <c r="BL13" s="233"/>
      <c r="BM13" s="233"/>
      <c r="BN13" s="233"/>
      <c r="BO13" s="233"/>
      <c r="BP13" s="233"/>
      <c r="BQ13" s="238">
        <v>7</v>
      </c>
      <c r="BR13" s="239"/>
      <c r="BS13" s="992"/>
      <c r="BT13" s="993"/>
      <c r="BU13" s="993"/>
      <c r="BV13" s="993"/>
      <c r="BW13" s="993"/>
      <c r="BX13" s="993"/>
      <c r="BY13" s="993"/>
      <c r="BZ13" s="993"/>
      <c r="CA13" s="993"/>
      <c r="CB13" s="993"/>
      <c r="CC13" s="993"/>
      <c r="CD13" s="993"/>
      <c r="CE13" s="993"/>
      <c r="CF13" s="993"/>
      <c r="CG13" s="1014"/>
      <c r="CH13" s="989"/>
      <c r="CI13" s="990"/>
      <c r="CJ13" s="990"/>
      <c r="CK13" s="990"/>
      <c r="CL13" s="991"/>
      <c r="CM13" s="989"/>
      <c r="CN13" s="990"/>
      <c r="CO13" s="990"/>
      <c r="CP13" s="990"/>
      <c r="CQ13" s="991"/>
      <c r="CR13" s="989"/>
      <c r="CS13" s="990"/>
      <c r="CT13" s="990"/>
      <c r="CU13" s="990"/>
      <c r="CV13" s="991"/>
      <c r="CW13" s="989"/>
      <c r="CX13" s="990"/>
      <c r="CY13" s="990"/>
      <c r="CZ13" s="990"/>
      <c r="DA13" s="991"/>
      <c r="DB13" s="989"/>
      <c r="DC13" s="990"/>
      <c r="DD13" s="990"/>
      <c r="DE13" s="990"/>
      <c r="DF13" s="991"/>
      <c r="DG13" s="989"/>
      <c r="DH13" s="990"/>
      <c r="DI13" s="990"/>
      <c r="DJ13" s="990"/>
      <c r="DK13" s="991"/>
      <c r="DL13" s="989"/>
      <c r="DM13" s="990"/>
      <c r="DN13" s="990"/>
      <c r="DO13" s="990"/>
      <c r="DP13" s="991"/>
      <c r="DQ13" s="989"/>
      <c r="DR13" s="990"/>
      <c r="DS13" s="990"/>
      <c r="DT13" s="990"/>
      <c r="DU13" s="991"/>
      <c r="DV13" s="992"/>
      <c r="DW13" s="993"/>
      <c r="DX13" s="993"/>
      <c r="DY13" s="993"/>
      <c r="DZ13" s="994"/>
      <c r="EA13" s="234"/>
    </row>
    <row r="14" spans="1:131" s="235" customFormat="1" ht="26.25" customHeight="1" x14ac:dyDescent="0.15">
      <c r="A14" s="238">
        <v>8</v>
      </c>
      <c r="B14" s="1030"/>
      <c r="C14" s="1031"/>
      <c r="D14" s="1031"/>
      <c r="E14" s="1031"/>
      <c r="F14" s="1031"/>
      <c r="G14" s="1031"/>
      <c r="H14" s="1031"/>
      <c r="I14" s="1031"/>
      <c r="J14" s="1031"/>
      <c r="K14" s="1031"/>
      <c r="L14" s="1031"/>
      <c r="M14" s="1031"/>
      <c r="N14" s="1031"/>
      <c r="O14" s="1031"/>
      <c r="P14" s="1032"/>
      <c r="Q14" s="1038"/>
      <c r="R14" s="1039"/>
      <c r="S14" s="1039"/>
      <c r="T14" s="1039"/>
      <c r="U14" s="1039"/>
      <c r="V14" s="1039"/>
      <c r="W14" s="1039"/>
      <c r="X14" s="1039"/>
      <c r="Y14" s="1039"/>
      <c r="Z14" s="1039"/>
      <c r="AA14" s="1039"/>
      <c r="AB14" s="1039"/>
      <c r="AC14" s="1039"/>
      <c r="AD14" s="1039"/>
      <c r="AE14" s="1040"/>
      <c r="AF14" s="1035"/>
      <c r="AG14" s="1036"/>
      <c r="AH14" s="1036"/>
      <c r="AI14" s="1036"/>
      <c r="AJ14" s="1037"/>
      <c r="AK14" s="1080"/>
      <c r="AL14" s="1081"/>
      <c r="AM14" s="1081"/>
      <c r="AN14" s="1081"/>
      <c r="AO14" s="1081"/>
      <c r="AP14" s="1081"/>
      <c r="AQ14" s="1081"/>
      <c r="AR14" s="1081"/>
      <c r="AS14" s="1081"/>
      <c r="AT14" s="1081"/>
      <c r="AU14" s="1082"/>
      <c r="AV14" s="1082"/>
      <c r="AW14" s="1082"/>
      <c r="AX14" s="1082"/>
      <c r="AY14" s="1083"/>
      <c r="AZ14" s="232"/>
      <c r="BA14" s="232"/>
      <c r="BB14" s="232"/>
      <c r="BC14" s="232"/>
      <c r="BD14" s="232"/>
      <c r="BE14" s="233"/>
      <c r="BF14" s="233"/>
      <c r="BG14" s="233"/>
      <c r="BH14" s="233"/>
      <c r="BI14" s="233"/>
      <c r="BJ14" s="233"/>
      <c r="BK14" s="233"/>
      <c r="BL14" s="233"/>
      <c r="BM14" s="233"/>
      <c r="BN14" s="233"/>
      <c r="BO14" s="233"/>
      <c r="BP14" s="233"/>
      <c r="BQ14" s="238">
        <v>8</v>
      </c>
      <c r="BR14" s="239"/>
      <c r="BS14" s="992"/>
      <c r="BT14" s="993"/>
      <c r="BU14" s="993"/>
      <c r="BV14" s="993"/>
      <c r="BW14" s="993"/>
      <c r="BX14" s="993"/>
      <c r="BY14" s="993"/>
      <c r="BZ14" s="993"/>
      <c r="CA14" s="993"/>
      <c r="CB14" s="993"/>
      <c r="CC14" s="993"/>
      <c r="CD14" s="993"/>
      <c r="CE14" s="993"/>
      <c r="CF14" s="993"/>
      <c r="CG14" s="1014"/>
      <c r="CH14" s="989"/>
      <c r="CI14" s="990"/>
      <c r="CJ14" s="990"/>
      <c r="CK14" s="990"/>
      <c r="CL14" s="991"/>
      <c r="CM14" s="989"/>
      <c r="CN14" s="990"/>
      <c r="CO14" s="990"/>
      <c r="CP14" s="990"/>
      <c r="CQ14" s="991"/>
      <c r="CR14" s="989"/>
      <c r="CS14" s="990"/>
      <c r="CT14" s="990"/>
      <c r="CU14" s="990"/>
      <c r="CV14" s="991"/>
      <c r="CW14" s="989"/>
      <c r="CX14" s="990"/>
      <c r="CY14" s="990"/>
      <c r="CZ14" s="990"/>
      <c r="DA14" s="991"/>
      <c r="DB14" s="989"/>
      <c r="DC14" s="990"/>
      <c r="DD14" s="990"/>
      <c r="DE14" s="990"/>
      <c r="DF14" s="991"/>
      <c r="DG14" s="989"/>
      <c r="DH14" s="990"/>
      <c r="DI14" s="990"/>
      <c r="DJ14" s="990"/>
      <c r="DK14" s="991"/>
      <c r="DL14" s="989"/>
      <c r="DM14" s="990"/>
      <c r="DN14" s="990"/>
      <c r="DO14" s="990"/>
      <c r="DP14" s="991"/>
      <c r="DQ14" s="989"/>
      <c r="DR14" s="990"/>
      <c r="DS14" s="990"/>
      <c r="DT14" s="990"/>
      <c r="DU14" s="991"/>
      <c r="DV14" s="992"/>
      <c r="DW14" s="993"/>
      <c r="DX14" s="993"/>
      <c r="DY14" s="993"/>
      <c r="DZ14" s="994"/>
      <c r="EA14" s="234"/>
    </row>
    <row r="15" spans="1:131" s="235" customFormat="1" ht="26.25" customHeight="1" x14ac:dyDescent="0.15">
      <c r="A15" s="238">
        <v>9</v>
      </c>
      <c r="B15" s="1030"/>
      <c r="C15" s="1031"/>
      <c r="D15" s="1031"/>
      <c r="E15" s="1031"/>
      <c r="F15" s="1031"/>
      <c r="G15" s="1031"/>
      <c r="H15" s="1031"/>
      <c r="I15" s="1031"/>
      <c r="J15" s="1031"/>
      <c r="K15" s="1031"/>
      <c r="L15" s="1031"/>
      <c r="M15" s="1031"/>
      <c r="N15" s="1031"/>
      <c r="O15" s="1031"/>
      <c r="P15" s="1032"/>
      <c r="Q15" s="1038"/>
      <c r="R15" s="1039"/>
      <c r="S15" s="1039"/>
      <c r="T15" s="1039"/>
      <c r="U15" s="1039"/>
      <c r="V15" s="1039"/>
      <c r="W15" s="1039"/>
      <c r="X15" s="1039"/>
      <c r="Y15" s="1039"/>
      <c r="Z15" s="1039"/>
      <c r="AA15" s="1039"/>
      <c r="AB15" s="1039"/>
      <c r="AC15" s="1039"/>
      <c r="AD15" s="1039"/>
      <c r="AE15" s="1040"/>
      <c r="AF15" s="1035"/>
      <c r="AG15" s="1036"/>
      <c r="AH15" s="1036"/>
      <c r="AI15" s="1036"/>
      <c r="AJ15" s="1037"/>
      <c r="AK15" s="1080"/>
      <c r="AL15" s="1081"/>
      <c r="AM15" s="1081"/>
      <c r="AN15" s="1081"/>
      <c r="AO15" s="1081"/>
      <c r="AP15" s="1081"/>
      <c r="AQ15" s="1081"/>
      <c r="AR15" s="1081"/>
      <c r="AS15" s="1081"/>
      <c r="AT15" s="1081"/>
      <c r="AU15" s="1082"/>
      <c r="AV15" s="1082"/>
      <c r="AW15" s="1082"/>
      <c r="AX15" s="1082"/>
      <c r="AY15" s="1083"/>
      <c r="AZ15" s="232"/>
      <c r="BA15" s="232"/>
      <c r="BB15" s="232"/>
      <c r="BC15" s="232"/>
      <c r="BD15" s="232"/>
      <c r="BE15" s="233"/>
      <c r="BF15" s="233"/>
      <c r="BG15" s="233"/>
      <c r="BH15" s="233"/>
      <c r="BI15" s="233"/>
      <c r="BJ15" s="233"/>
      <c r="BK15" s="233"/>
      <c r="BL15" s="233"/>
      <c r="BM15" s="233"/>
      <c r="BN15" s="233"/>
      <c r="BO15" s="233"/>
      <c r="BP15" s="233"/>
      <c r="BQ15" s="238">
        <v>9</v>
      </c>
      <c r="BR15" s="239"/>
      <c r="BS15" s="992"/>
      <c r="BT15" s="993"/>
      <c r="BU15" s="993"/>
      <c r="BV15" s="993"/>
      <c r="BW15" s="993"/>
      <c r="BX15" s="993"/>
      <c r="BY15" s="993"/>
      <c r="BZ15" s="993"/>
      <c r="CA15" s="993"/>
      <c r="CB15" s="993"/>
      <c r="CC15" s="993"/>
      <c r="CD15" s="993"/>
      <c r="CE15" s="993"/>
      <c r="CF15" s="993"/>
      <c r="CG15" s="1014"/>
      <c r="CH15" s="989"/>
      <c r="CI15" s="990"/>
      <c r="CJ15" s="990"/>
      <c r="CK15" s="990"/>
      <c r="CL15" s="991"/>
      <c r="CM15" s="989"/>
      <c r="CN15" s="990"/>
      <c r="CO15" s="990"/>
      <c r="CP15" s="990"/>
      <c r="CQ15" s="991"/>
      <c r="CR15" s="989"/>
      <c r="CS15" s="990"/>
      <c r="CT15" s="990"/>
      <c r="CU15" s="990"/>
      <c r="CV15" s="991"/>
      <c r="CW15" s="989"/>
      <c r="CX15" s="990"/>
      <c r="CY15" s="990"/>
      <c r="CZ15" s="990"/>
      <c r="DA15" s="991"/>
      <c r="DB15" s="989"/>
      <c r="DC15" s="990"/>
      <c r="DD15" s="990"/>
      <c r="DE15" s="990"/>
      <c r="DF15" s="991"/>
      <c r="DG15" s="989"/>
      <c r="DH15" s="990"/>
      <c r="DI15" s="990"/>
      <c r="DJ15" s="990"/>
      <c r="DK15" s="991"/>
      <c r="DL15" s="989"/>
      <c r="DM15" s="990"/>
      <c r="DN15" s="990"/>
      <c r="DO15" s="990"/>
      <c r="DP15" s="991"/>
      <c r="DQ15" s="989"/>
      <c r="DR15" s="990"/>
      <c r="DS15" s="990"/>
      <c r="DT15" s="990"/>
      <c r="DU15" s="991"/>
      <c r="DV15" s="992"/>
      <c r="DW15" s="993"/>
      <c r="DX15" s="993"/>
      <c r="DY15" s="993"/>
      <c r="DZ15" s="994"/>
      <c r="EA15" s="234"/>
    </row>
    <row r="16" spans="1:131" s="235" customFormat="1" ht="26.25" customHeight="1" x14ac:dyDescent="0.15">
      <c r="A16" s="238">
        <v>10</v>
      </c>
      <c r="B16" s="1030"/>
      <c r="C16" s="1031"/>
      <c r="D16" s="1031"/>
      <c r="E16" s="1031"/>
      <c r="F16" s="1031"/>
      <c r="G16" s="1031"/>
      <c r="H16" s="1031"/>
      <c r="I16" s="1031"/>
      <c r="J16" s="1031"/>
      <c r="K16" s="1031"/>
      <c r="L16" s="1031"/>
      <c r="M16" s="1031"/>
      <c r="N16" s="1031"/>
      <c r="O16" s="1031"/>
      <c r="P16" s="1032"/>
      <c r="Q16" s="1038"/>
      <c r="R16" s="1039"/>
      <c r="S16" s="1039"/>
      <c r="T16" s="1039"/>
      <c r="U16" s="1039"/>
      <c r="V16" s="1039"/>
      <c r="W16" s="1039"/>
      <c r="X16" s="1039"/>
      <c r="Y16" s="1039"/>
      <c r="Z16" s="1039"/>
      <c r="AA16" s="1039"/>
      <c r="AB16" s="1039"/>
      <c r="AC16" s="1039"/>
      <c r="AD16" s="1039"/>
      <c r="AE16" s="1040"/>
      <c r="AF16" s="1035"/>
      <c r="AG16" s="1036"/>
      <c r="AH16" s="1036"/>
      <c r="AI16" s="1036"/>
      <c r="AJ16" s="1037"/>
      <c r="AK16" s="1080"/>
      <c r="AL16" s="1081"/>
      <c r="AM16" s="1081"/>
      <c r="AN16" s="1081"/>
      <c r="AO16" s="1081"/>
      <c r="AP16" s="1081"/>
      <c r="AQ16" s="1081"/>
      <c r="AR16" s="1081"/>
      <c r="AS16" s="1081"/>
      <c r="AT16" s="1081"/>
      <c r="AU16" s="1082"/>
      <c r="AV16" s="1082"/>
      <c r="AW16" s="1082"/>
      <c r="AX16" s="1082"/>
      <c r="AY16" s="1083"/>
      <c r="AZ16" s="232"/>
      <c r="BA16" s="232"/>
      <c r="BB16" s="232"/>
      <c r="BC16" s="232"/>
      <c r="BD16" s="232"/>
      <c r="BE16" s="233"/>
      <c r="BF16" s="233"/>
      <c r="BG16" s="233"/>
      <c r="BH16" s="233"/>
      <c r="BI16" s="233"/>
      <c r="BJ16" s="233"/>
      <c r="BK16" s="233"/>
      <c r="BL16" s="233"/>
      <c r="BM16" s="233"/>
      <c r="BN16" s="233"/>
      <c r="BO16" s="233"/>
      <c r="BP16" s="233"/>
      <c r="BQ16" s="238">
        <v>10</v>
      </c>
      <c r="BR16" s="239"/>
      <c r="BS16" s="992"/>
      <c r="BT16" s="993"/>
      <c r="BU16" s="993"/>
      <c r="BV16" s="993"/>
      <c r="BW16" s="993"/>
      <c r="BX16" s="993"/>
      <c r="BY16" s="993"/>
      <c r="BZ16" s="993"/>
      <c r="CA16" s="993"/>
      <c r="CB16" s="993"/>
      <c r="CC16" s="993"/>
      <c r="CD16" s="993"/>
      <c r="CE16" s="993"/>
      <c r="CF16" s="993"/>
      <c r="CG16" s="1014"/>
      <c r="CH16" s="989"/>
      <c r="CI16" s="990"/>
      <c r="CJ16" s="990"/>
      <c r="CK16" s="990"/>
      <c r="CL16" s="991"/>
      <c r="CM16" s="989"/>
      <c r="CN16" s="990"/>
      <c r="CO16" s="990"/>
      <c r="CP16" s="990"/>
      <c r="CQ16" s="991"/>
      <c r="CR16" s="989"/>
      <c r="CS16" s="990"/>
      <c r="CT16" s="990"/>
      <c r="CU16" s="990"/>
      <c r="CV16" s="991"/>
      <c r="CW16" s="989"/>
      <c r="CX16" s="990"/>
      <c r="CY16" s="990"/>
      <c r="CZ16" s="990"/>
      <c r="DA16" s="991"/>
      <c r="DB16" s="989"/>
      <c r="DC16" s="990"/>
      <c r="DD16" s="990"/>
      <c r="DE16" s="990"/>
      <c r="DF16" s="991"/>
      <c r="DG16" s="989"/>
      <c r="DH16" s="990"/>
      <c r="DI16" s="990"/>
      <c r="DJ16" s="990"/>
      <c r="DK16" s="991"/>
      <c r="DL16" s="989"/>
      <c r="DM16" s="990"/>
      <c r="DN16" s="990"/>
      <c r="DO16" s="990"/>
      <c r="DP16" s="991"/>
      <c r="DQ16" s="989"/>
      <c r="DR16" s="990"/>
      <c r="DS16" s="990"/>
      <c r="DT16" s="990"/>
      <c r="DU16" s="991"/>
      <c r="DV16" s="992"/>
      <c r="DW16" s="993"/>
      <c r="DX16" s="993"/>
      <c r="DY16" s="993"/>
      <c r="DZ16" s="994"/>
      <c r="EA16" s="234"/>
    </row>
    <row r="17" spans="1:131" s="235" customFormat="1" ht="26.25" customHeight="1" x14ac:dyDescent="0.15">
      <c r="A17" s="238">
        <v>11</v>
      </c>
      <c r="B17" s="1030"/>
      <c r="C17" s="1031"/>
      <c r="D17" s="1031"/>
      <c r="E17" s="1031"/>
      <c r="F17" s="1031"/>
      <c r="G17" s="1031"/>
      <c r="H17" s="1031"/>
      <c r="I17" s="1031"/>
      <c r="J17" s="1031"/>
      <c r="K17" s="1031"/>
      <c r="L17" s="1031"/>
      <c r="M17" s="1031"/>
      <c r="N17" s="1031"/>
      <c r="O17" s="1031"/>
      <c r="P17" s="1032"/>
      <c r="Q17" s="1038"/>
      <c r="R17" s="1039"/>
      <c r="S17" s="1039"/>
      <c r="T17" s="1039"/>
      <c r="U17" s="1039"/>
      <c r="V17" s="1039"/>
      <c r="W17" s="1039"/>
      <c r="X17" s="1039"/>
      <c r="Y17" s="1039"/>
      <c r="Z17" s="1039"/>
      <c r="AA17" s="1039"/>
      <c r="AB17" s="1039"/>
      <c r="AC17" s="1039"/>
      <c r="AD17" s="1039"/>
      <c r="AE17" s="1040"/>
      <c r="AF17" s="1035"/>
      <c r="AG17" s="1036"/>
      <c r="AH17" s="1036"/>
      <c r="AI17" s="1036"/>
      <c r="AJ17" s="1037"/>
      <c r="AK17" s="1080"/>
      <c r="AL17" s="1081"/>
      <c r="AM17" s="1081"/>
      <c r="AN17" s="1081"/>
      <c r="AO17" s="1081"/>
      <c r="AP17" s="1081"/>
      <c r="AQ17" s="1081"/>
      <c r="AR17" s="1081"/>
      <c r="AS17" s="1081"/>
      <c r="AT17" s="1081"/>
      <c r="AU17" s="1082"/>
      <c r="AV17" s="1082"/>
      <c r="AW17" s="1082"/>
      <c r="AX17" s="1082"/>
      <c r="AY17" s="1083"/>
      <c r="AZ17" s="232"/>
      <c r="BA17" s="232"/>
      <c r="BB17" s="232"/>
      <c r="BC17" s="232"/>
      <c r="BD17" s="232"/>
      <c r="BE17" s="233"/>
      <c r="BF17" s="233"/>
      <c r="BG17" s="233"/>
      <c r="BH17" s="233"/>
      <c r="BI17" s="233"/>
      <c r="BJ17" s="233"/>
      <c r="BK17" s="233"/>
      <c r="BL17" s="233"/>
      <c r="BM17" s="233"/>
      <c r="BN17" s="233"/>
      <c r="BO17" s="233"/>
      <c r="BP17" s="233"/>
      <c r="BQ17" s="238">
        <v>11</v>
      </c>
      <c r="BR17" s="239"/>
      <c r="BS17" s="992"/>
      <c r="BT17" s="993"/>
      <c r="BU17" s="993"/>
      <c r="BV17" s="993"/>
      <c r="BW17" s="993"/>
      <c r="BX17" s="993"/>
      <c r="BY17" s="993"/>
      <c r="BZ17" s="993"/>
      <c r="CA17" s="993"/>
      <c r="CB17" s="993"/>
      <c r="CC17" s="993"/>
      <c r="CD17" s="993"/>
      <c r="CE17" s="993"/>
      <c r="CF17" s="993"/>
      <c r="CG17" s="1014"/>
      <c r="CH17" s="989"/>
      <c r="CI17" s="990"/>
      <c r="CJ17" s="990"/>
      <c r="CK17" s="990"/>
      <c r="CL17" s="991"/>
      <c r="CM17" s="989"/>
      <c r="CN17" s="990"/>
      <c r="CO17" s="990"/>
      <c r="CP17" s="990"/>
      <c r="CQ17" s="991"/>
      <c r="CR17" s="989"/>
      <c r="CS17" s="990"/>
      <c r="CT17" s="990"/>
      <c r="CU17" s="990"/>
      <c r="CV17" s="991"/>
      <c r="CW17" s="989"/>
      <c r="CX17" s="990"/>
      <c r="CY17" s="990"/>
      <c r="CZ17" s="990"/>
      <c r="DA17" s="991"/>
      <c r="DB17" s="989"/>
      <c r="DC17" s="990"/>
      <c r="DD17" s="990"/>
      <c r="DE17" s="990"/>
      <c r="DF17" s="991"/>
      <c r="DG17" s="989"/>
      <c r="DH17" s="990"/>
      <c r="DI17" s="990"/>
      <c r="DJ17" s="990"/>
      <c r="DK17" s="991"/>
      <c r="DL17" s="989"/>
      <c r="DM17" s="990"/>
      <c r="DN17" s="990"/>
      <c r="DO17" s="990"/>
      <c r="DP17" s="991"/>
      <c r="DQ17" s="989"/>
      <c r="DR17" s="990"/>
      <c r="DS17" s="990"/>
      <c r="DT17" s="990"/>
      <c r="DU17" s="991"/>
      <c r="DV17" s="992"/>
      <c r="DW17" s="993"/>
      <c r="DX17" s="993"/>
      <c r="DY17" s="993"/>
      <c r="DZ17" s="994"/>
      <c r="EA17" s="234"/>
    </row>
    <row r="18" spans="1:131" s="235" customFormat="1" ht="26.25" customHeight="1" x14ac:dyDescent="0.15">
      <c r="A18" s="238">
        <v>12</v>
      </c>
      <c r="B18" s="1030"/>
      <c r="C18" s="1031"/>
      <c r="D18" s="1031"/>
      <c r="E18" s="1031"/>
      <c r="F18" s="1031"/>
      <c r="G18" s="1031"/>
      <c r="H18" s="1031"/>
      <c r="I18" s="1031"/>
      <c r="J18" s="1031"/>
      <c r="K18" s="1031"/>
      <c r="L18" s="1031"/>
      <c r="M18" s="1031"/>
      <c r="N18" s="1031"/>
      <c r="O18" s="1031"/>
      <c r="P18" s="1032"/>
      <c r="Q18" s="1038"/>
      <c r="R18" s="1039"/>
      <c r="S18" s="1039"/>
      <c r="T18" s="1039"/>
      <c r="U18" s="1039"/>
      <c r="V18" s="1039"/>
      <c r="W18" s="1039"/>
      <c r="X18" s="1039"/>
      <c r="Y18" s="1039"/>
      <c r="Z18" s="1039"/>
      <c r="AA18" s="1039"/>
      <c r="AB18" s="1039"/>
      <c r="AC18" s="1039"/>
      <c r="AD18" s="1039"/>
      <c r="AE18" s="1040"/>
      <c r="AF18" s="1035"/>
      <c r="AG18" s="1036"/>
      <c r="AH18" s="1036"/>
      <c r="AI18" s="1036"/>
      <c r="AJ18" s="1037"/>
      <c r="AK18" s="1080"/>
      <c r="AL18" s="1081"/>
      <c r="AM18" s="1081"/>
      <c r="AN18" s="1081"/>
      <c r="AO18" s="1081"/>
      <c r="AP18" s="1081"/>
      <c r="AQ18" s="1081"/>
      <c r="AR18" s="1081"/>
      <c r="AS18" s="1081"/>
      <c r="AT18" s="1081"/>
      <c r="AU18" s="1082"/>
      <c r="AV18" s="1082"/>
      <c r="AW18" s="1082"/>
      <c r="AX18" s="1082"/>
      <c r="AY18" s="1083"/>
      <c r="AZ18" s="232"/>
      <c r="BA18" s="232"/>
      <c r="BB18" s="232"/>
      <c r="BC18" s="232"/>
      <c r="BD18" s="232"/>
      <c r="BE18" s="233"/>
      <c r="BF18" s="233"/>
      <c r="BG18" s="233"/>
      <c r="BH18" s="233"/>
      <c r="BI18" s="233"/>
      <c r="BJ18" s="233"/>
      <c r="BK18" s="233"/>
      <c r="BL18" s="233"/>
      <c r="BM18" s="233"/>
      <c r="BN18" s="233"/>
      <c r="BO18" s="233"/>
      <c r="BP18" s="233"/>
      <c r="BQ18" s="238">
        <v>12</v>
      </c>
      <c r="BR18" s="239"/>
      <c r="BS18" s="992"/>
      <c r="BT18" s="993"/>
      <c r="BU18" s="993"/>
      <c r="BV18" s="993"/>
      <c r="BW18" s="993"/>
      <c r="BX18" s="993"/>
      <c r="BY18" s="993"/>
      <c r="BZ18" s="993"/>
      <c r="CA18" s="993"/>
      <c r="CB18" s="993"/>
      <c r="CC18" s="993"/>
      <c r="CD18" s="993"/>
      <c r="CE18" s="993"/>
      <c r="CF18" s="993"/>
      <c r="CG18" s="1014"/>
      <c r="CH18" s="989"/>
      <c r="CI18" s="990"/>
      <c r="CJ18" s="990"/>
      <c r="CK18" s="990"/>
      <c r="CL18" s="991"/>
      <c r="CM18" s="989"/>
      <c r="CN18" s="990"/>
      <c r="CO18" s="990"/>
      <c r="CP18" s="990"/>
      <c r="CQ18" s="991"/>
      <c r="CR18" s="989"/>
      <c r="CS18" s="990"/>
      <c r="CT18" s="990"/>
      <c r="CU18" s="990"/>
      <c r="CV18" s="991"/>
      <c r="CW18" s="989"/>
      <c r="CX18" s="990"/>
      <c r="CY18" s="990"/>
      <c r="CZ18" s="990"/>
      <c r="DA18" s="991"/>
      <c r="DB18" s="989"/>
      <c r="DC18" s="990"/>
      <c r="DD18" s="990"/>
      <c r="DE18" s="990"/>
      <c r="DF18" s="991"/>
      <c r="DG18" s="989"/>
      <c r="DH18" s="990"/>
      <c r="DI18" s="990"/>
      <c r="DJ18" s="990"/>
      <c r="DK18" s="991"/>
      <c r="DL18" s="989"/>
      <c r="DM18" s="990"/>
      <c r="DN18" s="990"/>
      <c r="DO18" s="990"/>
      <c r="DP18" s="991"/>
      <c r="DQ18" s="989"/>
      <c r="DR18" s="990"/>
      <c r="DS18" s="990"/>
      <c r="DT18" s="990"/>
      <c r="DU18" s="991"/>
      <c r="DV18" s="992"/>
      <c r="DW18" s="993"/>
      <c r="DX18" s="993"/>
      <c r="DY18" s="993"/>
      <c r="DZ18" s="994"/>
      <c r="EA18" s="234"/>
    </row>
    <row r="19" spans="1:131" s="235" customFormat="1" ht="26.25" customHeight="1" x14ac:dyDescent="0.15">
      <c r="A19" s="238">
        <v>13</v>
      </c>
      <c r="B19" s="1030"/>
      <c r="C19" s="1031"/>
      <c r="D19" s="1031"/>
      <c r="E19" s="1031"/>
      <c r="F19" s="1031"/>
      <c r="G19" s="1031"/>
      <c r="H19" s="1031"/>
      <c r="I19" s="1031"/>
      <c r="J19" s="1031"/>
      <c r="K19" s="1031"/>
      <c r="L19" s="1031"/>
      <c r="M19" s="1031"/>
      <c r="N19" s="1031"/>
      <c r="O19" s="1031"/>
      <c r="P19" s="1032"/>
      <c r="Q19" s="1038"/>
      <c r="R19" s="1039"/>
      <c r="S19" s="1039"/>
      <c r="T19" s="1039"/>
      <c r="U19" s="1039"/>
      <c r="V19" s="1039"/>
      <c r="W19" s="1039"/>
      <c r="X19" s="1039"/>
      <c r="Y19" s="1039"/>
      <c r="Z19" s="1039"/>
      <c r="AA19" s="1039"/>
      <c r="AB19" s="1039"/>
      <c r="AC19" s="1039"/>
      <c r="AD19" s="1039"/>
      <c r="AE19" s="1040"/>
      <c r="AF19" s="1035"/>
      <c r="AG19" s="1036"/>
      <c r="AH19" s="1036"/>
      <c r="AI19" s="1036"/>
      <c r="AJ19" s="1037"/>
      <c r="AK19" s="1080"/>
      <c r="AL19" s="1081"/>
      <c r="AM19" s="1081"/>
      <c r="AN19" s="1081"/>
      <c r="AO19" s="1081"/>
      <c r="AP19" s="1081"/>
      <c r="AQ19" s="1081"/>
      <c r="AR19" s="1081"/>
      <c r="AS19" s="1081"/>
      <c r="AT19" s="1081"/>
      <c r="AU19" s="1082"/>
      <c r="AV19" s="1082"/>
      <c r="AW19" s="1082"/>
      <c r="AX19" s="1082"/>
      <c r="AY19" s="1083"/>
      <c r="AZ19" s="232"/>
      <c r="BA19" s="232"/>
      <c r="BB19" s="232"/>
      <c r="BC19" s="232"/>
      <c r="BD19" s="232"/>
      <c r="BE19" s="233"/>
      <c r="BF19" s="233"/>
      <c r="BG19" s="233"/>
      <c r="BH19" s="233"/>
      <c r="BI19" s="233"/>
      <c r="BJ19" s="233"/>
      <c r="BK19" s="233"/>
      <c r="BL19" s="233"/>
      <c r="BM19" s="233"/>
      <c r="BN19" s="233"/>
      <c r="BO19" s="233"/>
      <c r="BP19" s="233"/>
      <c r="BQ19" s="238">
        <v>13</v>
      </c>
      <c r="BR19" s="239"/>
      <c r="BS19" s="992"/>
      <c r="BT19" s="993"/>
      <c r="BU19" s="993"/>
      <c r="BV19" s="993"/>
      <c r="BW19" s="993"/>
      <c r="BX19" s="993"/>
      <c r="BY19" s="993"/>
      <c r="BZ19" s="993"/>
      <c r="CA19" s="993"/>
      <c r="CB19" s="993"/>
      <c r="CC19" s="993"/>
      <c r="CD19" s="993"/>
      <c r="CE19" s="993"/>
      <c r="CF19" s="993"/>
      <c r="CG19" s="1014"/>
      <c r="CH19" s="989"/>
      <c r="CI19" s="990"/>
      <c r="CJ19" s="990"/>
      <c r="CK19" s="990"/>
      <c r="CL19" s="991"/>
      <c r="CM19" s="989"/>
      <c r="CN19" s="990"/>
      <c r="CO19" s="990"/>
      <c r="CP19" s="990"/>
      <c r="CQ19" s="991"/>
      <c r="CR19" s="989"/>
      <c r="CS19" s="990"/>
      <c r="CT19" s="990"/>
      <c r="CU19" s="990"/>
      <c r="CV19" s="991"/>
      <c r="CW19" s="989"/>
      <c r="CX19" s="990"/>
      <c r="CY19" s="990"/>
      <c r="CZ19" s="990"/>
      <c r="DA19" s="991"/>
      <c r="DB19" s="989"/>
      <c r="DC19" s="990"/>
      <c r="DD19" s="990"/>
      <c r="DE19" s="990"/>
      <c r="DF19" s="991"/>
      <c r="DG19" s="989"/>
      <c r="DH19" s="990"/>
      <c r="DI19" s="990"/>
      <c r="DJ19" s="990"/>
      <c r="DK19" s="991"/>
      <c r="DL19" s="989"/>
      <c r="DM19" s="990"/>
      <c r="DN19" s="990"/>
      <c r="DO19" s="990"/>
      <c r="DP19" s="991"/>
      <c r="DQ19" s="989"/>
      <c r="DR19" s="990"/>
      <c r="DS19" s="990"/>
      <c r="DT19" s="990"/>
      <c r="DU19" s="991"/>
      <c r="DV19" s="992"/>
      <c r="DW19" s="993"/>
      <c r="DX19" s="993"/>
      <c r="DY19" s="993"/>
      <c r="DZ19" s="994"/>
      <c r="EA19" s="234"/>
    </row>
    <row r="20" spans="1:131" s="235" customFormat="1" ht="26.25" customHeight="1" x14ac:dyDescent="0.15">
      <c r="A20" s="238">
        <v>14</v>
      </c>
      <c r="B20" s="1030"/>
      <c r="C20" s="1031"/>
      <c r="D20" s="1031"/>
      <c r="E20" s="1031"/>
      <c r="F20" s="1031"/>
      <c r="G20" s="1031"/>
      <c r="H20" s="1031"/>
      <c r="I20" s="1031"/>
      <c r="J20" s="1031"/>
      <c r="K20" s="1031"/>
      <c r="L20" s="1031"/>
      <c r="M20" s="1031"/>
      <c r="N20" s="1031"/>
      <c r="O20" s="1031"/>
      <c r="P20" s="1032"/>
      <c r="Q20" s="1038"/>
      <c r="R20" s="1039"/>
      <c r="S20" s="1039"/>
      <c r="T20" s="1039"/>
      <c r="U20" s="1039"/>
      <c r="V20" s="1039"/>
      <c r="W20" s="1039"/>
      <c r="X20" s="1039"/>
      <c r="Y20" s="1039"/>
      <c r="Z20" s="1039"/>
      <c r="AA20" s="1039"/>
      <c r="AB20" s="1039"/>
      <c r="AC20" s="1039"/>
      <c r="AD20" s="1039"/>
      <c r="AE20" s="1040"/>
      <c r="AF20" s="1035"/>
      <c r="AG20" s="1036"/>
      <c r="AH20" s="1036"/>
      <c r="AI20" s="1036"/>
      <c r="AJ20" s="1037"/>
      <c r="AK20" s="1080"/>
      <c r="AL20" s="1081"/>
      <c r="AM20" s="1081"/>
      <c r="AN20" s="1081"/>
      <c r="AO20" s="1081"/>
      <c r="AP20" s="1081"/>
      <c r="AQ20" s="1081"/>
      <c r="AR20" s="1081"/>
      <c r="AS20" s="1081"/>
      <c r="AT20" s="1081"/>
      <c r="AU20" s="1082"/>
      <c r="AV20" s="1082"/>
      <c r="AW20" s="1082"/>
      <c r="AX20" s="1082"/>
      <c r="AY20" s="1083"/>
      <c r="AZ20" s="232"/>
      <c r="BA20" s="232"/>
      <c r="BB20" s="232"/>
      <c r="BC20" s="232"/>
      <c r="BD20" s="232"/>
      <c r="BE20" s="233"/>
      <c r="BF20" s="233"/>
      <c r="BG20" s="233"/>
      <c r="BH20" s="233"/>
      <c r="BI20" s="233"/>
      <c r="BJ20" s="233"/>
      <c r="BK20" s="233"/>
      <c r="BL20" s="233"/>
      <c r="BM20" s="233"/>
      <c r="BN20" s="233"/>
      <c r="BO20" s="233"/>
      <c r="BP20" s="233"/>
      <c r="BQ20" s="238">
        <v>14</v>
      </c>
      <c r="BR20" s="239"/>
      <c r="BS20" s="992"/>
      <c r="BT20" s="993"/>
      <c r="BU20" s="993"/>
      <c r="BV20" s="993"/>
      <c r="BW20" s="993"/>
      <c r="BX20" s="993"/>
      <c r="BY20" s="993"/>
      <c r="BZ20" s="993"/>
      <c r="CA20" s="993"/>
      <c r="CB20" s="993"/>
      <c r="CC20" s="993"/>
      <c r="CD20" s="993"/>
      <c r="CE20" s="993"/>
      <c r="CF20" s="993"/>
      <c r="CG20" s="1014"/>
      <c r="CH20" s="989"/>
      <c r="CI20" s="990"/>
      <c r="CJ20" s="990"/>
      <c r="CK20" s="990"/>
      <c r="CL20" s="991"/>
      <c r="CM20" s="989"/>
      <c r="CN20" s="990"/>
      <c r="CO20" s="990"/>
      <c r="CP20" s="990"/>
      <c r="CQ20" s="991"/>
      <c r="CR20" s="989"/>
      <c r="CS20" s="990"/>
      <c r="CT20" s="990"/>
      <c r="CU20" s="990"/>
      <c r="CV20" s="991"/>
      <c r="CW20" s="989"/>
      <c r="CX20" s="990"/>
      <c r="CY20" s="990"/>
      <c r="CZ20" s="990"/>
      <c r="DA20" s="991"/>
      <c r="DB20" s="989"/>
      <c r="DC20" s="990"/>
      <c r="DD20" s="990"/>
      <c r="DE20" s="990"/>
      <c r="DF20" s="991"/>
      <c r="DG20" s="989"/>
      <c r="DH20" s="990"/>
      <c r="DI20" s="990"/>
      <c r="DJ20" s="990"/>
      <c r="DK20" s="991"/>
      <c r="DL20" s="989"/>
      <c r="DM20" s="990"/>
      <c r="DN20" s="990"/>
      <c r="DO20" s="990"/>
      <c r="DP20" s="991"/>
      <c r="DQ20" s="989"/>
      <c r="DR20" s="990"/>
      <c r="DS20" s="990"/>
      <c r="DT20" s="990"/>
      <c r="DU20" s="991"/>
      <c r="DV20" s="992"/>
      <c r="DW20" s="993"/>
      <c r="DX20" s="993"/>
      <c r="DY20" s="993"/>
      <c r="DZ20" s="994"/>
      <c r="EA20" s="234"/>
    </row>
    <row r="21" spans="1:131" s="235" customFormat="1" ht="26.25" customHeight="1" thickBot="1" x14ac:dyDescent="0.2">
      <c r="A21" s="238">
        <v>15</v>
      </c>
      <c r="B21" s="1030"/>
      <c r="C21" s="1031"/>
      <c r="D21" s="1031"/>
      <c r="E21" s="1031"/>
      <c r="F21" s="1031"/>
      <c r="G21" s="1031"/>
      <c r="H21" s="1031"/>
      <c r="I21" s="1031"/>
      <c r="J21" s="1031"/>
      <c r="K21" s="1031"/>
      <c r="L21" s="1031"/>
      <c r="M21" s="1031"/>
      <c r="N21" s="1031"/>
      <c r="O21" s="1031"/>
      <c r="P21" s="1032"/>
      <c r="Q21" s="1038"/>
      <c r="R21" s="1039"/>
      <c r="S21" s="1039"/>
      <c r="T21" s="1039"/>
      <c r="U21" s="1039"/>
      <c r="V21" s="1039"/>
      <c r="W21" s="1039"/>
      <c r="X21" s="1039"/>
      <c r="Y21" s="1039"/>
      <c r="Z21" s="1039"/>
      <c r="AA21" s="1039"/>
      <c r="AB21" s="1039"/>
      <c r="AC21" s="1039"/>
      <c r="AD21" s="1039"/>
      <c r="AE21" s="1040"/>
      <c r="AF21" s="1035"/>
      <c r="AG21" s="1036"/>
      <c r="AH21" s="1036"/>
      <c r="AI21" s="1036"/>
      <c r="AJ21" s="1037"/>
      <c r="AK21" s="1080"/>
      <c r="AL21" s="1081"/>
      <c r="AM21" s="1081"/>
      <c r="AN21" s="1081"/>
      <c r="AO21" s="1081"/>
      <c r="AP21" s="1081"/>
      <c r="AQ21" s="1081"/>
      <c r="AR21" s="1081"/>
      <c r="AS21" s="1081"/>
      <c r="AT21" s="1081"/>
      <c r="AU21" s="1082"/>
      <c r="AV21" s="1082"/>
      <c r="AW21" s="1082"/>
      <c r="AX21" s="1082"/>
      <c r="AY21" s="1083"/>
      <c r="AZ21" s="232"/>
      <c r="BA21" s="232"/>
      <c r="BB21" s="232"/>
      <c r="BC21" s="232"/>
      <c r="BD21" s="232"/>
      <c r="BE21" s="233"/>
      <c r="BF21" s="233"/>
      <c r="BG21" s="233"/>
      <c r="BH21" s="233"/>
      <c r="BI21" s="233"/>
      <c r="BJ21" s="233"/>
      <c r="BK21" s="233"/>
      <c r="BL21" s="233"/>
      <c r="BM21" s="233"/>
      <c r="BN21" s="233"/>
      <c r="BO21" s="233"/>
      <c r="BP21" s="233"/>
      <c r="BQ21" s="238">
        <v>15</v>
      </c>
      <c r="BR21" s="239"/>
      <c r="BS21" s="992"/>
      <c r="BT21" s="993"/>
      <c r="BU21" s="993"/>
      <c r="BV21" s="993"/>
      <c r="BW21" s="993"/>
      <c r="BX21" s="993"/>
      <c r="BY21" s="993"/>
      <c r="BZ21" s="993"/>
      <c r="CA21" s="993"/>
      <c r="CB21" s="993"/>
      <c r="CC21" s="993"/>
      <c r="CD21" s="993"/>
      <c r="CE21" s="993"/>
      <c r="CF21" s="993"/>
      <c r="CG21" s="1014"/>
      <c r="CH21" s="989"/>
      <c r="CI21" s="990"/>
      <c r="CJ21" s="990"/>
      <c r="CK21" s="990"/>
      <c r="CL21" s="991"/>
      <c r="CM21" s="989"/>
      <c r="CN21" s="990"/>
      <c r="CO21" s="990"/>
      <c r="CP21" s="990"/>
      <c r="CQ21" s="991"/>
      <c r="CR21" s="989"/>
      <c r="CS21" s="990"/>
      <c r="CT21" s="990"/>
      <c r="CU21" s="990"/>
      <c r="CV21" s="991"/>
      <c r="CW21" s="989"/>
      <c r="CX21" s="990"/>
      <c r="CY21" s="990"/>
      <c r="CZ21" s="990"/>
      <c r="DA21" s="991"/>
      <c r="DB21" s="989"/>
      <c r="DC21" s="990"/>
      <c r="DD21" s="990"/>
      <c r="DE21" s="990"/>
      <c r="DF21" s="991"/>
      <c r="DG21" s="989"/>
      <c r="DH21" s="990"/>
      <c r="DI21" s="990"/>
      <c r="DJ21" s="990"/>
      <c r="DK21" s="991"/>
      <c r="DL21" s="989"/>
      <c r="DM21" s="990"/>
      <c r="DN21" s="990"/>
      <c r="DO21" s="990"/>
      <c r="DP21" s="991"/>
      <c r="DQ21" s="989"/>
      <c r="DR21" s="990"/>
      <c r="DS21" s="990"/>
      <c r="DT21" s="990"/>
      <c r="DU21" s="991"/>
      <c r="DV21" s="992"/>
      <c r="DW21" s="993"/>
      <c r="DX21" s="993"/>
      <c r="DY21" s="993"/>
      <c r="DZ21" s="994"/>
      <c r="EA21" s="234"/>
    </row>
    <row r="22" spans="1:131" s="235" customFormat="1" ht="26.25" customHeight="1" x14ac:dyDescent="0.15">
      <c r="A22" s="238">
        <v>16</v>
      </c>
      <c r="B22" s="1030"/>
      <c r="C22" s="1031"/>
      <c r="D22" s="1031"/>
      <c r="E22" s="1031"/>
      <c r="F22" s="1031"/>
      <c r="G22" s="1031"/>
      <c r="H22" s="1031"/>
      <c r="I22" s="1031"/>
      <c r="J22" s="1031"/>
      <c r="K22" s="1031"/>
      <c r="L22" s="1031"/>
      <c r="M22" s="1031"/>
      <c r="N22" s="1031"/>
      <c r="O22" s="1031"/>
      <c r="P22" s="1032"/>
      <c r="Q22" s="1073"/>
      <c r="R22" s="1074"/>
      <c r="S22" s="1074"/>
      <c r="T22" s="1074"/>
      <c r="U22" s="1074"/>
      <c r="V22" s="1074"/>
      <c r="W22" s="1074"/>
      <c r="X22" s="1074"/>
      <c r="Y22" s="1074"/>
      <c r="Z22" s="1074"/>
      <c r="AA22" s="1074"/>
      <c r="AB22" s="1074"/>
      <c r="AC22" s="1074"/>
      <c r="AD22" s="1074"/>
      <c r="AE22" s="1075"/>
      <c r="AF22" s="1035"/>
      <c r="AG22" s="1036"/>
      <c r="AH22" s="1036"/>
      <c r="AI22" s="1036"/>
      <c r="AJ22" s="1037"/>
      <c r="AK22" s="1076"/>
      <c r="AL22" s="1077"/>
      <c r="AM22" s="1077"/>
      <c r="AN22" s="1077"/>
      <c r="AO22" s="1077"/>
      <c r="AP22" s="1077"/>
      <c r="AQ22" s="1077"/>
      <c r="AR22" s="1077"/>
      <c r="AS22" s="1077"/>
      <c r="AT22" s="1077"/>
      <c r="AU22" s="1078"/>
      <c r="AV22" s="1078"/>
      <c r="AW22" s="1078"/>
      <c r="AX22" s="1078"/>
      <c r="AY22" s="1079"/>
      <c r="AZ22" s="1028" t="s">
        <v>374</v>
      </c>
      <c r="BA22" s="1028"/>
      <c r="BB22" s="1028"/>
      <c r="BC22" s="1028"/>
      <c r="BD22" s="1029"/>
      <c r="BE22" s="233"/>
      <c r="BF22" s="233"/>
      <c r="BG22" s="233"/>
      <c r="BH22" s="233"/>
      <c r="BI22" s="233"/>
      <c r="BJ22" s="233"/>
      <c r="BK22" s="233"/>
      <c r="BL22" s="233"/>
      <c r="BM22" s="233"/>
      <c r="BN22" s="233"/>
      <c r="BO22" s="233"/>
      <c r="BP22" s="233"/>
      <c r="BQ22" s="238">
        <v>16</v>
      </c>
      <c r="BR22" s="239"/>
      <c r="BS22" s="992"/>
      <c r="BT22" s="993"/>
      <c r="BU22" s="993"/>
      <c r="BV22" s="993"/>
      <c r="BW22" s="993"/>
      <c r="BX22" s="993"/>
      <c r="BY22" s="993"/>
      <c r="BZ22" s="993"/>
      <c r="CA22" s="993"/>
      <c r="CB22" s="993"/>
      <c r="CC22" s="993"/>
      <c r="CD22" s="993"/>
      <c r="CE22" s="993"/>
      <c r="CF22" s="993"/>
      <c r="CG22" s="1014"/>
      <c r="CH22" s="989"/>
      <c r="CI22" s="990"/>
      <c r="CJ22" s="990"/>
      <c r="CK22" s="990"/>
      <c r="CL22" s="991"/>
      <c r="CM22" s="989"/>
      <c r="CN22" s="990"/>
      <c r="CO22" s="990"/>
      <c r="CP22" s="990"/>
      <c r="CQ22" s="991"/>
      <c r="CR22" s="989"/>
      <c r="CS22" s="990"/>
      <c r="CT22" s="990"/>
      <c r="CU22" s="990"/>
      <c r="CV22" s="991"/>
      <c r="CW22" s="989"/>
      <c r="CX22" s="990"/>
      <c r="CY22" s="990"/>
      <c r="CZ22" s="990"/>
      <c r="DA22" s="991"/>
      <c r="DB22" s="989"/>
      <c r="DC22" s="990"/>
      <c r="DD22" s="990"/>
      <c r="DE22" s="990"/>
      <c r="DF22" s="991"/>
      <c r="DG22" s="989"/>
      <c r="DH22" s="990"/>
      <c r="DI22" s="990"/>
      <c r="DJ22" s="990"/>
      <c r="DK22" s="991"/>
      <c r="DL22" s="989"/>
      <c r="DM22" s="990"/>
      <c r="DN22" s="990"/>
      <c r="DO22" s="990"/>
      <c r="DP22" s="991"/>
      <c r="DQ22" s="989"/>
      <c r="DR22" s="990"/>
      <c r="DS22" s="990"/>
      <c r="DT22" s="990"/>
      <c r="DU22" s="991"/>
      <c r="DV22" s="992"/>
      <c r="DW22" s="993"/>
      <c r="DX22" s="993"/>
      <c r="DY22" s="993"/>
      <c r="DZ22" s="994"/>
      <c r="EA22" s="234"/>
    </row>
    <row r="23" spans="1:131" s="235" customFormat="1" ht="26.25" customHeight="1" thickBot="1" x14ac:dyDescent="0.2">
      <c r="A23" s="240" t="s">
        <v>375</v>
      </c>
      <c r="B23" s="937" t="s">
        <v>376</v>
      </c>
      <c r="C23" s="938"/>
      <c r="D23" s="938"/>
      <c r="E23" s="938"/>
      <c r="F23" s="938"/>
      <c r="G23" s="938"/>
      <c r="H23" s="938"/>
      <c r="I23" s="938"/>
      <c r="J23" s="938"/>
      <c r="K23" s="938"/>
      <c r="L23" s="938"/>
      <c r="M23" s="938"/>
      <c r="N23" s="938"/>
      <c r="O23" s="938"/>
      <c r="P23" s="948"/>
      <c r="Q23" s="1067">
        <v>20021</v>
      </c>
      <c r="R23" s="1061"/>
      <c r="S23" s="1061"/>
      <c r="T23" s="1061"/>
      <c r="U23" s="1061"/>
      <c r="V23" s="1061">
        <v>19088</v>
      </c>
      <c r="W23" s="1061"/>
      <c r="X23" s="1061"/>
      <c r="Y23" s="1061"/>
      <c r="Z23" s="1061"/>
      <c r="AA23" s="1061">
        <v>933</v>
      </c>
      <c r="AB23" s="1061"/>
      <c r="AC23" s="1061"/>
      <c r="AD23" s="1061"/>
      <c r="AE23" s="1068"/>
      <c r="AF23" s="1069">
        <v>536</v>
      </c>
      <c r="AG23" s="1061"/>
      <c r="AH23" s="1061"/>
      <c r="AI23" s="1061"/>
      <c r="AJ23" s="1070"/>
      <c r="AK23" s="1071"/>
      <c r="AL23" s="1072"/>
      <c r="AM23" s="1072"/>
      <c r="AN23" s="1072"/>
      <c r="AO23" s="1072"/>
      <c r="AP23" s="1061">
        <v>10859</v>
      </c>
      <c r="AQ23" s="1061"/>
      <c r="AR23" s="1061"/>
      <c r="AS23" s="1061"/>
      <c r="AT23" s="1061"/>
      <c r="AU23" s="1062"/>
      <c r="AV23" s="1062"/>
      <c r="AW23" s="1062"/>
      <c r="AX23" s="1062"/>
      <c r="AY23" s="1063"/>
      <c r="AZ23" s="1064" t="s">
        <v>121</v>
      </c>
      <c r="BA23" s="1065"/>
      <c r="BB23" s="1065"/>
      <c r="BC23" s="1065"/>
      <c r="BD23" s="1066"/>
      <c r="BE23" s="233"/>
      <c r="BF23" s="233"/>
      <c r="BG23" s="233"/>
      <c r="BH23" s="233"/>
      <c r="BI23" s="233"/>
      <c r="BJ23" s="233"/>
      <c r="BK23" s="233"/>
      <c r="BL23" s="233"/>
      <c r="BM23" s="233"/>
      <c r="BN23" s="233"/>
      <c r="BO23" s="233"/>
      <c r="BP23" s="233"/>
      <c r="BQ23" s="238">
        <v>17</v>
      </c>
      <c r="BR23" s="239"/>
      <c r="BS23" s="992"/>
      <c r="BT23" s="993"/>
      <c r="BU23" s="993"/>
      <c r="BV23" s="993"/>
      <c r="BW23" s="993"/>
      <c r="BX23" s="993"/>
      <c r="BY23" s="993"/>
      <c r="BZ23" s="993"/>
      <c r="CA23" s="993"/>
      <c r="CB23" s="993"/>
      <c r="CC23" s="993"/>
      <c r="CD23" s="993"/>
      <c r="CE23" s="993"/>
      <c r="CF23" s="993"/>
      <c r="CG23" s="1014"/>
      <c r="CH23" s="989"/>
      <c r="CI23" s="990"/>
      <c r="CJ23" s="990"/>
      <c r="CK23" s="990"/>
      <c r="CL23" s="991"/>
      <c r="CM23" s="989"/>
      <c r="CN23" s="990"/>
      <c r="CO23" s="990"/>
      <c r="CP23" s="990"/>
      <c r="CQ23" s="991"/>
      <c r="CR23" s="989"/>
      <c r="CS23" s="990"/>
      <c r="CT23" s="990"/>
      <c r="CU23" s="990"/>
      <c r="CV23" s="991"/>
      <c r="CW23" s="989"/>
      <c r="CX23" s="990"/>
      <c r="CY23" s="990"/>
      <c r="CZ23" s="990"/>
      <c r="DA23" s="991"/>
      <c r="DB23" s="989"/>
      <c r="DC23" s="990"/>
      <c r="DD23" s="990"/>
      <c r="DE23" s="990"/>
      <c r="DF23" s="991"/>
      <c r="DG23" s="989"/>
      <c r="DH23" s="990"/>
      <c r="DI23" s="990"/>
      <c r="DJ23" s="990"/>
      <c r="DK23" s="991"/>
      <c r="DL23" s="989"/>
      <c r="DM23" s="990"/>
      <c r="DN23" s="990"/>
      <c r="DO23" s="990"/>
      <c r="DP23" s="991"/>
      <c r="DQ23" s="989"/>
      <c r="DR23" s="990"/>
      <c r="DS23" s="990"/>
      <c r="DT23" s="990"/>
      <c r="DU23" s="991"/>
      <c r="DV23" s="992"/>
      <c r="DW23" s="993"/>
      <c r="DX23" s="993"/>
      <c r="DY23" s="993"/>
      <c r="DZ23" s="994"/>
      <c r="EA23" s="234"/>
    </row>
    <row r="24" spans="1:131" s="235" customFormat="1" ht="26.25" customHeight="1" x14ac:dyDescent="0.15">
      <c r="A24" s="1060" t="s">
        <v>377</v>
      </c>
      <c r="B24" s="1060"/>
      <c r="C24" s="1060"/>
      <c r="D24" s="1060"/>
      <c r="E24" s="1060"/>
      <c r="F24" s="1060"/>
      <c r="G24" s="1060"/>
      <c r="H24" s="1060"/>
      <c r="I24" s="1060"/>
      <c r="J24" s="1060"/>
      <c r="K24" s="1060"/>
      <c r="L24" s="1060"/>
      <c r="M24" s="1060"/>
      <c r="N24" s="1060"/>
      <c r="O24" s="1060"/>
      <c r="P24" s="1060"/>
      <c r="Q24" s="1060"/>
      <c r="R24" s="1060"/>
      <c r="S24" s="1060"/>
      <c r="T24" s="1060"/>
      <c r="U24" s="1060"/>
      <c r="V24" s="1060"/>
      <c r="W24" s="1060"/>
      <c r="X24" s="1060"/>
      <c r="Y24" s="1060"/>
      <c r="Z24" s="1060"/>
      <c r="AA24" s="1060"/>
      <c r="AB24" s="1060"/>
      <c r="AC24" s="1060"/>
      <c r="AD24" s="1060"/>
      <c r="AE24" s="1060"/>
      <c r="AF24" s="1060"/>
      <c r="AG24" s="1060"/>
      <c r="AH24" s="1060"/>
      <c r="AI24" s="1060"/>
      <c r="AJ24" s="1060"/>
      <c r="AK24" s="1060"/>
      <c r="AL24" s="1060"/>
      <c r="AM24" s="1060"/>
      <c r="AN24" s="1060"/>
      <c r="AO24" s="1060"/>
      <c r="AP24" s="1060"/>
      <c r="AQ24" s="1060"/>
      <c r="AR24" s="1060"/>
      <c r="AS24" s="1060"/>
      <c r="AT24" s="1060"/>
      <c r="AU24" s="1060"/>
      <c r="AV24" s="1060"/>
      <c r="AW24" s="1060"/>
      <c r="AX24" s="1060"/>
      <c r="AY24" s="1060"/>
      <c r="AZ24" s="232"/>
      <c r="BA24" s="232"/>
      <c r="BB24" s="232"/>
      <c r="BC24" s="232"/>
      <c r="BD24" s="232"/>
      <c r="BE24" s="233"/>
      <c r="BF24" s="233"/>
      <c r="BG24" s="233"/>
      <c r="BH24" s="233"/>
      <c r="BI24" s="233"/>
      <c r="BJ24" s="233"/>
      <c r="BK24" s="233"/>
      <c r="BL24" s="233"/>
      <c r="BM24" s="233"/>
      <c r="BN24" s="233"/>
      <c r="BO24" s="233"/>
      <c r="BP24" s="233"/>
      <c r="BQ24" s="238">
        <v>18</v>
      </c>
      <c r="BR24" s="239"/>
      <c r="BS24" s="992"/>
      <c r="BT24" s="993"/>
      <c r="BU24" s="993"/>
      <c r="BV24" s="993"/>
      <c r="BW24" s="993"/>
      <c r="BX24" s="993"/>
      <c r="BY24" s="993"/>
      <c r="BZ24" s="993"/>
      <c r="CA24" s="993"/>
      <c r="CB24" s="993"/>
      <c r="CC24" s="993"/>
      <c r="CD24" s="993"/>
      <c r="CE24" s="993"/>
      <c r="CF24" s="993"/>
      <c r="CG24" s="1014"/>
      <c r="CH24" s="989"/>
      <c r="CI24" s="990"/>
      <c r="CJ24" s="990"/>
      <c r="CK24" s="990"/>
      <c r="CL24" s="991"/>
      <c r="CM24" s="989"/>
      <c r="CN24" s="990"/>
      <c r="CO24" s="990"/>
      <c r="CP24" s="990"/>
      <c r="CQ24" s="991"/>
      <c r="CR24" s="989"/>
      <c r="CS24" s="990"/>
      <c r="CT24" s="990"/>
      <c r="CU24" s="990"/>
      <c r="CV24" s="991"/>
      <c r="CW24" s="989"/>
      <c r="CX24" s="990"/>
      <c r="CY24" s="990"/>
      <c r="CZ24" s="990"/>
      <c r="DA24" s="991"/>
      <c r="DB24" s="989"/>
      <c r="DC24" s="990"/>
      <c r="DD24" s="990"/>
      <c r="DE24" s="990"/>
      <c r="DF24" s="991"/>
      <c r="DG24" s="989"/>
      <c r="DH24" s="990"/>
      <c r="DI24" s="990"/>
      <c r="DJ24" s="990"/>
      <c r="DK24" s="991"/>
      <c r="DL24" s="989"/>
      <c r="DM24" s="990"/>
      <c r="DN24" s="990"/>
      <c r="DO24" s="990"/>
      <c r="DP24" s="991"/>
      <c r="DQ24" s="989"/>
      <c r="DR24" s="990"/>
      <c r="DS24" s="990"/>
      <c r="DT24" s="990"/>
      <c r="DU24" s="991"/>
      <c r="DV24" s="992"/>
      <c r="DW24" s="993"/>
      <c r="DX24" s="993"/>
      <c r="DY24" s="993"/>
      <c r="DZ24" s="994"/>
      <c r="EA24" s="234"/>
    </row>
    <row r="25" spans="1:131" ht="26.25" customHeight="1" thickBot="1" x14ac:dyDescent="0.2">
      <c r="A25" s="1059" t="s">
        <v>378</v>
      </c>
      <c r="B25" s="1059"/>
      <c r="C25" s="1059"/>
      <c r="D25" s="1059"/>
      <c r="E25" s="1059"/>
      <c r="F25" s="1059"/>
      <c r="G25" s="1059"/>
      <c r="H25" s="1059"/>
      <c r="I25" s="1059"/>
      <c r="J25" s="1059"/>
      <c r="K25" s="1059"/>
      <c r="L25" s="1059"/>
      <c r="M25" s="1059"/>
      <c r="N25" s="1059"/>
      <c r="O25" s="1059"/>
      <c r="P25" s="1059"/>
      <c r="Q25" s="1059"/>
      <c r="R25" s="1059"/>
      <c r="S25" s="1059"/>
      <c r="T25" s="1059"/>
      <c r="U25" s="1059"/>
      <c r="V25" s="1059"/>
      <c r="W25" s="1059"/>
      <c r="X25" s="1059"/>
      <c r="Y25" s="1059"/>
      <c r="Z25" s="1059"/>
      <c r="AA25" s="1059"/>
      <c r="AB25" s="1059"/>
      <c r="AC25" s="1059"/>
      <c r="AD25" s="1059"/>
      <c r="AE25" s="1059"/>
      <c r="AF25" s="1059"/>
      <c r="AG25" s="1059"/>
      <c r="AH25" s="1059"/>
      <c r="AI25" s="1059"/>
      <c r="AJ25" s="1059"/>
      <c r="AK25" s="1059"/>
      <c r="AL25" s="1059"/>
      <c r="AM25" s="1059"/>
      <c r="AN25" s="1059"/>
      <c r="AO25" s="1059"/>
      <c r="AP25" s="1059"/>
      <c r="AQ25" s="1059"/>
      <c r="AR25" s="1059"/>
      <c r="AS25" s="1059"/>
      <c r="AT25" s="1059"/>
      <c r="AU25" s="1059"/>
      <c r="AV25" s="1059"/>
      <c r="AW25" s="1059"/>
      <c r="AX25" s="1059"/>
      <c r="AY25" s="1059"/>
      <c r="AZ25" s="1059"/>
      <c r="BA25" s="1059"/>
      <c r="BB25" s="1059"/>
      <c r="BC25" s="1059"/>
      <c r="BD25" s="1059"/>
      <c r="BE25" s="1059"/>
      <c r="BF25" s="1059"/>
      <c r="BG25" s="1059"/>
      <c r="BH25" s="1059"/>
      <c r="BI25" s="1059"/>
      <c r="BJ25" s="232"/>
      <c r="BK25" s="232"/>
      <c r="BL25" s="232"/>
      <c r="BM25" s="232"/>
      <c r="BN25" s="232"/>
      <c r="BO25" s="241"/>
      <c r="BP25" s="241"/>
      <c r="BQ25" s="238">
        <v>19</v>
      </c>
      <c r="BR25" s="239"/>
      <c r="BS25" s="992"/>
      <c r="BT25" s="993"/>
      <c r="BU25" s="993"/>
      <c r="BV25" s="993"/>
      <c r="BW25" s="993"/>
      <c r="BX25" s="993"/>
      <c r="BY25" s="993"/>
      <c r="BZ25" s="993"/>
      <c r="CA25" s="993"/>
      <c r="CB25" s="993"/>
      <c r="CC25" s="993"/>
      <c r="CD25" s="993"/>
      <c r="CE25" s="993"/>
      <c r="CF25" s="993"/>
      <c r="CG25" s="1014"/>
      <c r="CH25" s="989"/>
      <c r="CI25" s="990"/>
      <c r="CJ25" s="990"/>
      <c r="CK25" s="990"/>
      <c r="CL25" s="991"/>
      <c r="CM25" s="989"/>
      <c r="CN25" s="990"/>
      <c r="CO25" s="990"/>
      <c r="CP25" s="990"/>
      <c r="CQ25" s="991"/>
      <c r="CR25" s="989"/>
      <c r="CS25" s="990"/>
      <c r="CT25" s="990"/>
      <c r="CU25" s="990"/>
      <c r="CV25" s="991"/>
      <c r="CW25" s="989"/>
      <c r="CX25" s="990"/>
      <c r="CY25" s="990"/>
      <c r="CZ25" s="990"/>
      <c r="DA25" s="991"/>
      <c r="DB25" s="989"/>
      <c r="DC25" s="990"/>
      <c r="DD25" s="990"/>
      <c r="DE25" s="990"/>
      <c r="DF25" s="991"/>
      <c r="DG25" s="989"/>
      <c r="DH25" s="990"/>
      <c r="DI25" s="990"/>
      <c r="DJ25" s="990"/>
      <c r="DK25" s="991"/>
      <c r="DL25" s="989"/>
      <c r="DM25" s="990"/>
      <c r="DN25" s="990"/>
      <c r="DO25" s="990"/>
      <c r="DP25" s="991"/>
      <c r="DQ25" s="989"/>
      <c r="DR25" s="990"/>
      <c r="DS25" s="990"/>
      <c r="DT25" s="990"/>
      <c r="DU25" s="991"/>
      <c r="DV25" s="992"/>
      <c r="DW25" s="993"/>
      <c r="DX25" s="993"/>
      <c r="DY25" s="993"/>
      <c r="DZ25" s="994"/>
      <c r="EA25" s="230"/>
    </row>
    <row r="26" spans="1:131" ht="26.25" customHeight="1" x14ac:dyDescent="0.15">
      <c r="A26" s="995" t="s">
        <v>356</v>
      </c>
      <c r="B26" s="996"/>
      <c r="C26" s="996"/>
      <c r="D26" s="996"/>
      <c r="E26" s="996"/>
      <c r="F26" s="996"/>
      <c r="G26" s="996"/>
      <c r="H26" s="996"/>
      <c r="I26" s="996"/>
      <c r="J26" s="996"/>
      <c r="K26" s="996"/>
      <c r="L26" s="996"/>
      <c r="M26" s="996"/>
      <c r="N26" s="996"/>
      <c r="O26" s="996"/>
      <c r="P26" s="997"/>
      <c r="Q26" s="1001" t="s">
        <v>379</v>
      </c>
      <c r="R26" s="1002"/>
      <c r="S26" s="1002"/>
      <c r="T26" s="1002"/>
      <c r="U26" s="1003"/>
      <c r="V26" s="1001" t="s">
        <v>380</v>
      </c>
      <c r="W26" s="1002"/>
      <c r="X26" s="1002"/>
      <c r="Y26" s="1002"/>
      <c r="Z26" s="1003"/>
      <c r="AA26" s="1001" t="s">
        <v>381</v>
      </c>
      <c r="AB26" s="1002"/>
      <c r="AC26" s="1002"/>
      <c r="AD26" s="1002"/>
      <c r="AE26" s="1002"/>
      <c r="AF26" s="1055" t="s">
        <v>382</v>
      </c>
      <c r="AG26" s="1008"/>
      <c r="AH26" s="1008"/>
      <c r="AI26" s="1008"/>
      <c r="AJ26" s="1056"/>
      <c r="AK26" s="1002" t="s">
        <v>383</v>
      </c>
      <c r="AL26" s="1002"/>
      <c r="AM26" s="1002"/>
      <c r="AN26" s="1002"/>
      <c r="AO26" s="1003"/>
      <c r="AP26" s="1001" t="s">
        <v>384</v>
      </c>
      <c r="AQ26" s="1002"/>
      <c r="AR26" s="1002"/>
      <c r="AS26" s="1002"/>
      <c r="AT26" s="1003"/>
      <c r="AU26" s="1001" t="s">
        <v>385</v>
      </c>
      <c r="AV26" s="1002"/>
      <c r="AW26" s="1002"/>
      <c r="AX26" s="1002"/>
      <c r="AY26" s="1003"/>
      <c r="AZ26" s="1001" t="s">
        <v>386</v>
      </c>
      <c r="BA26" s="1002"/>
      <c r="BB26" s="1002"/>
      <c r="BC26" s="1002"/>
      <c r="BD26" s="1003"/>
      <c r="BE26" s="1001" t="s">
        <v>363</v>
      </c>
      <c r="BF26" s="1002"/>
      <c r="BG26" s="1002"/>
      <c r="BH26" s="1002"/>
      <c r="BI26" s="1015"/>
      <c r="BJ26" s="232"/>
      <c r="BK26" s="232"/>
      <c r="BL26" s="232"/>
      <c r="BM26" s="232"/>
      <c r="BN26" s="232"/>
      <c r="BO26" s="241"/>
      <c r="BP26" s="241"/>
      <c r="BQ26" s="238">
        <v>20</v>
      </c>
      <c r="BR26" s="239"/>
      <c r="BS26" s="992"/>
      <c r="BT26" s="993"/>
      <c r="BU26" s="993"/>
      <c r="BV26" s="993"/>
      <c r="BW26" s="993"/>
      <c r="BX26" s="993"/>
      <c r="BY26" s="993"/>
      <c r="BZ26" s="993"/>
      <c r="CA26" s="993"/>
      <c r="CB26" s="993"/>
      <c r="CC26" s="993"/>
      <c r="CD26" s="993"/>
      <c r="CE26" s="993"/>
      <c r="CF26" s="993"/>
      <c r="CG26" s="1014"/>
      <c r="CH26" s="989"/>
      <c r="CI26" s="990"/>
      <c r="CJ26" s="990"/>
      <c r="CK26" s="990"/>
      <c r="CL26" s="991"/>
      <c r="CM26" s="989"/>
      <c r="CN26" s="990"/>
      <c r="CO26" s="990"/>
      <c r="CP26" s="990"/>
      <c r="CQ26" s="991"/>
      <c r="CR26" s="989"/>
      <c r="CS26" s="990"/>
      <c r="CT26" s="990"/>
      <c r="CU26" s="990"/>
      <c r="CV26" s="991"/>
      <c r="CW26" s="989"/>
      <c r="CX26" s="990"/>
      <c r="CY26" s="990"/>
      <c r="CZ26" s="990"/>
      <c r="DA26" s="991"/>
      <c r="DB26" s="989"/>
      <c r="DC26" s="990"/>
      <c r="DD26" s="990"/>
      <c r="DE26" s="990"/>
      <c r="DF26" s="991"/>
      <c r="DG26" s="989"/>
      <c r="DH26" s="990"/>
      <c r="DI26" s="990"/>
      <c r="DJ26" s="990"/>
      <c r="DK26" s="991"/>
      <c r="DL26" s="989"/>
      <c r="DM26" s="990"/>
      <c r="DN26" s="990"/>
      <c r="DO26" s="990"/>
      <c r="DP26" s="991"/>
      <c r="DQ26" s="989"/>
      <c r="DR26" s="990"/>
      <c r="DS26" s="990"/>
      <c r="DT26" s="990"/>
      <c r="DU26" s="991"/>
      <c r="DV26" s="992"/>
      <c r="DW26" s="993"/>
      <c r="DX26" s="993"/>
      <c r="DY26" s="993"/>
      <c r="DZ26" s="994"/>
      <c r="EA26" s="230"/>
    </row>
    <row r="27" spans="1:131" ht="26.25" customHeight="1" thickBot="1" x14ac:dyDescent="0.2">
      <c r="A27" s="998"/>
      <c r="B27" s="999"/>
      <c r="C27" s="999"/>
      <c r="D27" s="999"/>
      <c r="E27" s="999"/>
      <c r="F27" s="999"/>
      <c r="G27" s="999"/>
      <c r="H27" s="999"/>
      <c r="I27" s="999"/>
      <c r="J27" s="999"/>
      <c r="K27" s="999"/>
      <c r="L27" s="999"/>
      <c r="M27" s="999"/>
      <c r="N27" s="999"/>
      <c r="O27" s="999"/>
      <c r="P27" s="1000"/>
      <c r="Q27" s="1004"/>
      <c r="R27" s="1005"/>
      <c r="S27" s="1005"/>
      <c r="T27" s="1005"/>
      <c r="U27" s="1006"/>
      <c r="V27" s="1004"/>
      <c r="W27" s="1005"/>
      <c r="X27" s="1005"/>
      <c r="Y27" s="1005"/>
      <c r="Z27" s="1006"/>
      <c r="AA27" s="1004"/>
      <c r="AB27" s="1005"/>
      <c r="AC27" s="1005"/>
      <c r="AD27" s="1005"/>
      <c r="AE27" s="1005"/>
      <c r="AF27" s="1057"/>
      <c r="AG27" s="1011"/>
      <c r="AH27" s="1011"/>
      <c r="AI27" s="1011"/>
      <c r="AJ27" s="1058"/>
      <c r="AK27" s="1005"/>
      <c r="AL27" s="1005"/>
      <c r="AM27" s="1005"/>
      <c r="AN27" s="1005"/>
      <c r="AO27" s="1006"/>
      <c r="AP27" s="1004"/>
      <c r="AQ27" s="1005"/>
      <c r="AR27" s="1005"/>
      <c r="AS27" s="1005"/>
      <c r="AT27" s="1006"/>
      <c r="AU27" s="1004"/>
      <c r="AV27" s="1005"/>
      <c r="AW27" s="1005"/>
      <c r="AX27" s="1005"/>
      <c r="AY27" s="1006"/>
      <c r="AZ27" s="1004"/>
      <c r="BA27" s="1005"/>
      <c r="BB27" s="1005"/>
      <c r="BC27" s="1005"/>
      <c r="BD27" s="1006"/>
      <c r="BE27" s="1004"/>
      <c r="BF27" s="1005"/>
      <c r="BG27" s="1005"/>
      <c r="BH27" s="1005"/>
      <c r="BI27" s="1016"/>
      <c r="BJ27" s="232"/>
      <c r="BK27" s="232"/>
      <c r="BL27" s="232"/>
      <c r="BM27" s="232"/>
      <c r="BN27" s="232"/>
      <c r="BO27" s="241"/>
      <c r="BP27" s="241"/>
      <c r="BQ27" s="238">
        <v>21</v>
      </c>
      <c r="BR27" s="239"/>
      <c r="BS27" s="992"/>
      <c r="BT27" s="993"/>
      <c r="BU27" s="993"/>
      <c r="BV27" s="993"/>
      <c r="BW27" s="993"/>
      <c r="BX27" s="993"/>
      <c r="BY27" s="993"/>
      <c r="BZ27" s="993"/>
      <c r="CA27" s="993"/>
      <c r="CB27" s="993"/>
      <c r="CC27" s="993"/>
      <c r="CD27" s="993"/>
      <c r="CE27" s="993"/>
      <c r="CF27" s="993"/>
      <c r="CG27" s="1014"/>
      <c r="CH27" s="989"/>
      <c r="CI27" s="990"/>
      <c r="CJ27" s="990"/>
      <c r="CK27" s="990"/>
      <c r="CL27" s="991"/>
      <c r="CM27" s="989"/>
      <c r="CN27" s="990"/>
      <c r="CO27" s="990"/>
      <c r="CP27" s="990"/>
      <c r="CQ27" s="991"/>
      <c r="CR27" s="989"/>
      <c r="CS27" s="990"/>
      <c r="CT27" s="990"/>
      <c r="CU27" s="990"/>
      <c r="CV27" s="991"/>
      <c r="CW27" s="989"/>
      <c r="CX27" s="990"/>
      <c r="CY27" s="990"/>
      <c r="CZ27" s="990"/>
      <c r="DA27" s="991"/>
      <c r="DB27" s="989"/>
      <c r="DC27" s="990"/>
      <c r="DD27" s="990"/>
      <c r="DE27" s="990"/>
      <c r="DF27" s="991"/>
      <c r="DG27" s="989"/>
      <c r="DH27" s="990"/>
      <c r="DI27" s="990"/>
      <c r="DJ27" s="990"/>
      <c r="DK27" s="991"/>
      <c r="DL27" s="989"/>
      <c r="DM27" s="990"/>
      <c r="DN27" s="990"/>
      <c r="DO27" s="990"/>
      <c r="DP27" s="991"/>
      <c r="DQ27" s="989"/>
      <c r="DR27" s="990"/>
      <c r="DS27" s="990"/>
      <c r="DT27" s="990"/>
      <c r="DU27" s="991"/>
      <c r="DV27" s="992"/>
      <c r="DW27" s="993"/>
      <c r="DX27" s="993"/>
      <c r="DY27" s="993"/>
      <c r="DZ27" s="994"/>
      <c r="EA27" s="230"/>
    </row>
    <row r="28" spans="1:131" ht="26.25" customHeight="1" thickTop="1" x14ac:dyDescent="0.15">
      <c r="A28" s="242">
        <v>1</v>
      </c>
      <c r="B28" s="1047" t="s">
        <v>387</v>
      </c>
      <c r="C28" s="1048"/>
      <c r="D28" s="1048"/>
      <c r="E28" s="1048"/>
      <c r="F28" s="1048"/>
      <c r="G28" s="1048"/>
      <c r="H28" s="1048"/>
      <c r="I28" s="1048"/>
      <c r="J28" s="1048"/>
      <c r="K28" s="1048"/>
      <c r="L28" s="1048"/>
      <c r="M28" s="1048"/>
      <c r="N28" s="1048"/>
      <c r="O28" s="1048"/>
      <c r="P28" s="1049"/>
      <c r="Q28" s="1050">
        <v>3630</v>
      </c>
      <c r="R28" s="1051"/>
      <c r="S28" s="1051"/>
      <c r="T28" s="1051"/>
      <c r="U28" s="1051"/>
      <c r="V28" s="1051">
        <v>3571</v>
      </c>
      <c r="W28" s="1051"/>
      <c r="X28" s="1051"/>
      <c r="Y28" s="1051"/>
      <c r="Z28" s="1051"/>
      <c r="AA28" s="1051">
        <v>59</v>
      </c>
      <c r="AB28" s="1051"/>
      <c r="AC28" s="1051"/>
      <c r="AD28" s="1051"/>
      <c r="AE28" s="1052"/>
      <c r="AF28" s="1053">
        <v>59</v>
      </c>
      <c r="AG28" s="1051"/>
      <c r="AH28" s="1051"/>
      <c r="AI28" s="1051"/>
      <c r="AJ28" s="1054"/>
      <c r="AK28" s="1042">
        <v>352</v>
      </c>
      <c r="AL28" s="1043"/>
      <c r="AM28" s="1043"/>
      <c r="AN28" s="1043"/>
      <c r="AO28" s="1043"/>
      <c r="AP28" s="1043" t="s">
        <v>545</v>
      </c>
      <c r="AQ28" s="1043"/>
      <c r="AR28" s="1043"/>
      <c r="AS28" s="1043"/>
      <c r="AT28" s="1043"/>
      <c r="AU28" s="1043" t="s">
        <v>545</v>
      </c>
      <c r="AV28" s="1043"/>
      <c r="AW28" s="1043"/>
      <c r="AX28" s="1043"/>
      <c r="AY28" s="1043"/>
      <c r="AZ28" s="1044" t="s">
        <v>545</v>
      </c>
      <c r="BA28" s="1044"/>
      <c r="BB28" s="1044"/>
      <c r="BC28" s="1044"/>
      <c r="BD28" s="1044"/>
      <c r="BE28" s="1045"/>
      <c r="BF28" s="1045"/>
      <c r="BG28" s="1045"/>
      <c r="BH28" s="1045"/>
      <c r="BI28" s="1046"/>
      <c r="BJ28" s="232"/>
      <c r="BK28" s="232"/>
      <c r="BL28" s="232"/>
      <c r="BM28" s="232"/>
      <c r="BN28" s="232"/>
      <c r="BO28" s="241"/>
      <c r="BP28" s="241"/>
      <c r="BQ28" s="238">
        <v>22</v>
      </c>
      <c r="BR28" s="239"/>
      <c r="BS28" s="992"/>
      <c r="BT28" s="993"/>
      <c r="BU28" s="993"/>
      <c r="BV28" s="993"/>
      <c r="BW28" s="993"/>
      <c r="BX28" s="993"/>
      <c r="BY28" s="993"/>
      <c r="BZ28" s="993"/>
      <c r="CA28" s="993"/>
      <c r="CB28" s="993"/>
      <c r="CC28" s="993"/>
      <c r="CD28" s="993"/>
      <c r="CE28" s="993"/>
      <c r="CF28" s="993"/>
      <c r="CG28" s="1014"/>
      <c r="CH28" s="989"/>
      <c r="CI28" s="990"/>
      <c r="CJ28" s="990"/>
      <c r="CK28" s="990"/>
      <c r="CL28" s="991"/>
      <c r="CM28" s="989"/>
      <c r="CN28" s="990"/>
      <c r="CO28" s="990"/>
      <c r="CP28" s="990"/>
      <c r="CQ28" s="991"/>
      <c r="CR28" s="989"/>
      <c r="CS28" s="990"/>
      <c r="CT28" s="990"/>
      <c r="CU28" s="990"/>
      <c r="CV28" s="991"/>
      <c r="CW28" s="989"/>
      <c r="CX28" s="990"/>
      <c r="CY28" s="990"/>
      <c r="CZ28" s="990"/>
      <c r="DA28" s="991"/>
      <c r="DB28" s="989"/>
      <c r="DC28" s="990"/>
      <c r="DD28" s="990"/>
      <c r="DE28" s="990"/>
      <c r="DF28" s="991"/>
      <c r="DG28" s="989"/>
      <c r="DH28" s="990"/>
      <c r="DI28" s="990"/>
      <c r="DJ28" s="990"/>
      <c r="DK28" s="991"/>
      <c r="DL28" s="989"/>
      <c r="DM28" s="990"/>
      <c r="DN28" s="990"/>
      <c r="DO28" s="990"/>
      <c r="DP28" s="991"/>
      <c r="DQ28" s="989"/>
      <c r="DR28" s="990"/>
      <c r="DS28" s="990"/>
      <c r="DT28" s="990"/>
      <c r="DU28" s="991"/>
      <c r="DV28" s="992"/>
      <c r="DW28" s="993"/>
      <c r="DX28" s="993"/>
      <c r="DY28" s="993"/>
      <c r="DZ28" s="994"/>
      <c r="EA28" s="230"/>
    </row>
    <row r="29" spans="1:131" ht="26.25" customHeight="1" x14ac:dyDescent="0.15">
      <c r="A29" s="242">
        <v>2</v>
      </c>
      <c r="B29" s="1030" t="s">
        <v>388</v>
      </c>
      <c r="C29" s="1031"/>
      <c r="D29" s="1031"/>
      <c r="E29" s="1031"/>
      <c r="F29" s="1031"/>
      <c r="G29" s="1031"/>
      <c r="H29" s="1031"/>
      <c r="I29" s="1031"/>
      <c r="J29" s="1031"/>
      <c r="K29" s="1031"/>
      <c r="L29" s="1031"/>
      <c r="M29" s="1031"/>
      <c r="N29" s="1031"/>
      <c r="O29" s="1031"/>
      <c r="P29" s="1032"/>
      <c r="Q29" s="1038">
        <v>4170</v>
      </c>
      <c r="R29" s="1039"/>
      <c r="S29" s="1039"/>
      <c r="T29" s="1039"/>
      <c r="U29" s="1039"/>
      <c r="V29" s="1039">
        <v>3877</v>
      </c>
      <c r="W29" s="1039"/>
      <c r="X29" s="1039"/>
      <c r="Y29" s="1039"/>
      <c r="Z29" s="1039"/>
      <c r="AA29" s="1039">
        <v>293</v>
      </c>
      <c r="AB29" s="1039"/>
      <c r="AC29" s="1039"/>
      <c r="AD29" s="1039"/>
      <c r="AE29" s="1040"/>
      <c r="AF29" s="1035">
        <v>293</v>
      </c>
      <c r="AG29" s="1036"/>
      <c r="AH29" s="1036"/>
      <c r="AI29" s="1036"/>
      <c r="AJ29" s="1037"/>
      <c r="AK29" s="980">
        <v>695</v>
      </c>
      <c r="AL29" s="971"/>
      <c r="AM29" s="971"/>
      <c r="AN29" s="971"/>
      <c r="AO29" s="971"/>
      <c r="AP29" s="971" t="s">
        <v>545</v>
      </c>
      <c r="AQ29" s="971"/>
      <c r="AR29" s="971"/>
      <c r="AS29" s="971"/>
      <c r="AT29" s="971"/>
      <c r="AU29" s="971" t="s">
        <v>545</v>
      </c>
      <c r="AV29" s="971"/>
      <c r="AW29" s="971"/>
      <c r="AX29" s="971"/>
      <c r="AY29" s="971"/>
      <c r="AZ29" s="1041" t="s">
        <v>545</v>
      </c>
      <c r="BA29" s="1041"/>
      <c r="BB29" s="1041"/>
      <c r="BC29" s="1041"/>
      <c r="BD29" s="1041"/>
      <c r="BE29" s="972"/>
      <c r="BF29" s="972"/>
      <c r="BG29" s="972"/>
      <c r="BH29" s="972"/>
      <c r="BI29" s="973"/>
      <c r="BJ29" s="232"/>
      <c r="BK29" s="232"/>
      <c r="BL29" s="232"/>
      <c r="BM29" s="232"/>
      <c r="BN29" s="232"/>
      <c r="BO29" s="241"/>
      <c r="BP29" s="241"/>
      <c r="BQ29" s="238">
        <v>23</v>
      </c>
      <c r="BR29" s="239"/>
      <c r="BS29" s="992"/>
      <c r="BT29" s="993"/>
      <c r="BU29" s="993"/>
      <c r="BV29" s="993"/>
      <c r="BW29" s="993"/>
      <c r="BX29" s="993"/>
      <c r="BY29" s="993"/>
      <c r="BZ29" s="993"/>
      <c r="CA29" s="993"/>
      <c r="CB29" s="993"/>
      <c r="CC29" s="993"/>
      <c r="CD29" s="993"/>
      <c r="CE29" s="993"/>
      <c r="CF29" s="993"/>
      <c r="CG29" s="1014"/>
      <c r="CH29" s="989"/>
      <c r="CI29" s="990"/>
      <c r="CJ29" s="990"/>
      <c r="CK29" s="990"/>
      <c r="CL29" s="991"/>
      <c r="CM29" s="989"/>
      <c r="CN29" s="990"/>
      <c r="CO29" s="990"/>
      <c r="CP29" s="990"/>
      <c r="CQ29" s="991"/>
      <c r="CR29" s="989"/>
      <c r="CS29" s="990"/>
      <c r="CT29" s="990"/>
      <c r="CU29" s="990"/>
      <c r="CV29" s="991"/>
      <c r="CW29" s="989"/>
      <c r="CX29" s="990"/>
      <c r="CY29" s="990"/>
      <c r="CZ29" s="990"/>
      <c r="DA29" s="991"/>
      <c r="DB29" s="989"/>
      <c r="DC29" s="990"/>
      <c r="DD29" s="990"/>
      <c r="DE29" s="990"/>
      <c r="DF29" s="991"/>
      <c r="DG29" s="989"/>
      <c r="DH29" s="990"/>
      <c r="DI29" s="990"/>
      <c r="DJ29" s="990"/>
      <c r="DK29" s="991"/>
      <c r="DL29" s="989"/>
      <c r="DM29" s="990"/>
      <c r="DN29" s="990"/>
      <c r="DO29" s="990"/>
      <c r="DP29" s="991"/>
      <c r="DQ29" s="989"/>
      <c r="DR29" s="990"/>
      <c r="DS29" s="990"/>
      <c r="DT29" s="990"/>
      <c r="DU29" s="991"/>
      <c r="DV29" s="992"/>
      <c r="DW29" s="993"/>
      <c r="DX29" s="993"/>
      <c r="DY29" s="993"/>
      <c r="DZ29" s="994"/>
      <c r="EA29" s="230"/>
    </row>
    <row r="30" spans="1:131" ht="26.25" customHeight="1" x14ac:dyDescent="0.15">
      <c r="A30" s="242">
        <v>3</v>
      </c>
      <c r="B30" s="1030" t="s">
        <v>389</v>
      </c>
      <c r="C30" s="1031"/>
      <c r="D30" s="1031"/>
      <c r="E30" s="1031"/>
      <c r="F30" s="1031"/>
      <c r="G30" s="1031"/>
      <c r="H30" s="1031"/>
      <c r="I30" s="1031"/>
      <c r="J30" s="1031"/>
      <c r="K30" s="1031"/>
      <c r="L30" s="1031"/>
      <c r="M30" s="1031"/>
      <c r="N30" s="1031"/>
      <c r="O30" s="1031"/>
      <c r="P30" s="1032"/>
      <c r="Q30" s="1038">
        <v>489</v>
      </c>
      <c r="R30" s="1039"/>
      <c r="S30" s="1039"/>
      <c r="T30" s="1039"/>
      <c r="U30" s="1039"/>
      <c r="V30" s="1039">
        <v>461</v>
      </c>
      <c r="W30" s="1039"/>
      <c r="X30" s="1039"/>
      <c r="Y30" s="1039"/>
      <c r="Z30" s="1039"/>
      <c r="AA30" s="1039">
        <v>27</v>
      </c>
      <c r="AB30" s="1039"/>
      <c r="AC30" s="1039"/>
      <c r="AD30" s="1039"/>
      <c r="AE30" s="1040"/>
      <c r="AF30" s="1035">
        <v>27</v>
      </c>
      <c r="AG30" s="1036"/>
      <c r="AH30" s="1036"/>
      <c r="AI30" s="1036"/>
      <c r="AJ30" s="1037"/>
      <c r="AK30" s="980">
        <v>127</v>
      </c>
      <c r="AL30" s="971"/>
      <c r="AM30" s="971"/>
      <c r="AN30" s="971"/>
      <c r="AO30" s="971"/>
      <c r="AP30" s="971" t="s">
        <v>560</v>
      </c>
      <c r="AQ30" s="971"/>
      <c r="AR30" s="971"/>
      <c r="AS30" s="971"/>
      <c r="AT30" s="971"/>
      <c r="AU30" s="971" t="s">
        <v>560</v>
      </c>
      <c r="AV30" s="971"/>
      <c r="AW30" s="971"/>
      <c r="AX30" s="971"/>
      <c r="AY30" s="971"/>
      <c r="AZ30" s="1041" t="s">
        <v>545</v>
      </c>
      <c r="BA30" s="1041"/>
      <c r="BB30" s="1041"/>
      <c r="BC30" s="1041"/>
      <c r="BD30" s="1041"/>
      <c r="BE30" s="972"/>
      <c r="BF30" s="972"/>
      <c r="BG30" s="972"/>
      <c r="BH30" s="972"/>
      <c r="BI30" s="973"/>
      <c r="BJ30" s="232"/>
      <c r="BK30" s="232"/>
      <c r="BL30" s="232"/>
      <c r="BM30" s="232"/>
      <c r="BN30" s="232"/>
      <c r="BO30" s="241"/>
      <c r="BP30" s="241"/>
      <c r="BQ30" s="238">
        <v>24</v>
      </c>
      <c r="BR30" s="239"/>
      <c r="BS30" s="992"/>
      <c r="BT30" s="993"/>
      <c r="BU30" s="993"/>
      <c r="BV30" s="993"/>
      <c r="BW30" s="993"/>
      <c r="BX30" s="993"/>
      <c r="BY30" s="993"/>
      <c r="BZ30" s="993"/>
      <c r="CA30" s="993"/>
      <c r="CB30" s="993"/>
      <c r="CC30" s="993"/>
      <c r="CD30" s="993"/>
      <c r="CE30" s="993"/>
      <c r="CF30" s="993"/>
      <c r="CG30" s="1014"/>
      <c r="CH30" s="989"/>
      <c r="CI30" s="990"/>
      <c r="CJ30" s="990"/>
      <c r="CK30" s="990"/>
      <c r="CL30" s="991"/>
      <c r="CM30" s="989"/>
      <c r="CN30" s="990"/>
      <c r="CO30" s="990"/>
      <c r="CP30" s="990"/>
      <c r="CQ30" s="991"/>
      <c r="CR30" s="989"/>
      <c r="CS30" s="990"/>
      <c r="CT30" s="990"/>
      <c r="CU30" s="990"/>
      <c r="CV30" s="991"/>
      <c r="CW30" s="989"/>
      <c r="CX30" s="990"/>
      <c r="CY30" s="990"/>
      <c r="CZ30" s="990"/>
      <c r="DA30" s="991"/>
      <c r="DB30" s="989"/>
      <c r="DC30" s="990"/>
      <c r="DD30" s="990"/>
      <c r="DE30" s="990"/>
      <c r="DF30" s="991"/>
      <c r="DG30" s="989"/>
      <c r="DH30" s="990"/>
      <c r="DI30" s="990"/>
      <c r="DJ30" s="990"/>
      <c r="DK30" s="991"/>
      <c r="DL30" s="989"/>
      <c r="DM30" s="990"/>
      <c r="DN30" s="990"/>
      <c r="DO30" s="990"/>
      <c r="DP30" s="991"/>
      <c r="DQ30" s="989"/>
      <c r="DR30" s="990"/>
      <c r="DS30" s="990"/>
      <c r="DT30" s="990"/>
      <c r="DU30" s="991"/>
      <c r="DV30" s="992"/>
      <c r="DW30" s="993"/>
      <c r="DX30" s="993"/>
      <c r="DY30" s="993"/>
      <c r="DZ30" s="994"/>
      <c r="EA30" s="230"/>
    </row>
    <row r="31" spans="1:131" ht="26.25" customHeight="1" x14ac:dyDescent="0.15">
      <c r="A31" s="242">
        <v>4</v>
      </c>
      <c r="B31" s="1030" t="s">
        <v>390</v>
      </c>
      <c r="C31" s="1031"/>
      <c r="D31" s="1031"/>
      <c r="E31" s="1031"/>
      <c r="F31" s="1031"/>
      <c r="G31" s="1031"/>
      <c r="H31" s="1031"/>
      <c r="I31" s="1031"/>
      <c r="J31" s="1031"/>
      <c r="K31" s="1031"/>
      <c r="L31" s="1031"/>
      <c r="M31" s="1031"/>
      <c r="N31" s="1031"/>
      <c r="O31" s="1031"/>
      <c r="P31" s="1032"/>
      <c r="Q31" s="1038">
        <v>827</v>
      </c>
      <c r="R31" s="1039"/>
      <c r="S31" s="1039"/>
      <c r="T31" s="1039"/>
      <c r="U31" s="1039"/>
      <c r="V31" s="1039">
        <v>764</v>
      </c>
      <c r="W31" s="1039"/>
      <c r="X31" s="1039"/>
      <c r="Y31" s="1039"/>
      <c r="Z31" s="1039"/>
      <c r="AA31" s="1039">
        <v>63</v>
      </c>
      <c r="AB31" s="1039"/>
      <c r="AC31" s="1039"/>
      <c r="AD31" s="1039"/>
      <c r="AE31" s="1040"/>
      <c r="AF31" s="1035">
        <v>1205</v>
      </c>
      <c r="AG31" s="1036"/>
      <c r="AH31" s="1036"/>
      <c r="AI31" s="1036"/>
      <c r="AJ31" s="1037"/>
      <c r="AK31" s="980" t="s">
        <v>560</v>
      </c>
      <c r="AL31" s="971"/>
      <c r="AM31" s="971"/>
      <c r="AN31" s="971"/>
      <c r="AO31" s="971"/>
      <c r="AP31" s="971">
        <v>1324</v>
      </c>
      <c r="AQ31" s="971"/>
      <c r="AR31" s="971"/>
      <c r="AS31" s="971"/>
      <c r="AT31" s="971"/>
      <c r="AU31" s="971">
        <v>164</v>
      </c>
      <c r="AV31" s="971"/>
      <c r="AW31" s="971"/>
      <c r="AX31" s="971"/>
      <c r="AY31" s="971"/>
      <c r="AZ31" s="1041" t="s">
        <v>545</v>
      </c>
      <c r="BA31" s="1041"/>
      <c r="BB31" s="1041"/>
      <c r="BC31" s="1041"/>
      <c r="BD31" s="1041"/>
      <c r="BE31" s="972" t="s">
        <v>391</v>
      </c>
      <c r="BF31" s="972"/>
      <c r="BG31" s="972"/>
      <c r="BH31" s="972"/>
      <c r="BI31" s="973"/>
      <c r="BJ31" s="232"/>
      <c r="BK31" s="232"/>
      <c r="BL31" s="232"/>
      <c r="BM31" s="232"/>
      <c r="BN31" s="232"/>
      <c r="BO31" s="241"/>
      <c r="BP31" s="241"/>
      <c r="BQ31" s="238">
        <v>25</v>
      </c>
      <c r="BR31" s="239"/>
      <c r="BS31" s="992"/>
      <c r="BT31" s="993"/>
      <c r="BU31" s="993"/>
      <c r="BV31" s="993"/>
      <c r="BW31" s="993"/>
      <c r="BX31" s="993"/>
      <c r="BY31" s="993"/>
      <c r="BZ31" s="993"/>
      <c r="CA31" s="993"/>
      <c r="CB31" s="993"/>
      <c r="CC31" s="993"/>
      <c r="CD31" s="993"/>
      <c r="CE31" s="993"/>
      <c r="CF31" s="993"/>
      <c r="CG31" s="1014"/>
      <c r="CH31" s="989"/>
      <c r="CI31" s="990"/>
      <c r="CJ31" s="990"/>
      <c r="CK31" s="990"/>
      <c r="CL31" s="991"/>
      <c r="CM31" s="989"/>
      <c r="CN31" s="990"/>
      <c r="CO31" s="990"/>
      <c r="CP31" s="990"/>
      <c r="CQ31" s="991"/>
      <c r="CR31" s="989"/>
      <c r="CS31" s="990"/>
      <c r="CT31" s="990"/>
      <c r="CU31" s="990"/>
      <c r="CV31" s="991"/>
      <c r="CW31" s="989"/>
      <c r="CX31" s="990"/>
      <c r="CY31" s="990"/>
      <c r="CZ31" s="990"/>
      <c r="DA31" s="991"/>
      <c r="DB31" s="989"/>
      <c r="DC31" s="990"/>
      <c r="DD31" s="990"/>
      <c r="DE31" s="990"/>
      <c r="DF31" s="991"/>
      <c r="DG31" s="989"/>
      <c r="DH31" s="990"/>
      <c r="DI31" s="990"/>
      <c r="DJ31" s="990"/>
      <c r="DK31" s="991"/>
      <c r="DL31" s="989"/>
      <c r="DM31" s="990"/>
      <c r="DN31" s="990"/>
      <c r="DO31" s="990"/>
      <c r="DP31" s="991"/>
      <c r="DQ31" s="989"/>
      <c r="DR31" s="990"/>
      <c r="DS31" s="990"/>
      <c r="DT31" s="990"/>
      <c r="DU31" s="991"/>
      <c r="DV31" s="992"/>
      <c r="DW31" s="993"/>
      <c r="DX31" s="993"/>
      <c r="DY31" s="993"/>
      <c r="DZ31" s="994"/>
      <c r="EA31" s="230"/>
    </row>
    <row r="32" spans="1:131" ht="26.25" customHeight="1" x14ac:dyDescent="0.15">
      <c r="A32" s="242">
        <v>5</v>
      </c>
      <c r="B32" s="1030" t="s">
        <v>392</v>
      </c>
      <c r="C32" s="1031"/>
      <c r="D32" s="1031"/>
      <c r="E32" s="1031"/>
      <c r="F32" s="1031"/>
      <c r="G32" s="1031"/>
      <c r="H32" s="1031"/>
      <c r="I32" s="1031"/>
      <c r="J32" s="1031"/>
      <c r="K32" s="1031"/>
      <c r="L32" s="1031"/>
      <c r="M32" s="1031"/>
      <c r="N32" s="1031"/>
      <c r="O32" s="1031"/>
      <c r="P32" s="1032"/>
      <c r="Q32" s="1038">
        <v>931</v>
      </c>
      <c r="R32" s="1039"/>
      <c r="S32" s="1039"/>
      <c r="T32" s="1039"/>
      <c r="U32" s="1039"/>
      <c r="V32" s="1039">
        <v>848</v>
      </c>
      <c r="W32" s="1039"/>
      <c r="X32" s="1039"/>
      <c r="Y32" s="1039"/>
      <c r="Z32" s="1039"/>
      <c r="AA32" s="1039">
        <v>82</v>
      </c>
      <c r="AB32" s="1039"/>
      <c r="AC32" s="1039"/>
      <c r="AD32" s="1039"/>
      <c r="AE32" s="1040"/>
      <c r="AF32" s="1035">
        <v>162</v>
      </c>
      <c r="AG32" s="1036"/>
      <c r="AH32" s="1036"/>
      <c r="AI32" s="1036"/>
      <c r="AJ32" s="1037"/>
      <c r="AK32" s="980">
        <v>82</v>
      </c>
      <c r="AL32" s="971"/>
      <c r="AM32" s="971"/>
      <c r="AN32" s="971"/>
      <c r="AO32" s="971"/>
      <c r="AP32" s="971">
        <v>6661</v>
      </c>
      <c r="AQ32" s="971"/>
      <c r="AR32" s="971"/>
      <c r="AS32" s="971"/>
      <c r="AT32" s="971"/>
      <c r="AU32" s="971">
        <v>1745</v>
      </c>
      <c r="AV32" s="971"/>
      <c r="AW32" s="971"/>
      <c r="AX32" s="971"/>
      <c r="AY32" s="971"/>
      <c r="AZ32" s="1041" t="s">
        <v>545</v>
      </c>
      <c r="BA32" s="1041"/>
      <c r="BB32" s="1041"/>
      <c r="BC32" s="1041"/>
      <c r="BD32" s="1041"/>
      <c r="BE32" s="972" t="s">
        <v>391</v>
      </c>
      <c r="BF32" s="972"/>
      <c r="BG32" s="972"/>
      <c r="BH32" s="972"/>
      <c r="BI32" s="973"/>
      <c r="BJ32" s="232"/>
      <c r="BK32" s="232"/>
      <c r="BL32" s="232"/>
      <c r="BM32" s="232"/>
      <c r="BN32" s="232"/>
      <c r="BO32" s="241"/>
      <c r="BP32" s="241"/>
      <c r="BQ32" s="238">
        <v>26</v>
      </c>
      <c r="BR32" s="239"/>
      <c r="BS32" s="992"/>
      <c r="BT32" s="993"/>
      <c r="BU32" s="993"/>
      <c r="BV32" s="993"/>
      <c r="BW32" s="993"/>
      <c r="BX32" s="993"/>
      <c r="BY32" s="993"/>
      <c r="BZ32" s="993"/>
      <c r="CA32" s="993"/>
      <c r="CB32" s="993"/>
      <c r="CC32" s="993"/>
      <c r="CD32" s="993"/>
      <c r="CE32" s="993"/>
      <c r="CF32" s="993"/>
      <c r="CG32" s="1014"/>
      <c r="CH32" s="989"/>
      <c r="CI32" s="990"/>
      <c r="CJ32" s="990"/>
      <c r="CK32" s="990"/>
      <c r="CL32" s="991"/>
      <c r="CM32" s="989"/>
      <c r="CN32" s="990"/>
      <c r="CO32" s="990"/>
      <c r="CP32" s="990"/>
      <c r="CQ32" s="991"/>
      <c r="CR32" s="989"/>
      <c r="CS32" s="990"/>
      <c r="CT32" s="990"/>
      <c r="CU32" s="990"/>
      <c r="CV32" s="991"/>
      <c r="CW32" s="989"/>
      <c r="CX32" s="990"/>
      <c r="CY32" s="990"/>
      <c r="CZ32" s="990"/>
      <c r="DA32" s="991"/>
      <c r="DB32" s="989"/>
      <c r="DC32" s="990"/>
      <c r="DD32" s="990"/>
      <c r="DE32" s="990"/>
      <c r="DF32" s="991"/>
      <c r="DG32" s="989"/>
      <c r="DH32" s="990"/>
      <c r="DI32" s="990"/>
      <c r="DJ32" s="990"/>
      <c r="DK32" s="991"/>
      <c r="DL32" s="989"/>
      <c r="DM32" s="990"/>
      <c r="DN32" s="990"/>
      <c r="DO32" s="990"/>
      <c r="DP32" s="991"/>
      <c r="DQ32" s="989"/>
      <c r="DR32" s="990"/>
      <c r="DS32" s="990"/>
      <c r="DT32" s="990"/>
      <c r="DU32" s="991"/>
      <c r="DV32" s="992"/>
      <c r="DW32" s="993"/>
      <c r="DX32" s="993"/>
      <c r="DY32" s="993"/>
      <c r="DZ32" s="994"/>
      <c r="EA32" s="230"/>
    </row>
    <row r="33" spans="1:131" ht="26.25" customHeight="1" x14ac:dyDescent="0.15">
      <c r="A33" s="242">
        <v>6</v>
      </c>
      <c r="B33" s="1030" t="s">
        <v>393</v>
      </c>
      <c r="C33" s="1031"/>
      <c r="D33" s="1031"/>
      <c r="E33" s="1031"/>
      <c r="F33" s="1031"/>
      <c r="G33" s="1031"/>
      <c r="H33" s="1031"/>
      <c r="I33" s="1031"/>
      <c r="J33" s="1031"/>
      <c r="K33" s="1031"/>
      <c r="L33" s="1031"/>
      <c r="M33" s="1031"/>
      <c r="N33" s="1031"/>
      <c r="O33" s="1031"/>
      <c r="P33" s="1032"/>
      <c r="Q33" s="1038">
        <v>965</v>
      </c>
      <c r="R33" s="1039"/>
      <c r="S33" s="1039"/>
      <c r="T33" s="1039"/>
      <c r="U33" s="1039"/>
      <c r="V33" s="1039">
        <v>950</v>
      </c>
      <c r="W33" s="1039"/>
      <c r="X33" s="1039"/>
      <c r="Y33" s="1039"/>
      <c r="Z33" s="1039"/>
      <c r="AA33" s="1039">
        <v>16</v>
      </c>
      <c r="AB33" s="1039"/>
      <c r="AC33" s="1039"/>
      <c r="AD33" s="1039"/>
      <c r="AE33" s="1040"/>
      <c r="AF33" s="1035" t="s">
        <v>121</v>
      </c>
      <c r="AG33" s="1036"/>
      <c r="AH33" s="1036"/>
      <c r="AI33" s="1036"/>
      <c r="AJ33" s="1037"/>
      <c r="AK33" s="980">
        <v>894</v>
      </c>
      <c r="AL33" s="971"/>
      <c r="AM33" s="971"/>
      <c r="AN33" s="971"/>
      <c r="AO33" s="971"/>
      <c r="AP33" s="971">
        <v>5614</v>
      </c>
      <c r="AQ33" s="971"/>
      <c r="AR33" s="971"/>
      <c r="AS33" s="971"/>
      <c r="AT33" s="971"/>
      <c r="AU33" s="971">
        <v>4525</v>
      </c>
      <c r="AV33" s="971"/>
      <c r="AW33" s="971"/>
      <c r="AX33" s="971"/>
      <c r="AY33" s="971"/>
      <c r="AZ33" s="1041" t="s">
        <v>560</v>
      </c>
      <c r="BA33" s="1041"/>
      <c r="BB33" s="1041"/>
      <c r="BC33" s="1041"/>
      <c r="BD33" s="1041"/>
      <c r="BE33" s="972" t="s">
        <v>391</v>
      </c>
      <c r="BF33" s="972"/>
      <c r="BG33" s="972"/>
      <c r="BH33" s="972"/>
      <c r="BI33" s="973"/>
      <c r="BJ33" s="232"/>
      <c r="BK33" s="232"/>
      <c r="BL33" s="232"/>
      <c r="BM33" s="232"/>
      <c r="BN33" s="232"/>
      <c r="BO33" s="241"/>
      <c r="BP33" s="241"/>
      <c r="BQ33" s="238">
        <v>27</v>
      </c>
      <c r="BR33" s="239"/>
      <c r="BS33" s="992"/>
      <c r="BT33" s="993"/>
      <c r="BU33" s="993"/>
      <c r="BV33" s="993"/>
      <c r="BW33" s="993"/>
      <c r="BX33" s="993"/>
      <c r="BY33" s="993"/>
      <c r="BZ33" s="993"/>
      <c r="CA33" s="993"/>
      <c r="CB33" s="993"/>
      <c r="CC33" s="993"/>
      <c r="CD33" s="993"/>
      <c r="CE33" s="993"/>
      <c r="CF33" s="993"/>
      <c r="CG33" s="1014"/>
      <c r="CH33" s="989"/>
      <c r="CI33" s="990"/>
      <c r="CJ33" s="990"/>
      <c r="CK33" s="990"/>
      <c r="CL33" s="991"/>
      <c r="CM33" s="989"/>
      <c r="CN33" s="990"/>
      <c r="CO33" s="990"/>
      <c r="CP33" s="990"/>
      <c r="CQ33" s="991"/>
      <c r="CR33" s="989"/>
      <c r="CS33" s="990"/>
      <c r="CT33" s="990"/>
      <c r="CU33" s="990"/>
      <c r="CV33" s="991"/>
      <c r="CW33" s="989"/>
      <c r="CX33" s="990"/>
      <c r="CY33" s="990"/>
      <c r="CZ33" s="990"/>
      <c r="DA33" s="991"/>
      <c r="DB33" s="989"/>
      <c r="DC33" s="990"/>
      <c r="DD33" s="990"/>
      <c r="DE33" s="990"/>
      <c r="DF33" s="991"/>
      <c r="DG33" s="989"/>
      <c r="DH33" s="990"/>
      <c r="DI33" s="990"/>
      <c r="DJ33" s="990"/>
      <c r="DK33" s="991"/>
      <c r="DL33" s="989"/>
      <c r="DM33" s="990"/>
      <c r="DN33" s="990"/>
      <c r="DO33" s="990"/>
      <c r="DP33" s="991"/>
      <c r="DQ33" s="989"/>
      <c r="DR33" s="990"/>
      <c r="DS33" s="990"/>
      <c r="DT33" s="990"/>
      <c r="DU33" s="991"/>
      <c r="DV33" s="992"/>
      <c r="DW33" s="993"/>
      <c r="DX33" s="993"/>
      <c r="DY33" s="993"/>
      <c r="DZ33" s="994"/>
      <c r="EA33" s="230"/>
    </row>
    <row r="34" spans="1:131" ht="26.25" customHeight="1" x14ac:dyDescent="0.15">
      <c r="A34" s="242">
        <v>7</v>
      </c>
      <c r="B34" s="1030"/>
      <c r="C34" s="1031"/>
      <c r="D34" s="1031"/>
      <c r="E34" s="1031"/>
      <c r="F34" s="1031"/>
      <c r="G34" s="1031"/>
      <c r="H34" s="1031"/>
      <c r="I34" s="1031"/>
      <c r="J34" s="1031"/>
      <c r="K34" s="1031"/>
      <c r="L34" s="1031"/>
      <c r="M34" s="1031"/>
      <c r="N34" s="1031"/>
      <c r="O34" s="1031"/>
      <c r="P34" s="1032"/>
      <c r="Q34" s="1038"/>
      <c r="R34" s="1039"/>
      <c r="S34" s="1039"/>
      <c r="T34" s="1039"/>
      <c r="U34" s="1039"/>
      <c r="V34" s="1039"/>
      <c r="W34" s="1039"/>
      <c r="X34" s="1039"/>
      <c r="Y34" s="1039"/>
      <c r="Z34" s="1039"/>
      <c r="AA34" s="1039"/>
      <c r="AB34" s="1039"/>
      <c r="AC34" s="1039"/>
      <c r="AD34" s="1039"/>
      <c r="AE34" s="1040"/>
      <c r="AF34" s="1035"/>
      <c r="AG34" s="1036"/>
      <c r="AH34" s="1036"/>
      <c r="AI34" s="1036"/>
      <c r="AJ34" s="1037"/>
      <c r="AK34" s="980"/>
      <c r="AL34" s="971"/>
      <c r="AM34" s="971"/>
      <c r="AN34" s="971"/>
      <c r="AO34" s="971"/>
      <c r="AP34" s="971"/>
      <c r="AQ34" s="971"/>
      <c r="AR34" s="971"/>
      <c r="AS34" s="971"/>
      <c r="AT34" s="971"/>
      <c r="AU34" s="971"/>
      <c r="AV34" s="971"/>
      <c r="AW34" s="971"/>
      <c r="AX34" s="971"/>
      <c r="AY34" s="971"/>
      <c r="AZ34" s="1041"/>
      <c r="BA34" s="1041"/>
      <c r="BB34" s="1041"/>
      <c r="BC34" s="1041"/>
      <c r="BD34" s="1041"/>
      <c r="BE34" s="972"/>
      <c r="BF34" s="972"/>
      <c r="BG34" s="972"/>
      <c r="BH34" s="972"/>
      <c r="BI34" s="973"/>
      <c r="BJ34" s="232"/>
      <c r="BK34" s="232"/>
      <c r="BL34" s="232"/>
      <c r="BM34" s="232"/>
      <c r="BN34" s="232"/>
      <c r="BO34" s="241"/>
      <c r="BP34" s="241"/>
      <c r="BQ34" s="238">
        <v>28</v>
      </c>
      <c r="BR34" s="239"/>
      <c r="BS34" s="992"/>
      <c r="BT34" s="993"/>
      <c r="BU34" s="993"/>
      <c r="BV34" s="993"/>
      <c r="BW34" s="993"/>
      <c r="BX34" s="993"/>
      <c r="BY34" s="993"/>
      <c r="BZ34" s="993"/>
      <c r="CA34" s="993"/>
      <c r="CB34" s="993"/>
      <c r="CC34" s="993"/>
      <c r="CD34" s="993"/>
      <c r="CE34" s="993"/>
      <c r="CF34" s="993"/>
      <c r="CG34" s="1014"/>
      <c r="CH34" s="989"/>
      <c r="CI34" s="990"/>
      <c r="CJ34" s="990"/>
      <c r="CK34" s="990"/>
      <c r="CL34" s="991"/>
      <c r="CM34" s="989"/>
      <c r="CN34" s="990"/>
      <c r="CO34" s="990"/>
      <c r="CP34" s="990"/>
      <c r="CQ34" s="991"/>
      <c r="CR34" s="989"/>
      <c r="CS34" s="990"/>
      <c r="CT34" s="990"/>
      <c r="CU34" s="990"/>
      <c r="CV34" s="991"/>
      <c r="CW34" s="989"/>
      <c r="CX34" s="990"/>
      <c r="CY34" s="990"/>
      <c r="CZ34" s="990"/>
      <c r="DA34" s="991"/>
      <c r="DB34" s="989"/>
      <c r="DC34" s="990"/>
      <c r="DD34" s="990"/>
      <c r="DE34" s="990"/>
      <c r="DF34" s="991"/>
      <c r="DG34" s="989"/>
      <c r="DH34" s="990"/>
      <c r="DI34" s="990"/>
      <c r="DJ34" s="990"/>
      <c r="DK34" s="991"/>
      <c r="DL34" s="989"/>
      <c r="DM34" s="990"/>
      <c r="DN34" s="990"/>
      <c r="DO34" s="990"/>
      <c r="DP34" s="991"/>
      <c r="DQ34" s="989"/>
      <c r="DR34" s="990"/>
      <c r="DS34" s="990"/>
      <c r="DT34" s="990"/>
      <c r="DU34" s="991"/>
      <c r="DV34" s="992"/>
      <c r="DW34" s="993"/>
      <c r="DX34" s="993"/>
      <c r="DY34" s="993"/>
      <c r="DZ34" s="994"/>
      <c r="EA34" s="230"/>
    </row>
    <row r="35" spans="1:131" ht="26.25" customHeight="1" x14ac:dyDescent="0.15">
      <c r="A35" s="242">
        <v>8</v>
      </c>
      <c r="B35" s="1030"/>
      <c r="C35" s="1031"/>
      <c r="D35" s="1031"/>
      <c r="E35" s="1031"/>
      <c r="F35" s="1031"/>
      <c r="G35" s="1031"/>
      <c r="H35" s="1031"/>
      <c r="I35" s="1031"/>
      <c r="J35" s="1031"/>
      <c r="K35" s="1031"/>
      <c r="L35" s="1031"/>
      <c r="M35" s="1031"/>
      <c r="N35" s="1031"/>
      <c r="O35" s="1031"/>
      <c r="P35" s="1032"/>
      <c r="Q35" s="1038"/>
      <c r="R35" s="1039"/>
      <c r="S35" s="1039"/>
      <c r="T35" s="1039"/>
      <c r="U35" s="1039"/>
      <c r="V35" s="1039"/>
      <c r="W35" s="1039"/>
      <c r="X35" s="1039"/>
      <c r="Y35" s="1039"/>
      <c r="Z35" s="1039"/>
      <c r="AA35" s="1039"/>
      <c r="AB35" s="1039"/>
      <c r="AC35" s="1039"/>
      <c r="AD35" s="1039"/>
      <c r="AE35" s="1040"/>
      <c r="AF35" s="1035"/>
      <c r="AG35" s="1036"/>
      <c r="AH35" s="1036"/>
      <c r="AI35" s="1036"/>
      <c r="AJ35" s="1037"/>
      <c r="AK35" s="980"/>
      <c r="AL35" s="971"/>
      <c r="AM35" s="971"/>
      <c r="AN35" s="971"/>
      <c r="AO35" s="971"/>
      <c r="AP35" s="971"/>
      <c r="AQ35" s="971"/>
      <c r="AR35" s="971"/>
      <c r="AS35" s="971"/>
      <c r="AT35" s="971"/>
      <c r="AU35" s="971"/>
      <c r="AV35" s="971"/>
      <c r="AW35" s="971"/>
      <c r="AX35" s="971"/>
      <c r="AY35" s="971"/>
      <c r="AZ35" s="1041"/>
      <c r="BA35" s="1041"/>
      <c r="BB35" s="1041"/>
      <c r="BC35" s="1041"/>
      <c r="BD35" s="1041"/>
      <c r="BE35" s="972"/>
      <c r="BF35" s="972"/>
      <c r="BG35" s="972"/>
      <c r="BH35" s="972"/>
      <c r="BI35" s="973"/>
      <c r="BJ35" s="232"/>
      <c r="BK35" s="232"/>
      <c r="BL35" s="232"/>
      <c r="BM35" s="232"/>
      <c r="BN35" s="232"/>
      <c r="BO35" s="241"/>
      <c r="BP35" s="241"/>
      <c r="BQ35" s="238">
        <v>29</v>
      </c>
      <c r="BR35" s="239"/>
      <c r="BS35" s="992"/>
      <c r="BT35" s="993"/>
      <c r="BU35" s="993"/>
      <c r="BV35" s="993"/>
      <c r="BW35" s="993"/>
      <c r="BX35" s="993"/>
      <c r="BY35" s="993"/>
      <c r="BZ35" s="993"/>
      <c r="CA35" s="993"/>
      <c r="CB35" s="993"/>
      <c r="CC35" s="993"/>
      <c r="CD35" s="993"/>
      <c r="CE35" s="993"/>
      <c r="CF35" s="993"/>
      <c r="CG35" s="1014"/>
      <c r="CH35" s="989"/>
      <c r="CI35" s="990"/>
      <c r="CJ35" s="990"/>
      <c r="CK35" s="990"/>
      <c r="CL35" s="991"/>
      <c r="CM35" s="989"/>
      <c r="CN35" s="990"/>
      <c r="CO35" s="990"/>
      <c r="CP35" s="990"/>
      <c r="CQ35" s="991"/>
      <c r="CR35" s="989"/>
      <c r="CS35" s="990"/>
      <c r="CT35" s="990"/>
      <c r="CU35" s="990"/>
      <c r="CV35" s="991"/>
      <c r="CW35" s="989"/>
      <c r="CX35" s="990"/>
      <c r="CY35" s="990"/>
      <c r="CZ35" s="990"/>
      <c r="DA35" s="991"/>
      <c r="DB35" s="989"/>
      <c r="DC35" s="990"/>
      <c r="DD35" s="990"/>
      <c r="DE35" s="990"/>
      <c r="DF35" s="991"/>
      <c r="DG35" s="989"/>
      <c r="DH35" s="990"/>
      <c r="DI35" s="990"/>
      <c r="DJ35" s="990"/>
      <c r="DK35" s="991"/>
      <c r="DL35" s="989"/>
      <c r="DM35" s="990"/>
      <c r="DN35" s="990"/>
      <c r="DO35" s="990"/>
      <c r="DP35" s="991"/>
      <c r="DQ35" s="989"/>
      <c r="DR35" s="990"/>
      <c r="DS35" s="990"/>
      <c r="DT35" s="990"/>
      <c r="DU35" s="991"/>
      <c r="DV35" s="992"/>
      <c r="DW35" s="993"/>
      <c r="DX35" s="993"/>
      <c r="DY35" s="993"/>
      <c r="DZ35" s="994"/>
      <c r="EA35" s="230"/>
    </row>
    <row r="36" spans="1:131" ht="26.25" customHeight="1" x14ac:dyDescent="0.15">
      <c r="A36" s="242">
        <v>9</v>
      </c>
      <c r="B36" s="1030"/>
      <c r="C36" s="1031"/>
      <c r="D36" s="1031"/>
      <c r="E36" s="1031"/>
      <c r="F36" s="1031"/>
      <c r="G36" s="1031"/>
      <c r="H36" s="1031"/>
      <c r="I36" s="1031"/>
      <c r="J36" s="1031"/>
      <c r="K36" s="1031"/>
      <c r="L36" s="1031"/>
      <c r="M36" s="1031"/>
      <c r="N36" s="1031"/>
      <c r="O36" s="1031"/>
      <c r="P36" s="1032"/>
      <c r="Q36" s="1038"/>
      <c r="R36" s="1039"/>
      <c r="S36" s="1039"/>
      <c r="T36" s="1039"/>
      <c r="U36" s="1039"/>
      <c r="V36" s="1039"/>
      <c r="W36" s="1039"/>
      <c r="X36" s="1039"/>
      <c r="Y36" s="1039"/>
      <c r="Z36" s="1039"/>
      <c r="AA36" s="1039"/>
      <c r="AB36" s="1039"/>
      <c r="AC36" s="1039"/>
      <c r="AD36" s="1039"/>
      <c r="AE36" s="1040"/>
      <c r="AF36" s="1035"/>
      <c r="AG36" s="1036"/>
      <c r="AH36" s="1036"/>
      <c r="AI36" s="1036"/>
      <c r="AJ36" s="1037"/>
      <c r="AK36" s="980"/>
      <c r="AL36" s="971"/>
      <c r="AM36" s="971"/>
      <c r="AN36" s="971"/>
      <c r="AO36" s="971"/>
      <c r="AP36" s="971"/>
      <c r="AQ36" s="971"/>
      <c r="AR36" s="971"/>
      <c r="AS36" s="971"/>
      <c r="AT36" s="971"/>
      <c r="AU36" s="971"/>
      <c r="AV36" s="971"/>
      <c r="AW36" s="971"/>
      <c r="AX36" s="971"/>
      <c r="AY36" s="971"/>
      <c r="AZ36" s="1041"/>
      <c r="BA36" s="1041"/>
      <c r="BB36" s="1041"/>
      <c r="BC36" s="1041"/>
      <c r="BD36" s="1041"/>
      <c r="BE36" s="972"/>
      <c r="BF36" s="972"/>
      <c r="BG36" s="972"/>
      <c r="BH36" s="972"/>
      <c r="BI36" s="973"/>
      <c r="BJ36" s="232"/>
      <c r="BK36" s="232"/>
      <c r="BL36" s="232"/>
      <c r="BM36" s="232"/>
      <c r="BN36" s="232"/>
      <c r="BO36" s="241"/>
      <c r="BP36" s="241"/>
      <c r="BQ36" s="238">
        <v>30</v>
      </c>
      <c r="BR36" s="239"/>
      <c r="BS36" s="992"/>
      <c r="BT36" s="993"/>
      <c r="BU36" s="993"/>
      <c r="BV36" s="993"/>
      <c r="BW36" s="993"/>
      <c r="BX36" s="993"/>
      <c r="BY36" s="993"/>
      <c r="BZ36" s="993"/>
      <c r="CA36" s="993"/>
      <c r="CB36" s="993"/>
      <c r="CC36" s="993"/>
      <c r="CD36" s="993"/>
      <c r="CE36" s="993"/>
      <c r="CF36" s="993"/>
      <c r="CG36" s="1014"/>
      <c r="CH36" s="989"/>
      <c r="CI36" s="990"/>
      <c r="CJ36" s="990"/>
      <c r="CK36" s="990"/>
      <c r="CL36" s="991"/>
      <c r="CM36" s="989"/>
      <c r="CN36" s="990"/>
      <c r="CO36" s="990"/>
      <c r="CP36" s="990"/>
      <c r="CQ36" s="991"/>
      <c r="CR36" s="989"/>
      <c r="CS36" s="990"/>
      <c r="CT36" s="990"/>
      <c r="CU36" s="990"/>
      <c r="CV36" s="991"/>
      <c r="CW36" s="989"/>
      <c r="CX36" s="990"/>
      <c r="CY36" s="990"/>
      <c r="CZ36" s="990"/>
      <c r="DA36" s="991"/>
      <c r="DB36" s="989"/>
      <c r="DC36" s="990"/>
      <c r="DD36" s="990"/>
      <c r="DE36" s="990"/>
      <c r="DF36" s="991"/>
      <c r="DG36" s="989"/>
      <c r="DH36" s="990"/>
      <c r="DI36" s="990"/>
      <c r="DJ36" s="990"/>
      <c r="DK36" s="991"/>
      <c r="DL36" s="989"/>
      <c r="DM36" s="990"/>
      <c r="DN36" s="990"/>
      <c r="DO36" s="990"/>
      <c r="DP36" s="991"/>
      <c r="DQ36" s="989"/>
      <c r="DR36" s="990"/>
      <c r="DS36" s="990"/>
      <c r="DT36" s="990"/>
      <c r="DU36" s="991"/>
      <c r="DV36" s="992"/>
      <c r="DW36" s="993"/>
      <c r="DX36" s="993"/>
      <c r="DY36" s="993"/>
      <c r="DZ36" s="994"/>
      <c r="EA36" s="230"/>
    </row>
    <row r="37" spans="1:131" ht="26.25" customHeight="1" x14ac:dyDescent="0.15">
      <c r="A37" s="242">
        <v>10</v>
      </c>
      <c r="B37" s="1030"/>
      <c r="C37" s="1031"/>
      <c r="D37" s="1031"/>
      <c r="E37" s="1031"/>
      <c r="F37" s="1031"/>
      <c r="G37" s="1031"/>
      <c r="H37" s="1031"/>
      <c r="I37" s="1031"/>
      <c r="J37" s="1031"/>
      <c r="K37" s="1031"/>
      <c r="L37" s="1031"/>
      <c r="M37" s="1031"/>
      <c r="N37" s="1031"/>
      <c r="O37" s="1031"/>
      <c r="P37" s="1032"/>
      <c r="Q37" s="1038"/>
      <c r="R37" s="1039"/>
      <c r="S37" s="1039"/>
      <c r="T37" s="1039"/>
      <c r="U37" s="1039"/>
      <c r="V37" s="1039"/>
      <c r="W37" s="1039"/>
      <c r="X37" s="1039"/>
      <c r="Y37" s="1039"/>
      <c r="Z37" s="1039"/>
      <c r="AA37" s="1039"/>
      <c r="AB37" s="1039"/>
      <c r="AC37" s="1039"/>
      <c r="AD37" s="1039"/>
      <c r="AE37" s="1040"/>
      <c r="AF37" s="1035"/>
      <c r="AG37" s="1036"/>
      <c r="AH37" s="1036"/>
      <c r="AI37" s="1036"/>
      <c r="AJ37" s="1037"/>
      <c r="AK37" s="980"/>
      <c r="AL37" s="971"/>
      <c r="AM37" s="971"/>
      <c r="AN37" s="971"/>
      <c r="AO37" s="971"/>
      <c r="AP37" s="971"/>
      <c r="AQ37" s="971"/>
      <c r="AR37" s="971"/>
      <c r="AS37" s="971"/>
      <c r="AT37" s="971"/>
      <c r="AU37" s="971"/>
      <c r="AV37" s="971"/>
      <c r="AW37" s="971"/>
      <c r="AX37" s="971"/>
      <c r="AY37" s="971"/>
      <c r="AZ37" s="1041"/>
      <c r="BA37" s="1041"/>
      <c r="BB37" s="1041"/>
      <c r="BC37" s="1041"/>
      <c r="BD37" s="1041"/>
      <c r="BE37" s="972"/>
      <c r="BF37" s="972"/>
      <c r="BG37" s="972"/>
      <c r="BH37" s="972"/>
      <c r="BI37" s="973"/>
      <c r="BJ37" s="232"/>
      <c r="BK37" s="232"/>
      <c r="BL37" s="232"/>
      <c r="BM37" s="232"/>
      <c r="BN37" s="232"/>
      <c r="BO37" s="241"/>
      <c r="BP37" s="241"/>
      <c r="BQ37" s="238">
        <v>31</v>
      </c>
      <c r="BR37" s="239"/>
      <c r="BS37" s="992"/>
      <c r="BT37" s="993"/>
      <c r="BU37" s="993"/>
      <c r="BV37" s="993"/>
      <c r="BW37" s="993"/>
      <c r="BX37" s="993"/>
      <c r="BY37" s="993"/>
      <c r="BZ37" s="993"/>
      <c r="CA37" s="993"/>
      <c r="CB37" s="993"/>
      <c r="CC37" s="993"/>
      <c r="CD37" s="993"/>
      <c r="CE37" s="993"/>
      <c r="CF37" s="993"/>
      <c r="CG37" s="1014"/>
      <c r="CH37" s="989"/>
      <c r="CI37" s="990"/>
      <c r="CJ37" s="990"/>
      <c r="CK37" s="990"/>
      <c r="CL37" s="991"/>
      <c r="CM37" s="989"/>
      <c r="CN37" s="990"/>
      <c r="CO37" s="990"/>
      <c r="CP37" s="990"/>
      <c r="CQ37" s="991"/>
      <c r="CR37" s="989"/>
      <c r="CS37" s="990"/>
      <c r="CT37" s="990"/>
      <c r="CU37" s="990"/>
      <c r="CV37" s="991"/>
      <c r="CW37" s="989"/>
      <c r="CX37" s="990"/>
      <c r="CY37" s="990"/>
      <c r="CZ37" s="990"/>
      <c r="DA37" s="991"/>
      <c r="DB37" s="989"/>
      <c r="DC37" s="990"/>
      <c r="DD37" s="990"/>
      <c r="DE37" s="990"/>
      <c r="DF37" s="991"/>
      <c r="DG37" s="989"/>
      <c r="DH37" s="990"/>
      <c r="DI37" s="990"/>
      <c r="DJ37" s="990"/>
      <c r="DK37" s="991"/>
      <c r="DL37" s="989"/>
      <c r="DM37" s="990"/>
      <c r="DN37" s="990"/>
      <c r="DO37" s="990"/>
      <c r="DP37" s="991"/>
      <c r="DQ37" s="989"/>
      <c r="DR37" s="990"/>
      <c r="DS37" s="990"/>
      <c r="DT37" s="990"/>
      <c r="DU37" s="991"/>
      <c r="DV37" s="992"/>
      <c r="DW37" s="993"/>
      <c r="DX37" s="993"/>
      <c r="DY37" s="993"/>
      <c r="DZ37" s="994"/>
      <c r="EA37" s="230"/>
    </row>
    <row r="38" spans="1:131" ht="26.25" customHeight="1" x14ac:dyDescent="0.15">
      <c r="A38" s="242">
        <v>11</v>
      </c>
      <c r="B38" s="1030"/>
      <c r="C38" s="1031"/>
      <c r="D38" s="1031"/>
      <c r="E38" s="1031"/>
      <c r="F38" s="1031"/>
      <c r="G38" s="1031"/>
      <c r="H38" s="1031"/>
      <c r="I38" s="1031"/>
      <c r="J38" s="1031"/>
      <c r="K38" s="1031"/>
      <c r="L38" s="1031"/>
      <c r="M38" s="1031"/>
      <c r="N38" s="1031"/>
      <c r="O38" s="1031"/>
      <c r="P38" s="1032"/>
      <c r="Q38" s="1038"/>
      <c r="R38" s="1039"/>
      <c r="S38" s="1039"/>
      <c r="T38" s="1039"/>
      <c r="U38" s="1039"/>
      <c r="V38" s="1039"/>
      <c r="W38" s="1039"/>
      <c r="X38" s="1039"/>
      <c r="Y38" s="1039"/>
      <c r="Z38" s="1039"/>
      <c r="AA38" s="1039"/>
      <c r="AB38" s="1039"/>
      <c r="AC38" s="1039"/>
      <c r="AD38" s="1039"/>
      <c r="AE38" s="1040"/>
      <c r="AF38" s="1035"/>
      <c r="AG38" s="1036"/>
      <c r="AH38" s="1036"/>
      <c r="AI38" s="1036"/>
      <c r="AJ38" s="1037"/>
      <c r="AK38" s="980"/>
      <c r="AL38" s="971"/>
      <c r="AM38" s="971"/>
      <c r="AN38" s="971"/>
      <c r="AO38" s="971"/>
      <c r="AP38" s="971"/>
      <c r="AQ38" s="971"/>
      <c r="AR38" s="971"/>
      <c r="AS38" s="971"/>
      <c r="AT38" s="971"/>
      <c r="AU38" s="971"/>
      <c r="AV38" s="971"/>
      <c r="AW38" s="971"/>
      <c r="AX38" s="971"/>
      <c r="AY38" s="971"/>
      <c r="AZ38" s="1041"/>
      <c r="BA38" s="1041"/>
      <c r="BB38" s="1041"/>
      <c r="BC38" s="1041"/>
      <c r="BD38" s="1041"/>
      <c r="BE38" s="972"/>
      <c r="BF38" s="972"/>
      <c r="BG38" s="972"/>
      <c r="BH38" s="972"/>
      <c r="BI38" s="973"/>
      <c r="BJ38" s="232"/>
      <c r="BK38" s="232"/>
      <c r="BL38" s="232"/>
      <c r="BM38" s="232"/>
      <c r="BN38" s="232"/>
      <c r="BO38" s="241"/>
      <c r="BP38" s="241"/>
      <c r="BQ38" s="238">
        <v>32</v>
      </c>
      <c r="BR38" s="239"/>
      <c r="BS38" s="992"/>
      <c r="BT38" s="993"/>
      <c r="BU38" s="993"/>
      <c r="BV38" s="993"/>
      <c r="BW38" s="993"/>
      <c r="BX38" s="993"/>
      <c r="BY38" s="993"/>
      <c r="BZ38" s="993"/>
      <c r="CA38" s="993"/>
      <c r="CB38" s="993"/>
      <c r="CC38" s="993"/>
      <c r="CD38" s="993"/>
      <c r="CE38" s="993"/>
      <c r="CF38" s="993"/>
      <c r="CG38" s="1014"/>
      <c r="CH38" s="989"/>
      <c r="CI38" s="990"/>
      <c r="CJ38" s="990"/>
      <c r="CK38" s="990"/>
      <c r="CL38" s="991"/>
      <c r="CM38" s="989"/>
      <c r="CN38" s="990"/>
      <c r="CO38" s="990"/>
      <c r="CP38" s="990"/>
      <c r="CQ38" s="991"/>
      <c r="CR38" s="989"/>
      <c r="CS38" s="990"/>
      <c r="CT38" s="990"/>
      <c r="CU38" s="990"/>
      <c r="CV38" s="991"/>
      <c r="CW38" s="989"/>
      <c r="CX38" s="990"/>
      <c r="CY38" s="990"/>
      <c r="CZ38" s="990"/>
      <c r="DA38" s="991"/>
      <c r="DB38" s="989"/>
      <c r="DC38" s="990"/>
      <c r="DD38" s="990"/>
      <c r="DE38" s="990"/>
      <c r="DF38" s="991"/>
      <c r="DG38" s="989"/>
      <c r="DH38" s="990"/>
      <c r="DI38" s="990"/>
      <c r="DJ38" s="990"/>
      <c r="DK38" s="991"/>
      <c r="DL38" s="989"/>
      <c r="DM38" s="990"/>
      <c r="DN38" s="990"/>
      <c r="DO38" s="990"/>
      <c r="DP38" s="991"/>
      <c r="DQ38" s="989"/>
      <c r="DR38" s="990"/>
      <c r="DS38" s="990"/>
      <c r="DT38" s="990"/>
      <c r="DU38" s="991"/>
      <c r="DV38" s="992"/>
      <c r="DW38" s="993"/>
      <c r="DX38" s="993"/>
      <c r="DY38" s="993"/>
      <c r="DZ38" s="994"/>
      <c r="EA38" s="230"/>
    </row>
    <row r="39" spans="1:131" ht="26.25" customHeight="1" x14ac:dyDescent="0.15">
      <c r="A39" s="242">
        <v>12</v>
      </c>
      <c r="B39" s="1030"/>
      <c r="C39" s="1031"/>
      <c r="D39" s="1031"/>
      <c r="E39" s="1031"/>
      <c r="F39" s="1031"/>
      <c r="G39" s="1031"/>
      <c r="H39" s="1031"/>
      <c r="I39" s="1031"/>
      <c r="J39" s="1031"/>
      <c r="K39" s="1031"/>
      <c r="L39" s="1031"/>
      <c r="M39" s="1031"/>
      <c r="N39" s="1031"/>
      <c r="O39" s="1031"/>
      <c r="P39" s="1032"/>
      <c r="Q39" s="1038"/>
      <c r="R39" s="1039"/>
      <c r="S39" s="1039"/>
      <c r="T39" s="1039"/>
      <c r="U39" s="1039"/>
      <c r="V39" s="1039"/>
      <c r="W39" s="1039"/>
      <c r="X39" s="1039"/>
      <c r="Y39" s="1039"/>
      <c r="Z39" s="1039"/>
      <c r="AA39" s="1039"/>
      <c r="AB39" s="1039"/>
      <c r="AC39" s="1039"/>
      <c r="AD39" s="1039"/>
      <c r="AE39" s="1040"/>
      <c r="AF39" s="1035"/>
      <c r="AG39" s="1036"/>
      <c r="AH39" s="1036"/>
      <c r="AI39" s="1036"/>
      <c r="AJ39" s="1037"/>
      <c r="AK39" s="980"/>
      <c r="AL39" s="971"/>
      <c r="AM39" s="971"/>
      <c r="AN39" s="971"/>
      <c r="AO39" s="971"/>
      <c r="AP39" s="971"/>
      <c r="AQ39" s="971"/>
      <c r="AR39" s="971"/>
      <c r="AS39" s="971"/>
      <c r="AT39" s="971"/>
      <c r="AU39" s="971"/>
      <c r="AV39" s="971"/>
      <c r="AW39" s="971"/>
      <c r="AX39" s="971"/>
      <c r="AY39" s="971"/>
      <c r="AZ39" s="1041"/>
      <c r="BA39" s="1041"/>
      <c r="BB39" s="1041"/>
      <c r="BC39" s="1041"/>
      <c r="BD39" s="1041"/>
      <c r="BE39" s="972"/>
      <c r="BF39" s="972"/>
      <c r="BG39" s="972"/>
      <c r="BH39" s="972"/>
      <c r="BI39" s="973"/>
      <c r="BJ39" s="232"/>
      <c r="BK39" s="232"/>
      <c r="BL39" s="232"/>
      <c r="BM39" s="232"/>
      <c r="BN39" s="232"/>
      <c r="BO39" s="241"/>
      <c r="BP39" s="241"/>
      <c r="BQ39" s="238">
        <v>33</v>
      </c>
      <c r="BR39" s="239"/>
      <c r="BS39" s="992"/>
      <c r="BT39" s="993"/>
      <c r="BU39" s="993"/>
      <c r="BV39" s="993"/>
      <c r="BW39" s="993"/>
      <c r="BX39" s="993"/>
      <c r="BY39" s="993"/>
      <c r="BZ39" s="993"/>
      <c r="CA39" s="993"/>
      <c r="CB39" s="993"/>
      <c r="CC39" s="993"/>
      <c r="CD39" s="993"/>
      <c r="CE39" s="993"/>
      <c r="CF39" s="993"/>
      <c r="CG39" s="1014"/>
      <c r="CH39" s="989"/>
      <c r="CI39" s="990"/>
      <c r="CJ39" s="990"/>
      <c r="CK39" s="990"/>
      <c r="CL39" s="991"/>
      <c r="CM39" s="989"/>
      <c r="CN39" s="990"/>
      <c r="CO39" s="990"/>
      <c r="CP39" s="990"/>
      <c r="CQ39" s="991"/>
      <c r="CR39" s="989"/>
      <c r="CS39" s="990"/>
      <c r="CT39" s="990"/>
      <c r="CU39" s="990"/>
      <c r="CV39" s="991"/>
      <c r="CW39" s="989"/>
      <c r="CX39" s="990"/>
      <c r="CY39" s="990"/>
      <c r="CZ39" s="990"/>
      <c r="DA39" s="991"/>
      <c r="DB39" s="989"/>
      <c r="DC39" s="990"/>
      <c r="DD39" s="990"/>
      <c r="DE39" s="990"/>
      <c r="DF39" s="991"/>
      <c r="DG39" s="989"/>
      <c r="DH39" s="990"/>
      <c r="DI39" s="990"/>
      <c r="DJ39" s="990"/>
      <c r="DK39" s="991"/>
      <c r="DL39" s="989"/>
      <c r="DM39" s="990"/>
      <c r="DN39" s="990"/>
      <c r="DO39" s="990"/>
      <c r="DP39" s="991"/>
      <c r="DQ39" s="989"/>
      <c r="DR39" s="990"/>
      <c r="DS39" s="990"/>
      <c r="DT39" s="990"/>
      <c r="DU39" s="991"/>
      <c r="DV39" s="992"/>
      <c r="DW39" s="993"/>
      <c r="DX39" s="993"/>
      <c r="DY39" s="993"/>
      <c r="DZ39" s="994"/>
      <c r="EA39" s="230"/>
    </row>
    <row r="40" spans="1:131" ht="26.25" customHeight="1" x14ac:dyDescent="0.15">
      <c r="A40" s="238">
        <v>13</v>
      </c>
      <c r="B40" s="1030"/>
      <c r="C40" s="1031"/>
      <c r="D40" s="1031"/>
      <c r="E40" s="1031"/>
      <c r="F40" s="1031"/>
      <c r="G40" s="1031"/>
      <c r="H40" s="1031"/>
      <c r="I40" s="1031"/>
      <c r="J40" s="1031"/>
      <c r="K40" s="1031"/>
      <c r="L40" s="1031"/>
      <c r="M40" s="1031"/>
      <c r="N40" s="1031"/>
      <c r="O40" s="1031"/>
      <c r="P40" s="1032"/>
      <c r="Q40" s="1038"/>
      <c r="R40" s="1039"/>
      <c r="S40" s="1039"/>
      <c r="T40" s="1039"/>
      <c r="U40" s="1039"/>
      <c r="V40" s="1039"/>
      <c r="W40" s="1039"/>
      <c r="X40" s="1039"/>
      <c r="Y40" s="1039"/>
      <c r="Z40" s="1039"/>
      <c r="AA40" s="1039"/>
      <c r="AB40" s="1039"/>
      <c r="AC40" s="1039"/>
      <c r="AD40" s="1039"/>
      <c r="AE40" s="1040"/>
      <c r="AF40" s="1035"/>
      <c r="AG40" s="1036"/>
      <c r="AH40" s="1036"/>
      <c r="AI40" s="1036"/>
      <c r="AJ40" s="1037"/>
      <c r="AK40" s="980"/>
      <c r="AL40" s="971"/>
      <c r="AM40" s="971"/>
      <c r="AN40" s="971"/>
      <c r="AO40" s="971"/>
      <c r="AP40" s="971"/>
      <c r="AQ40" s="971"/>
      <c r="AR40" s="971"/>
      <c r="AS40" s="971"/>
      <c r="AT40" s="971"/>
      <c r="AU40" s="971"/>
      <c r="AV40" s="971"/>
      <c r="AW40" s="971"/>
      <c r="AX40" s="971"/>
      <c r="AY40" s="971"/>
      <c r="AZ40" s="1041"/>
      <c r="BA40" s="1041"/>
      <c r="BB40" s="1041"/>
      <c r="BC40" s="1041"/>
      <c r="BD40" s="1041"/>
      <c r="BE40" s="972"/>
      <c r="BF40" s="972"/>
      <c r="BG40" s="972"/>
      <c r="BH40" s="972"/>
      <c r="BI40" s="973"/>
      <c r="BJ40" s="232"/>
      <c r="BK40" s="232"/>
      <c r="BL40" s="232"/>
      <c r="BM40" s="232"/>
      <c r="BN40" s="232"/>
      <c r="BO40" s="241"/>
      <c r="BP40" s="241"/>
      <c r="BQ40" s="238">
        <v>34</v>
      </c>
      <c r="BR40" s="239"/>
      <c r="BS40" s="992"/>
      <c r="BT40" s="993"/>
      <c r="BU40" s="993"/>
      <c r="BV40" s="993"/>
      <c r="BW40" s="993"/>
      <c r="BX40" s="993"/>
      <c r="BY40" s="993"/>
      <c r="BZ40" s="993"/>
      <c r="CA40" s="993"/>
      <c r="CB40" s="993"/>
      <c r="CC40" s="993"/>
      <c r="CD40" s="993"/>
      <c r="CE40" s="993"/>
      <c r="CF40" s="993"/>
      <c r="CG40" s="1014"/>
      <c r="CH40" s="989"/>
      <c r="CI40" s="990"/>
      <c r="CJ40" s="990"/>
      <c r="CK40" s="990"/>
      <c r="CL40" s="991"/>
      <c r="CM40" s="989"/>
      <c r="CN40" s="990"/>
      <c r="CO40" s="990"/>
      <c r="CP40" s="990"/>
      <c r="CQ40" s="991"/>
      <c r="CR40" s="989"/>
      <c r="CS40" s="990"/>
      <c r="CT40" s="990"/>
      <c r="CU40" s="990"/>
      <c r="CV40" s="991"/>
      <c r="CW40" s="989"/>
      <c r="CX40" s="990"/>
      <c r="CY40" s="990"/>
      <c r="CZ40" s="990"/>
      <c r="DA40" s="991"/>
      <c r="DB40" s="989"/>
      <c r="DC40" s="990"/>
      <c r="DD40" s="990"/>
      <c r="DE40" s="990"/>
      <c r="DF40" s="991"/>
      <c r="DG40" s="989"/>
      <c r="DH40" s="990"/>
      <c r="DI40" s="990"/>
      <c r="DJ40" s="990"/>
      <c r="DK40" s="991"/>
      <c r="DL40" s="989"/>
      <c r="DM40" s="990"/>
      <c r="DN40" s="990"/>
      <c r="DO40" s="990"/>
      <c r="DP40" s="991"/>
      <c r="DQ40" s="989"/>
      <c r="DR40" s="990"/>
      <c r="DS40" s="990"/>
      <c r="DT40" s="990"/>
      <c r="DU40" s="991"/>
      <c r="DV40" s="992"/>
      <c r="DW40" s="993"/>
      <c r="DX40" s="993"/>
      <c r="DY40" s="993"/>
      <c r="DZ40" s="994"/>
      <c r="EA40" s="230"/>
    </row>
    <row r="41" spans="1:131" ht="26.25" customHeight="1" x14ac:dyDescent="0.15">
      <c r="A41" s="238">
        <v>14</v>
      </c>
      <c r="B41" s="1030"/>
      <c r="C41" s="1031"/>
      <c r="D41" s="1031"/>
      <c r="E41" s="1031"/>
      <c r="F41" s="1031"/>
      <c r="G41" s="1031"/>
      <c r="H41" s="1031"/>
      <c r="I41" s="1031"/>
      <c r="J41" s="1031"/>
      <c r="K41" s="1031"/>
      <c r="L41" s="1031"/>
      <c r="M41" s="1031"/>
      <c r="N41" s="1031"/>
      <c r="O41" s="1031"/>
      <c r="P41" s="1032"/>
      <c r="Q41" s="1038"/>
      <c r="R41" s="1039"/>
      <c r="S41" s="1039"/>
      <c r="T41" s="1039"/>
      <c r="U41" s="1039"/>
      <c r="V41" s="1039"/>
      <c r="W41" s="1039"/>
      <c r="X41" s="1039"/>
      <c r="Y41" s="1039"/>
      <c r="Z41" s="1039"/>
      <c r="AA41" s="1039"/>
      <c r="AB41" s="1039"/>
      <c r="AC41" s="1039"/>
      <c r="AD41" s="1039"/>
      <c r="AE41" s="1040"/>
      <c r="AF41" s="1035"/>
      <c r="AG41" s="1036"/>
      <c r="AH41" s="1036"/>
      <c r="AI41" s="1036"/>
      <c r="AJ41" s="1037"/>
      <c r="AK41" s="980"/>
      <c r="AL41" s="971"/>
      <c r="AM41" s="971"/>
      <c r="AN41" s="971"/>
      <c r="AO41" s="971"/>
      <c r="AP41" s="971"/>
      <c r="AQ41" s="971"/>
      <c r="AR41" s="971"/>
      <c r="AS41" s="971"/>
      <c r="AT41" s="971"/>
      <c r="AU41" s="971"/>
      <c r="AV41" s="971"/>
      <c r="AW41" s="971"/>
      <c r="AX41" s="971"/>
      <c r="AY41" s="971"/>
      <c r="AZ41" s="1041"/>
      <c r="BA41" s="1041"/>
      <c r="BB41" s="1041"/>
      <c r="BC41" s="1041"/>
      <c r="BD41" s="1041"/>
      <c r="BE41" s="972"/>
      <c r="BF41" s="972"/>
      <c r="BG41" s="972"/>
      <c r="BH41" s="972"/>
      <c r="BI41" s="973"/>
      <c r="BJ41" s="232"/>
      <c r="BK41" s="232"/>
      <c r="BL41" s="232"/>
      <c r="BM41" s="232"/>
      <c r="BN41" s="232"/>
      <c r="BO41" s="241"/>
      <c r="BP41" s="241"/>
      <c r="BQ41" s="238">
        <v>35</v>
      </c>
      <c r="BR41" s="239"/>
      <c r="BS41" s="992"/>
      <c r="BT41" s="993"/>
      <c r="BU41" s="993"/>
      <c r="BV41" s="993"/>
      <c r="BW41" s="993"/>
      <c r="BX41" s="993"/>
      <c r="BY41" s="993"/>
      <c r="BZ41" s="993"/>
      <c r="CA41" s="993"/>
      <c r="CB41" s="993"/>
      <c r="CC41" s="993"/>
      <c r="CD41" s="993"/>
      <c r="CE41" s="993"/>
      <c r="CF41" s="993"/>
      <c r="CG41" s="1014"/>
      <c r="CH41" s="989"/>
      <c r="CI41" s="990"/>
      <c r="CJ41" s="990"/>
      <c r="CK41" s="990"/>
      <c r="CL41" s="991"/>
      <c r="CM41" s="989"/>
      <c r="CN41" s="990"/>
      <c r="CO41" s="990"/>
      <c r="CP41" s="990"/>
      <c r="CQ41" s="991"/>
      <c r="CR41" s="989"/>
      <c r="CS41" s="990"/>
      <c r="CT41" s="990"/>
      <c r="CU41" s="990"/>
      <c r="CV41" s="991"/>
      <c r="CW41" s="989"/>
      <c r="CX41" s="990"/>
      <c r="CY41" s="990"/>
      <c r="CZ41" s="990"/>
      <c r="DA41" s="991"/>
      <c r="DB41" s="989"/>
      <c r="DC41" s="990"/>
      <c r="DD41" s="990"/>
      <c r="DE41" s="990"/>
      <c r="DF41" s="991"/>
      <c r="DG41" s="989"/>
      <c r="DH41" s="990"/>
      <c r="DI41" s="990"/>
      <c r="DJ41" s="990"/>
      <c r="DK41" s="991"/>
      <c r="DL41" s="989"/>
      <c r="DM41" s="990"/>
      <c r="DN41" s="990"/>
      <c r="DO41" s="990"/>
      <c r="DP41" s="991"/>
      <c r="DQ41" s="989"/>
      <c r="DR41" s="990"/>
      <c r="DS41" s="990"/>
      <c r="DT41" s="990"/>
      <c r="DU41" s="991"/>
      <c r="DV41" s="992"/>
      <c r="DW41" s="993"/>
      <c r="DX41" s="993"/>
      <c r="DY41" s="993"/>
      <c r="DZ41" s="994"/>
      <c r="EA41" s="230"/>
    </row>
    <row r="42" spans="1:131" ht="26.25" customHeight="1" x14ac:dyDescent="0.15">
      <c r="A42" s="238">
        <v>15</v>
      </c>
      <c r="B42" s="1030"/>
      <c r="C42" s="1031"/>
      <c r="D42" s="1031"/>
      <c r="E42" s="1031"/>
      <c r="F42" s="1031"/>
      <c r="G42" s="1031"/>
      <c r="H42" s="1031"/>
      <c r="I42" s="1031"/>
      <c r="J42" s="1031"/>
      <c r="K42" s="1031"/>
      <c r="L42" s="1031"/>
      <c r="M42" s="1031"/>
      <c r="N42" s="1031"/>
      <c r="O42" s="1031"/>
      <c r="P42" s="1032"/>
      <c r="Q42" s="1038"/>
      <c r="R42" s="1039"/>
      <c r="S42" s="1039"/>
      <c r="T42" s="1039"/>
      <c r="U42" s="1039"/>
      <c r="V42" s="1039"/>
      <c r="W42" s="1039"/>
      <c r="X42" s="1039"/>
      <c r="Y42" s="1039"/>
      <c r="Z42" s="1039"/>
      <c r="AA42" s="1039"/>
      <c r="AB42" s="1039"/>
      <c r="AC42" s="1039"/>
      <c r="AD42" s="1039"/>
      <c r="AE42" s="1040"/>
      <c r="AF42" s="1035"/>
      <c r="AG42" s="1036"/>
      <c r="AH42" s="1036"/>
      <c r="AI42" s="1036"/>
      <c r="AJ42" s="1037"/>
      <c r="AK42" s="980"/>
      <c r="AL42" s="971"/>
      <c r="AM42" s="971"/>
      <c r="AN42" s="971"/>
      <c r="AO42" s="971"/>
      <c r="AP42" s="971"/>
      <c r="AQ42" s="971"/>
      <c r="AR42" s="971"/>
      <c r="AS42" s="971"/>
      <c r="AT42" s="971"/>
      <c r="AU42" s="971"/>
      <c r="AV42" s="971"/>
      <c r="AW42" s="971"/>
      <c r="AX42" s="971"/>
      <c r="AY42" s="971"/>
      <c r="AZ42" s="1041"/>
      <c r="BA42" s="1041"/>
      <c r="BB42" s="1041"/>
      <c r="BC42" s="1041"/>
      <c r="BD42" s="1041"/>
      <c r="BE42" s="972"/>
      <c r="BF42" s="972"/>
      <c r="BG42" s="972"/>
      <c r="BH42" s="972"/>
      <c r="BI42" s="973"/>
      <c r="BJ42" s="232"/>
      <c r="BK42" s="232"/>
      <c r="BL42" s="232"/>
      <c r="BM42" s="232"/>
      <c r="BN42" s="232"/>
      <c r="BO42" s="241"/>
      <c r="BP42" s="241"/>
      <c r="BQ42" s="238">
        <v>36</v>
      </c>
      <c r="BR42" s="239"/>
      <c r="BS42" s="992"/>
      <c r="BT42" s="993"/>
      <c r="BU42" s="993"/>
      <c r="BV42" s="993"/>
      <c r="BW42" s="993"/>
      <c r="BX42" s="993"/>
      <c r="BY42" s="993"/>
      <c r="BZ42" s="993"/>
      <c r="CA42" s="993"/>
      <c r="CB42" s="993"/>
      <c r="CC42" s="993"/>
      <c r="CD42" s="993"/>
      <c r="CE42" s="993"/>
      <c r="CF42" s="993"/>
      <c r="CG42" s="1014"/>
      <c r="CH42" s="989"/>
      <c r="CI42" s="990"/>
      <c r="CJ42" s="990"/>
      <c r="CK42" s="990"/>
      <c r="CL42" s="991"/>
      <c r="CM42" s="989"/>
      <c r="CN42" s="990"/>
      <c r="CO42" s="990"/>
      <c r="CP42" s="990"/>
      <c r="CQ42" s="991"/>
      <c r="CR42" s="989"/>
      <c r="CS42" s="990"/>
      <c r="CT42" s="990"/>
      <c r="CU42" s="990"/>
      <c r="CV42" s="991"/>
      <c r="CW42" s="989"/>
      <c r="CX42" s="990"/>
      <c r="CY42" s="990"/>
      <c r="CZ42" s="990"/>
      <c r="DA42" s="991"/>
      <c r="DB42" s="989"/>
      <c r="DC42" s="990"/>
      <c r="DD42" s="990"/>
      <c r="DE42" s="990"/>
      <c r="DF42" s="991"/>
      <c r="DG42" s="989"/>
      <c r="DH42" s="990"/>
      <c r="DI42" s="990"/>
      <c r="DJ42" s="990"/>
      <c r="DK42" s="991"/>
      <c r="DL42" s="989"/>
      <c r="DM42" s="990"/>
      <c r="DN42" s="990"/>
      <c r="DO42" s="990"/>
      <c r="DP42" s="991"/>
      <c r="DQ42" s="989"/>
      <c r="DR42" s="990"/>
      <c r="DS42" s="990"/>
      <c r="DT42" s="990"/>
      <c r="DU42" s="991"/>
      <c r="DV42" s="992"/>
      <c r="DW42" s="993"/>
      <c r="DX42" s="993"/>
      <c r="DY42" s="993"/>
      <c r="DZ42" s="994"/>
      <c r="EA42" s="230"/>
    </row>
    <row r="43" spans="1:131" ht="26.25" customHeight="1" x14ac:dyDescent="0.15">
      <c r="A43" s="238">
        <v>16</v>
      </c>
      <c r="B43" s="1030"/>
      <c r="C43" s="1031"/>
      <c r="D43" s="1031"/>
      <c r="E43" s="1031"/>
      <c r="F43" s="1031"/>
      <c r="G43" s="1031"/>
      <c r="H43" s="1031"/>
      <c r="I43" s="1031"/>
      <c r="J43" s="1031"/>
      <c r="K43" s="1031"/>
      <c r="L43" s="1031"/>
      <c r="M43" s="1031"/>
      <c r="N43" s="1031"/>
      <c r="O43" s="1031"/>
      <c r="P43" s="1032"/>
      <c r="Q43" s="1038"/>
      <c r="R43" s="1039"/>
      <c r="S43" s="1039"/>
      <c r="T43" s="1039"/>
      <c r="U43" s="1039"/>
      <c r="V43" s="1039"/>
      <c r="W43" s="1039"/>
      <c r="X43" s="1039"/>
      <c r="Y43" s="1039"/>
      <c r="Z43" s="1039"/>
      <c r="AA43" s="1039"/>
      <c r="AB43" s="1039"/>
      <c r="AC43" s="1039"/>
      <c r="AD43" s="1039"/>
      <c r="AE43" s="1040"/>
      <c r="AF43" s="1035"/>
      <c r="AG43" s="1036"/>
      <c r="AH43" s="1036"/>
      <c r="AI43" s="1036"/>
      <c r="AJ43" s="1037"/>
      <c r="AK43" s="980"/>
      <c r="AL43" s="971"/>
      <c r="AM43" s="971"/>
      <c r="AN43" s="971"/>
      <c r="AO43" s="971"/>
      <c r="AP43" s="971"/>
      <c r="AQ43" s="971"/>
      <c r="AR43" s="971"/>
      <c r="AS43" s="971"/>
      <c r="AT43" s="971"/>
      <c r="AU43" s="971"/>
      <c r="AV43" s="971"/>
      <c r="AW43" s="971"/>
      <c r="AX43" s="971"/>
      <c r="AY43" s="971"/>
      <c r="AZ43" s="1041"/>
      <c r="BA43" s="1041"/>
      <c r="BB43" s="1041"/>
      <c r="BC43" s="1041"/>
      <c r="BD43" s="1041"/>
      <c r="BE43" s="972"/>
      <c r="BF43" s="972"/>
      <c r="BG43" s="972"/>
      <c r="BH43" s="972"/>
      <c r="BI43" s="973"/>
      <c r="BJ43" s="232"/>
      <c r="BK43" s="232"/>
      <c r="BL43" s="232"/>
      <c r="BM43" s="232"/>
      <c r="BN43" s="232"/>
      <c r="BO43" s="241"/>
      <c r="BP43" s="241"/>
      <c r="BQ43" s="238">
        <v>37</v>
      </c>
      <c r="BR43" s="239"/>
      <c r="BS43" s="992"/>
      <c r="BT43" s="993"/>
      <c r="BU43" s="993"/>
      <c r="BV43" s="993"/>
      <c r="BW43" s="993"/>
      <c r="BX43" s="993"/>
      <c r="BY43" s="993"/>
      <c r="BZ43" s="993"/>
      <c r="CA43" s="993"/>
      <c r="CB43" s="993"/>
      <c r="CC43" s="993"/>
      <c r="CD43" s="993"/>
      <c r="CE43" s="993"/>
      <c r="CF43" s="993"/>
      <c r="CG43" s="1014"/>
      <c r="CH43" s="989"/>
      <c r="CI43" s="990"/>
      <c r="CJ43" s="990"/>
      <c r="CK43" s="990"/>
      <c r="CL43" s="991"/>
      <c r="CM43" s="989"/>
      <c r="CN43" s="990"/>
      <c r="CO43" s="990"/>
      <c r="CP43" s="990"/>
      <c r="CQ43" s="991"/>
      <c r="CR43" s="989"/>
      <c r="CS43" s="990"/>
      <c r="CT43" s="990"/>
      <c r="CU43" s="990"/>
      <c r="CV43" s="991"/>
      <c r="CW43" s="989"/>
      <c r="CX43" s="990"/>
      <c r="CY43" s="990"/>
      <c r="CZ43" s="990"/>
      <c r="DA43" s="991"/>
      <c r="DB43" s="989"/>
      <c r="DC43" s="990"/>
      <c r="DD43" s="990"/>
      <c r="DE43" s="990"/>
      <c r="DF43" s="991"/>
      <c r="DG43" s="989"/>
      <c r="DH43" s="990"/>
      <c r="DI43" s="990"/>
      <c r="DJ43" s="990"/>
      <c r="DK43" s="991"/>
      <c r="DL43" s="989"/>
      <c r="DM43" s="990"/>
      <c r="DN43" s="990"/>
      <c r="DO43" s="990"/>
      <c r="DP43" s="991"/>
      <c r="DQ43" s="989"/>
      <c r="DR43" s="990"/>
      <c r="DS43" s="990"/>
      <c r="DT43" s="990"/>
      <c r="DU43" s="991"/>
      <c r="DV43" s="992"/>
      <c r="DW43" s="993"/>
      <c r="DX43" s="993"/>
      <c r="DY43" s="993"/>
      <c r="DZ43" s="994"/>
      <c r="EA43" s="230"/>
    </row>
    <row r="44" spans="1:131" ht="26.25" customHeight="1" x14ac:dyDescent="0.15">
      <c r="A44" s="238">
        <v>17</v>
      </c>
      <c r="B44" s="1030"/>
      <c r="C44" s="1031"/>
      <c r="D44" s="1031"/>
      <c r="E44" s="1031"/>
      <c r="F44" s="1031"/>
      <c r="G44" s="1031"/>
      <c r="H44" s="1031"/>
      <c r="I44" s="1031"/>
      <c r="J44" s="1031"/>
      <c r="K44" s="1031"/>
      <c r="L44" s="1031"/>
      <c r="M44" s="1031"/>
      <c r="N44" s="1031"/>
      <c r="O44" s="1031"/>
      <c r="P44" s="1032"/>
      <c r="Q44" s="1038"/>
      <c r="R44" s="1039"/>
      <c r="S44" s="1039"/>
      <c r="T44" s="1039"/>
      <c r="U44" s="1039"/>
      <c r="V44" s="1039"/>
      <c r="W44" s="1039"/>
      <c r="X44" s="1039"/>
      <c r="Y44" s="1039"/>
      <c r="Z44" s="1039"/>
      <c r="AA44" s="1039"/>
      <c r="AB44" s="1039"/>
      <c r="AC44" s="1039"/>
      <c r="AD44" s="1039"/>
      <c r="AE44" s="1040"/>
      <c r="AF44" s="1035"/>
      <c r="AG44" s="1036"/>
      <c r="AH44" s="1036"/>
      <c r="AI44" s="1036"/>
      <c r="AJ44" s="1037"/>
      <c r="AK44" s="980"/>
      <c r="AL44" s="971"/>
      <c r="AM44" s="971"/>
      <c r="AN44" s="971"/>
      <c r="AO44" s="971"/>
      <c r="AP44" s="971"/>
      <c r="AQ44" s="971"/>
      <c r="AR44" s="971"/>
      <c r="AS44" s="971"/>
      <c r="AT44" s="971"/>
      <c r="AU44" s="971"/>
      <c r="AV44" s="971"/>
      <c r="AW44" s="971"/>
      <c r="AX44" s="971"/>
      <c r="AY44" s="971"/>
      <c r="AZ44" s="1041"/>
      <c r="BA44" s="1041"/>
      <c r="BB44" s="1041"/>
      <c r="BC44" s="1041"/>
      <c r="BD44" s="1041"/>
      <c r="BE44" s="972"/>
      <c r="BF44" s="972"/>
      <c r="BG44" s="972"/>
      <c r="BH44" s="972"/>
      <c r="BI44" s="973"/>
      <c r="BJ44" s="232"/>
      <c r="BK44" s="232"/>
      <c r="BL44" s="232"/>
      <c r="BM44" s="232"/>
      <c r="BN44" s="232"/>
      <c r="BO44" s="241"/>
      <c r="BP44" s="241"/>
      <c r="BQ44" s="238">
        <v>38</v>
      </c>
      <c r="BR44" s="239"/>
      <c r="BS44" s="992"/>
      <c r="BT44" s="993"/>
      <c r="BU44" s="993"/>
      <c r="BV44" s="993"/>
      <c r="BW44" s="993"/>
      <c r="BX44" s="993"/>
      <c r="BY44" s="993"/>
      <c r="BZ44" s="993"/>
      <c r="CA44" s="993"/>
      <c r="CB44" s="993"/>
      <c r="CC44" s="993"/>
      <c r="CD44" s="993"/>
      <c r="CE44" s="993"/>
      <c r="CF44" s="993"/>
      <c r="CG44" s="1014"/>
      <c r="CH44" s="989"/>
      <c r="CI44" s="990"/>
      <c r="CJ44" s="990"/>
      <c r="CK44" s="990"/>
      <c r="CL44" s="991"/>
      <c r="CM44" s="989"/>
      <c r="CN44" s="990"/>
      <c r="CO44" s="990"/>
      <c r="CP44" s="990"/>
      <c r="CQ44" s="991"/>
      <c r="CR44" s="989"/>
      <c r="CS44" s="990"/>
      <c r="CT44" s="990"/>
      <c r="CU44" s="990"/>
      <c r="CV44" s="991"/>
      <c r="CW44" s="989"/>
      <c r="CX44" s="990"/>
      <c r="CY44" s="990"/>
      <c r="CZ44" s="990"/>
      <c r="DA44" s="991"/>
      <c r="DB44" s="989"/>
      <c r="DC44" s="990"/>
      <c r="DD44" s="990"/>
      <c r="DE44" s="990"/>
      <c r="DF44" s="991"/>
      <c r="DG44" s="989"/>
      <c r="DH44" s="990"/>
      <c r="DI44" s="990"/>
      <c r="DJ44" s="990"/>
      <c r="DK44" s="991"/>
      <c r="DL44" s="989"/>
      <c r="DM44" s="990"/>
      <c r="DN44" s="990"/>
      <c r="DO44" s="990"/>
      <c r="DP44" s="991"/>
      <c r="DQ44" s="989"/>
      <c r="DR44" s="990"/>
      <c r="DS44" s="990"/>
      <c r="DT44" s="990"/>
      <c r="DU44" s="991"/>
      <c r="DV44" s="992"/>
      <c r="DW44" s="993"/>
      <c r="DX44" s="993"/>
      <c r="DY44" s="993"/>
      <c r="DZ44" s="994"/>
      <c r="EA44" s="230"/>
    </row>
    <row r="45" spans="1:131" ht="26.25" customHeight="1" x14ac:dyDescent="0.15">
      <c r="A45" s="238">
        <v>18</v>
      </c>
      <c r="B45" s="1030"/>
      <c r="C45" s="1031"/>
      <c r="D45" s="1031"/>
      <c r="E45" s="1031"/>
      <c r="F45" s="1031"/>
      <c r="G45" s="1031"/>
      <c r="H45" s="1031"/>
      <c r="I45" s="1031"/>
      <c r="J45" s="1031"/>
      <c r="K45" s="1031"/>
      <c r="L45" s="1031"/>
      <c r="M45" s="1031"/>
      <c r="N45" s="1031"/>
      <c r="O45" s="1031"/>
      <c r="P45" s="1032"/>
      <c r="Q45" s="1038"/>
      <c r="R45" s="1039"/>
      <c r="S45" s="1039"/>
      <c r="T45" s="1039"/>
      <c r="U45" s="1039"/>
      <c r="V45" s="1039"/>
      <c r="W45" s="1039"/>
      <c r="X45" s="1039"/>
      <c r="Y45" s="1039"/>
      <c r="Z45" s="1039"/>
      <c r="AA45" s="1039"/>
      <c r="AB45" s="1039"/>
      <c r="AC45" s="1039"/>
      <c r="AD45" s="1039"/>
      <c r="AE45" s="1040"/>
      <c r="AF45" s="1035"/>
      <c r="AG45" s="1036"/>
      <c r="AH45" s="1036"/>
      <c r="AI45" s="1036"/>
      <c r="AJ45" s="1037"/>
      <c r="AK45" s="980"/>
      <c r="AL45" s="971"/>
      <c r="AM45" s="971"/>
      <c r="AN45" s="971"/>
      <c r="AO45" s="971"/>
      <c r="AP45" s="971"/>
      <c r="AQ45" s="971"/>
      <c r="AR45" s="971"/>
      <c r="AS45" s="971"/>
      <c r="AT45" s="971"/>
      <c r="AU45" s="971"/>
      <c r="AV45" s="971"/>
      <c r="AW45" s="971"/>
      <c r="AX45" s="971"/>
      <c r="AY45" s="971"/>
      <c r="AZ45" s="1041"/>
      <c r="BA45" s="1041"/>
      <c r="BB45" s="1041"/>
      <c r="BC45" s="1041"/>
      <c r="BD45" s="1041"/>
      <c r="BE45" s="972"/>
      <c r="BF45" s="972"/>
      <c r="BG45" s="972"/>
      <c r="BH45" s="972"/>
      <c r="BI45" s="973"/>
      <c r="BJ45" s="232"/>
      <c r="BK45" s="232"/>
      <c r="BL45" s="232"/>
      <c r="BM45" s="232"/>
      <c r="BN45" s="232"/>
      <c r="BO45" s="241"/>
      <c r="BP45" s="241"/>
      <c r="BQ45" s="238">
        <v>39</v>
      </c>
      <c r="BR45" s="239"/>
      <c r="BS45" s="992"/>
      <c r="BT45" s="993"/>
      <c r="BU45" s="993"/>
      <c r="BV45" s="993"/>
      <c r="BW45" s="993"/>
      <c r="BX45" s="993"/>
      <c r="BY45" s="993"/>
      <c r="BZ45" s="993"/>
      <c r="CA45" s="993"/>
      <c r="CB45" s="993"/>
      <c r="CC45" s="993"/>
      <c r="CD45" s="993"/>
      <c r="CE45" s="993"/>
      <c r="CF45" s="993"/>
      <c r="CG45" s="1014"/>
      <c r="CH45" s="989"/>
      <c r="CI45" s="990"/>
      <c r="CJ45" s="990"/>
      <c r="CK45" s="990"/>
      <c r="CL45" s="991"/>
      <c r="CM45" s="989"/>
      <c r="CN45" s="990"/>
      <c r="CO45" s="990"/>
      <c r="CP45" s="990"/>
      <c r="CQ45" s="991"/>
      <c r="CR45" s="989"/>
      <c r="CS45" s="990"/>
      <c r="CT45" s="990"/>
      <c r="CU45" s="990"/>
      <c r="CV45" s="991"/>
      <c r="CW45" s="989"/>
      <c r="CX45" s="990"/>
      <c r="CY45" s="990"/>
      <c r="CZ45" s="990"/>
      <c r="DA45" s="991"/>
      <c r="DB45" s="989"/>
      <c r="DC45" s="990"/>
      <c r="DD45" s="990"/>
      <c r="DE45" s="990"/>
      <c r="DF45" s="991"/>
      <c r="DG45" s="989"/>
      <c r="DH45" s="990"/>
      <c r="DI45" s="990"/>
      <c r="DJ45" s="990"/>
      <c r="DK45" s="991"/>
      <c r="DL45" s="989"/>
      <c r="DM45" s="990"/>
      <c r="DN45" s="990"/>
      <c r="DO45" s="990"/>
      <c r="DP45" s="991"/>
      <c r="DQ45" s="989"/>
      <c r="DR45" s="990"/>
      <c r="DS45" s="990"/>
      <c r="DT45" s="990"/>
      <c r="DU45" s="991"/>
      <c r="DV45" s="992"/>
      <c r="DW45" s="993"/>
      <c r="DX45" s="993"/>
      <c r="DY45" s="993"/>
      <c r="DZ45" s="994"/>
      <c r="EA45" s="230"/>
    </row>
    <row r="46" spans="1:131" ht="26.25" customHeight="1" x14ac:dyDescent="0.15">
      <c r="A46" s="238">
        <v>19</v>
      </c>
      <c r="B46" s="1030"/>
      <c r="C46" s="1031"/>
      <c r="D46" s="1031"/>
      <c r="E46" s="1031"/>
      <c r="F46" s="1031"/>
      <c r="G46" s="1031"/>
      <c r="H46" s="1031"/>
      <c r="I46" s="1031"/>
      <c r="J46" s="1031"/>
      <c r="K46" s="1031"/>
      <c r="L46" s="1031"/>
      <c r="M46" s="1031"/>
      <c r="N46" s="1031"/>
      <c r="O46" s="1031"/>
      <c r="P46" s="1032"/>
      <c r="Q46" s="1038"/>
      <c r="R46" s="1039"/>
      <c r="S46" s="1039"/>
      <c r="T46" s="1039"/>
      <c r="U46" s="1039"/>
      <c r="V46" s="1039"/>
      <c r="W46" s="1039"/>
      <c r="X46" s="1039"/>
      <c r="Y46" s="1039"/>
      <c r="Z46" s="1039"/>
      <c r="AA46" s="1039"/>
      <c r="AB46" s="1039"/>
      <c r="AC46" s="1039"/>
      <c r="AD46" s="1039"/>
      <c r="AE46" s="1040"/>
      <c r="AF46" s="1035"/>
      <c r="AG46" s="1036"/>
      <c r="AH46" s="1036"/>
      <c r="AI46" s="1036"/>
      <c r="AJ46" s="1037"/>
      <c r="AK46" s="980"/>
      <c r="AL46" s="971"/>
      <c r="AM46" s="971"/>
      <c r="AN46" s="971"/>
      <c r="AO46" s="971"/>
      <c r="AP46" s="971"/>
      <c r="AQ46" s="971"/>
      <c r="AR46" s="971"/>
      <c r="AS46" s="971"/>
      <c r="AT46" s="971"/>
      <c r="AU46" s="971"/>
      <c r="AV46" s="971"/>
      <c r="AW46" s="971"/>
      <c r="AX46" s="971"/>
      <c r="AY46" s="971"/>
      <c r="AZ46" s="1041"/>
      <c r="BA46" s="1041"/>
      <c r="BB46" s="1041"/>
      <c r="BC46" s="1041"/>
      <c r="BD46" s="1041"/>
      <c r="BE46" s="972"/>
      <c r="BF46" s="972"/>
      <c r="BG46" s="972"/>
      <c r="BH46" s="972"/>
      <c r="BI46" s="973"/>
      <c r="BJ46" s="232"/>
      <c r="BK46" s="232"/>
      <c r="BL46" s="232"/>
      <c r="BM46" s="232"/>
      <c r="BN46" s="232"/>
      <c r="BO46" s="241"/>
      <c r="BP46" s="241"/>
      <c r="BQ46" s="238">
        <v>40</v>
      </c>
      <c r="BR46" s="239"/>
      <c r="BS46" s="992"/>
      <c r="BT46" s="993"/>
      <c r="BU46" s="993"/>
      <c r="BV46" s="993"/>
      <c r="BW46" s="993"/>
      <c r="BX46" s="993"/>
      <c r="BY46" s="993"/>
      <c r="BZ46" s="993"/>
      <c r="CA46" s="993"/>
      <c r="CB46" s="993"/>
      <c r="CC46" s="993"/>
      <c r="CD46" s="993"/>
      <c r="CE46" s="993"/>
      <c r="CF46" s="993"/>
      <c r="CG46" s="1014"/>
      <c r="CH46" s="989"/>
      <c r="CI46" s="990"/>
      <c r="CJ46" s="990"/>
      <c r="CK46" s="990"/>
      <c r="CL46" s="991"/>
      <c r="CM46" s="989"/>
      <c r="CN46" s="990"/>
      <c r="CO46" s="990"/>
      <c r="CP46" s="990"/>
      <c r="CQ46" s="991"/>
      <c r="CR46" s="989"/>
      <c r="CS46" s="990"/>
      <c r="CT46" s="990"/>
      <c r="CU46" s="990"/>
      <c r="CV46" s="991"/>
      <c r="CW46" s="989"/>
      <c r="CX46" s="990"/>
      <c r="CY46" s="990"/>
      <c r="CZ46" s="990"/>
      <c r="DA46" s="991"/>
      <c r="DB46" s="989"/>
      <c r="DC46" s="990"/>
      <c r="DD46" s="990"/>
      <c r="DE46" s="990"/>
      <c r="DF46" s="991"/>
      <c r="DG46" s="989"/>
      <c r="DH46" s="990"/>
      <c r="DI46" s="990"/>
      <c r="DJ46" s="990"/>
      <c r="DK46" s="991"/>
      <c r="DL46" s="989"/>
      <c r="DM46" s="990"/>
      <c r="DN46" s="990"/>
      <c r="DO46" s="990"/>
      <c r="DP46" s="991"/>
      <c r="DQ46" s="989"/>
      <c r="DR46" s="990"/>
      <c r="DS46" s="990"/>
      <c r="DT46" s="990"/>
      <c r="DU46" s="991"/>
      <c r="DV46" s="992"/>
      <c r="DW46" s="993"/>
      <c r="DX46" s="993"/>
      <c r="DY46" s="993"/>
      <c r="DZ46" s="994"/>
      <c r="EA46" s="230"/>
    </row>
    <row r="47" spans="1:131" ht="26.25" customHeight="1" x14ac:dyDescent="0.15">
      <c r="A47" s="238">
        <v>20</v>
      </c>
      <c r="B47" s="1030"/>
      <c r="C47" s="1031"/>
      <c r="D47" s="1031"/>
      <c r="E47" s="1031"/>
      <c r="F47" s="1031"/>
      <c r="G47" s="1031"/>
      <c r="H47" s="1031"/>
      <c r="I47" s="1031"/>
      <c r="J47" s="1031"/>
      <c r="K47" s="1031"/>
      <c r="L47" s="1031"/>
      <c r="M47" s="1031"/>
      <c r="N47" s="1031"/>
      <c r="O47" s="1031"/>
      <c r="P47" s="1032"/>
      <c r="Q47" s="1038"/>
      <c r="R47" s="1039"/>
      <c r="S47" s="1039"/>
      <c r="T47" s="1039"/>
      <c r="U47" s="1039"/>
      <c r="V47" s="1039"/>
      <c r="W47" s="1039"/>
      <c r="X47" s="1039"/>
      <c r="Y47" s="1039"/>
      <c r="Z47" s="1039"/>
      <c r="AA47" s="1039"/>
      <c r="AB47" s="1039"/>
      <c r="AC47" s="1039"/>
      <c r="AD47" s="1039"/>
      <c r="AE47" s="1040"/>
      <c r="AF47" s="1035"/>
      <c r="AG47" s="1036"/>
      <c r="AH47" s="1036"/>
      <c r="AI47" s="1036"/>
      <c r="AJ47" s="1037"/>
      <c r="AK47" s="980"/>
      <c r="AL47" s="971"/>
      <c r="AM47" s="971"/>
      <c r="AN47" s="971"/>
      <c r="AO47" s="971"/>
      <c r="AP47" s="971"/>
      <c r="AQ47" s="971"/>
      <c r="AR47" s="971"/>
      <c r="AS47" s="971"/>
      <c r="AT47" s="971"/>
      <c r="AU47" s="971"/>
      <c r="AV47" s="971"/>
      <c r="AW47" s="971"/>
      <c r="AX47" s="971"/>
      <c r="AY47" s="971"/>
      <c r="AZ47" s="1041"/>
      <c r="BA47" s="1041"/>
      <c r="BB47" s="1041"/>
      <c r="BC47" s="1041"/>
      <c r="BD47" s="1041"/>
      <c r="BE47" s="972"/>
      <c r="BF47" s="972"/>
      <c r="BG47" s="972"/>
      <c r="BH47" s="972"/>
      <c r="BI47" s="973"/>
      <c r="BJ47" s="232"/>
      <c r="BK47" s="232"/>
      <c r="BL47" s="232"/>
      <c r="BM47" s="232"/>
      <c r="BN47" s="232"/>
      <c r="BO47" s="241"/>
      <c r="BP47" s="241"/>
      <c r="BQ47" s="238">
        <v>41</v>
      </c>
      <c r="BR47" s="239"/>
      <c r="BS47" s="992"/>
      <c r="BT47" s="993"/>
      <c r="BU47" s="993"/>
      <c r="BV47" s="993"/>
      <c r="BW47" s="993"/>
      <c r="BX47" s="993"/>
      <c r="BY47" s="993"/>
      <c r="BZ47" s="993"/>
      <c r="CA47" s="993"/>
      <c r="CB47" s="993"/>
      <c r="CC47" s="993"/>
      <c r="CD47" s="993"/>
      <c r="CE47" s="993"/>
      <c r="CF47" s="993"/>
      <c r="CG47" s="1014"/>
      <c r="CH47" s="989"/>
      <c r="CI47" s="990"/>
      <c r="CJ47" s="990"/>
      <c r="CK47" s="990"/>
      <c r="CL47" s="991"/>
      <c r="CM47" s="989"/>
      <c r="CN47" s="990"/>
      <c r="CO47" s="990"/>
      <c r="CP47" s="990"/>
      <c r="CQ47" s="991"/>
      <c r="CR47" s="989"/>
      <c r="CS47" s="990"/>
      <c r="CT47" s="990"/>
      <c r="CU47" s="990"/>
      <c r="CV47" s="991"/>
      <c r="CW47" s="989"/>
      <c r="CX47" s="990"/>
      <c r="CY47" s="990"/>
      <c r="CZ47" s="990"/>
      <c r="DA47" s="991"/>
      <c r="DB47" s="989"/>
      <c r="DC47" s="990"/>
      <c r="DD47" s="990"/>
      <c r="DE47" s="990"/>
      <c r="DF47" s="991"/>
      <c r="DG47" s="989"/>
      <c r="DH47" s="990"/>
      <c r="DI47" s="990"/>
      <c r="DJ47" s="990"/>
      <c r="DK47" s="991"/>
      <c r="DL47" s="989"/>
      <c r="DM47" s="990"/>
      <c r="DN47" s="990"/>
      <c r="DO47" s="990"/>
      <c r="DP47" s="991"/>
      <c r="DQ47" s="989"/>
      <c r="DR47" s="990"/>
      <c r="DS47" s="990"/>
      <c r="DT47" s="990"/>
      <c r="DU47" s="991"/>
      <c r="DV47" s="992"/>
      <c r="DW47" s="993"/>
      <c r="DX47" s="993"/>
      <c r="DY47" s="993"/>
      <c r="DZ47" s="994"/>
      <c r="EA47" s="230"/>
    </row>
    <row r="48" spans="1:131" ht="26.25" customHeight="1" x14ac:dyDescent="0.15">
      <c r="A48" s="238">
        <v>21</v>
      </c>
      <c r="B48" s="1030"/>
      <c r="C48" s="1031"/>
      <c r="D48" s="1031"/>
      <c r="E48" s="1031"/>
      <c r="F48" s="1031"/>
      <c r="G48" s="1031"/>
      <c r="H48" s="1031"/>
      <c r="I48" s="1031"/>
      <c r="J48" s="1031"/>
      <c r="K48" s="1031"/>
      <c r="L48" s="1031"/>
      <c r="M48" s="1031"/>
      <c r="N48" s="1031"/>
      <c r="O48" s="1031"/>
      <c r="P48" s="1032"/>
      <c r="Q48" s="1038"/>
      <c r="R48" s="1039"/>
      <c r="S48" s="1039"/>
      <c r="T48" s="1039"/>
      <c r="U48" s="1039"/>
      <c r="V48" s="1039"/>
      <c r="W48" s="1039"/>
      <c r="X48" s="1039"/>
      <c r="Y48" s="1039"/>
      <c r="Z48" s="1039"/>
      <c r="AA48" s="1039"/>
      <c r="AB48" s="1039"/>
      <c r="AC48" s="1039"/>
      <c r="AD48" s="1039"/>
      <c r="AE48" s="1040"/>
      <c r="AF48" s="1035"/>
      <c r="AG48" s="1036"/>
      <c r="AH48" s="1036"/>
      <c r="AI48" s="1036"/>
      <c r="AJ48" s="1037"/>
      <c r="AK48" s="980"/>
      <c r="AL48" s="971"/>
      <c r="AM48" s="971"/>
      <c r="AN48" s="971"/>
      <c r="AO48" s="971"/>
      <c r="AP48" s="971"/>
      <c r="AQ48" s="971"/>
      <c r="AR48" s="971"/>
      <c r="AS48" s="971"/>
      <c r="AT48" s="971"/>
      <c r="AU48" s="971"/>
      <c r="AV48" s="971"/>
      <c r="AW48" s="971"/>
      <c r="AX48" s="971"/>
      <c r="AY48" s="971"/>
      <c r="AZ48" s="1041"/>
      <c r="BA48" s="1041"/>
      <c r="BB48" s="1041"/>
      <c r="BC48" s="1041"/>
      <c r="BD48" s="1041"/>
      <c r="BE48" s="972"/>
      <c r="BF48" s="972"/>
      <c r="BG48" s="972"/>
      <c r="BH48" s="972"/>
      <c r="BI48" s="973"/>
      <c r="BJ48" s="232"/>
      <c r="BK48" s="232"/>
      <c r="BL48" s="232"/>
      <c r="BM48" s="232"/>
      <c r="BN48" s="232"/>
      <c r="BO48" s="241"/>
      <c r="BP48" s="241"/>
      <c r="BQ48" s="238">
        <v>42</v>
      </c>
      <c r="BR48" s="239"/>
      <c r="BS48" s="992"/>
      <c r="BT48" s="993"/>
      <c r="BU48" s="993"/>
      <c r="BV48" s="993"/>
      <c r="BW48" s="993"/>
      <c r="BX48" s="993"/>
      <c r="BY48" s="993"/>
      <c r="BZ48" s="993"/>
      <c r="CA48" s="993"/>
      <c r="CB48" s="993"/>
      <c r="CC48" s="993"/>
      <c r="CD48" s="993"/>
      <c r="CE48" s="993"/>
      <c r="CF48" s="993"/>
      <c r="CG48" s="1014"/>
      <c r="CH48" s="989"/>
      <c r="CI48" s="990"/>
      <c r="CJ48" s="990"/>
      <c r="CK48" s="990"/>
      <c r="CL48" s="991"/>
      <c r="CM48" s="989"/>
      <c r="CN48" s="990"/>
      <c r="CO48" s="990"/>
      <c r="CP48" s="990"/>
      <c r="CQ48" s="991"/>
      <c r="CR48" s="989"/>
      <c r="CS48" s="990"/>
      <c r="CT48" s="990"/>
      <c r="CU48" s="990"/>
      <c r="CV48" s="991"/>
      <c r="CW48" s="989"/>
      <c r="CX48" s="990"/>
      <c r="CY48" s="990"/>
      <c r="CZ48" s="990"/>
      <c r="DA48" s="991"/>
      <c r="DB48" s="989"/>
      <c r="DC48" s="990"/>
      <c r="DD48" s="990"/>
      <c r="DE48" s="990"/>
      <c r="DF48" s="991"/>
      <c r="DG48" s="989"/>
      <c r="DH48" s="990"/>
      <c r="DI48" s="990"/>
      <c r="DJ48" s="990"/>
      <c r="DK48" s="991"/>
      <c r="DL48" s="989"/>
      <c r="DM48" s="990"/>
      <c r="DN48" s="990"/>
      <c r="DO48" s="990"/>
      <c r="DP48" s="991"/>
      <c r="DQ48" s="989"/>
      <c r="DR48" s="990"/>
      <c r="DS48" s="990"/>
      <c r="DT48" s="990"/>
      <c r="DU48" s="991"/>
      <c r="DV48" s="992"/>
      <c r="DW48" s="993"/>
      <c r="DX48" s="993"/>
      <c r="DY48" s="993"/>
      <c r="DZ48" s="994"/>
      <c r="EA48" s="230"/>
    </row>
    <row r="49" spans="1:131" ht="26.25" customHeight="1" x14ac:dyDescent="0.15">
      <c r="A49" s="238">
        <v>22</v>
      </c>
      <c r="B49" s="1030"/>
      <c r="C49" s="1031"/>
      <c r="D49" s="1031"/>
      <c r="E49" s="1031"/>
      <c r="F49" s="1031"/>
      <c r="G49" s="1031"/>
      <c r="H49" s="1031"/>
      <c r="I49" s="1031"/>
      <c r="J49" s="1031"/>
      <c r="K49" s="1031"/>
      <c r="L49" s="1031"/>
      <c r="M49" s="1031"/>
      <c r="N49" s="1031"/>
      <c r="O49" s="1031"/>
      <c r="P49" s="1032"/>
      <c r="Q49" s="1038"/>
      <c r="R49" s="1039"/>
      <c r="S49" s="1039"/>
      <c r="T49" s="1039"/>
      <c r="U49" s="1039"/>
      <c r="V49" s="1039"/>
      <c r="W49" s="1039"/>
      <c r="X49" s="1039"/>
      <c r="Y49" s="1039"/>
      <c r="Z49" s="1039"/>
      <c r="AA49" s="1039"/>
      <c r="AB49" s="1039"/>
      <c r="AC49" s="1039"/>
      <c r="AD49" s="1039"/>
      <c r="AE49" s="1040"/>
      <c r="AF49" s="1035"/>
      <c r="AG49" s="1036"/>
      <c r="AH49" s="1036"/>
      <c r="AI49" s="1036"/>
      <c r="AJ49" s="1037"/>
      <c r="AK49" s="980"/>
      <c r="AL49" s="971"/>
      <c r="AM49" s="971"/>
      <c r="AN49" s="971"/>
      <c r="AO49" s="971"/>
      <c r="AP49" s="971"/>
      <c r="AQ49" s="971"/>
      <c r="AR49" s="971"/>
      <c r="AS49" s="971"/>
      <c r="AT49" s="971"/>
      <c r="AU49" s="971"/>
      <c r="AV49" s="971"/>
      <c r="AW49" s="971"/>
      <c r="AX49" s="971"/>
      <c r="AY49" s="971"/>
      <c r="AZ49" s="1041"/>
      <c r="BA49" s="1041"/>
      <c r="BB49" s="1041"/>
      <c r="BC49" s="1041"/>
      <c r="BD49" s="1041"/>
      <c r="BE49" s="972"/>
      <c r="BF49" s="972"/>
      <c r="BG49" s="972"/>
      <c r="BH49" s="972"/>
      <c r="BI49" s="973"/>
      <c r="BJ49" s="232"/>
      <c r="BK49" s="232"/>
      <c r="BL49" s="232"/>
      <c r="BM49" s="232"/>
      <c r="BN49" s="232"/>
      <c r="BO49" s="241"/>
      <c r="BP49" s="241"/>
      <c r="BQ49" s="238">
        <v>43</v>
      </c>
      <c r="BR49" s="239"/>
      <c r="BS49" s="992"/>
      <c r="BT49" s="993"/>
      <c r="BU49" s="993"/>
      <c r="BV49" s="993"/>
      <c r="BW49" s="993"/>
      <c r="BX49" s="993"/>
      <c r="BY49" s="993"/>
      <c r="BZ49" s="993"/>
      <c r="CA49" s="993"/>
      <c r="CB49" s="993"/>
      <c r="CC49" s="993"/>
      <c r="CD49" s="993"/>
      <c r="CE49" s="993"/>
      <c r="CF49" s="993"/>
      <c r="CG49" s="1014"/>
      <c r="CH49" s="989"/>
      <c r="CI49" s="990"/>
      <c r="CJ49" s="990"/>
      <c r="CK49" s="990"/>
      <c r="CL49" s="991"/>
      <c r="CM49" s="989"/>
      <c r="CN49" s="990"/>
      <c r="CO49" s="990"/>
      <c r="CP49" s="990"/>
      <c r="CQ49" s="991"/>
      <c r="CR49" s="989"/>
      <c r="CS49" s="990"/>
      <c r="CT49" s="990"/>
      <c r="CU49" s="990"/>
      <c r="CV49" s="991"/>
      <c r="CW49" s="989"/>
      <c r="CX49" s="990"/>
      <c r="CY49" s="990"/>
      <c r="CZ49" s="990"/>
      <c r="DA49" s="991"/>
      <c r="DB49" s="989"/>
      <c r="DC49" s="990"/>
      <c r="DD49" s="990"/>
      <c r="DE49" s="990"/>
      <c r="DF49" s="991"/>
      <c r="DG49" s="989"/>
      <c r="DH49" s="990"/>
      <c r="DI49" s="990"/>
      <c r="DJ49" s="990"/>
      <c r="DK49" s="991"/>
      <c r="DL49" s="989"/>
      <c r="DM49" s="990"/>
      <c r="DN49" s="990"/>
      <c r="DO49" s="990"/>
      <c r="DP49" s="991"/>
      <c r="DQ49" s="989"/>
      <c r="DR49" s="990"/>
      <c r="DS49" s="990"/>
      <c r="DT49" s="990"/>
      <c r="DU49" s="991"/>
      <c r="DV49" s="992"/>
      <c r="DW49" s="993"/>
      <c r="DX49" s="993"/>
      <c r="DY49" s="993"/>
      <c r="DZ49" s="994"/>
      <c r="EA49" s="230"/>
    </row>
    <row r="50" spans="1:131" ht="26.25" customHeight="1" x14ac:dyDescent="0.15">
      <c r="A50" s="238">
        <v>23</v>
      </c>
      <c r="B50" s="1030"/>
      <c r="C50" s="1031"/>
      <c r="D50" s="1031"/>
      <c r="E50" s="1031"/>
      <c r="F50" s="1031"/>
      <c r="G50" s="1031"/>
      <c r="H50" s="1031"/>
      <c r="I50" s="1031"/>
      <c r="J50" s="1031"/>
      <c r="K50" s="1031"/>
      <c r="L50" s="1031"/>
      <c r="M50" s="1031"/>
      <c r="N50" s="1031"/>
      <c r="O50" s="1031"/>
      <c r="P50" s="1032"/>
      <c r="Q50" s="1033"/>
      <c r="R50" s="1025"/>
      <c r="S50" s="1025"/>
      <c r="T50" s="1025"/>
      <c r="U50" s="1025"/>
      <c r="V50" s="1025"/>
      <c r="W50" s="1025"/>
      <c r="X50" s="1025"/>
      <c r="Y50" s="1025"/>
      <c r="Z50" s="1025"/>
      <c r="AA50" s="1025"/>
      <c r="AB50" s="1025"/>
      <c r="AC50" s="1025"/>
      <c r="AD50" s="1025"/>
      <c r="AE50" s="1034"/>
      <c r="AF50" s="1035"/>
      <c r="AG50" s="1036"/>
      <c r="AH50" s="1036"/>
      <c r="AI50" s="1036"/>
      <c r="AJ50" s="1037"/>
      <c r="AK50" s="1024"/>
      <c r="AL50" s="1025"/>
      <c r="AM50" s="1025"/>
      <c r="AN50" s="1025"/>
      <c r="AO50" s="1025"/>
      <c r="AP50" s="1025"/>
      <c r="AQ50" s="1025"/>
      <c r="AR50" s="1025"/>
      <c r="AS50" s="1025"/>
      <c r="AT50" s="1025"/>
      <c r="AU50" s="1025"/>
      <c r="AV50" s="1025"/>
      <c r="AW50" s="1025"/>
      <c r="AX50" s="1025"/>
      <c r="AY50" s="1025"/>
      <c r="AZ50" s="1026"/>
      <c r="BA50" s="1026"/>
      <c r="BB50" s="1026"/>
      <c r="BC50" s="1026"/>
      <c r="BD50" s="1026"/>
      <c r="BE50" s="972"/>
      <c r="BF50" s="972"/>
      <c r="BG50" s="972"/>
      <c r="BH50" s="972"/>
      <c r="BI50" s="973"/>
      <c r="BJ50" s="232"/>
      <c r="BK50" s="232"/>
      <c r="BL50" s="232"/>
      <c r="BM50" s="232"/>
      <c r="BN50" s="232"/>
      <c r="BO50" s="241"/>
      <c r="BP50" s="241"/>
      <c r="BQ50" s="238">
        <v>44</v>
      </c>
      <c r="BR50" s="239"/>
      <c r="BS50" s="992"/>
      <c r="BT50" s="993"/>
      <c r="BU50" s="993"/>
      <c r="BV50" s="993"/>
      <c r="BW50" s="993"/>
      <c r="BX50" s="993"/>
      <c r="BY50" s="993"/>
      <c r="BZ50" s="993"/>
      <c r="CA50" s="993"/>
      <c r="CB50" s="993"/>
      <c r="CC50" s="993"/>
      <c r="CD50" s="993"/>
      <c r="CE50" s="993"/>
      <c r="CF50" s="993"/>
      <c r="CG50" s="1014"/>
      <c r="CH50" s="989"/>
      <c r="CI50" s="990"/>
      <c r="CJ50" s="990"/>
      <c r="CK50" s="990"/>
      <c r="CL50" s="991"/>
      <c r="CM50" s="989"/>
      <c r="CN50" s="990"/>
      <c r="CO50" s="990"/>
      <c r="CP50" s="990"/>
      <c r="CQ50" s="991"/>
      <c r="CR50" s="989"/>
      <c r="CS50" s="990"/>
      <c r="CT50" s="990"/>
      <c r="CU50" s="990"/>
      <c r="CV50" s="991"/>
      <c r="CW50" s="989"/>
      <c r="CX50" s="990"/>
      <c r="CY50" s="990"/>
      <c r="CZ50" s="990"/>
      <c r="DA50" s="991"/>
      <c r="DB50" s="989"/>
      <c r="DC50" s="990"/>
      <c r="DD50" s="990"/>
      <c r="DE50" s="990"/>
      <c r="DF50" s="991"/>
      <c r="DG50" s="989"/>
      <c r="DH50" s="990"/>
      <c r="DI50" s="990"/>
      <c r="DJ50" s="990"/>
      <c r="DK50" s="991"/>
      <c r="DL50" s="989"/>
      <c r="DM50" s="990"/>
      <c r="DN50" s="990"/>
      <c r="DO50" s="990"/>
      <c r="DP50" s="991"/>
      <c r="DQ50" s="989"/>
      <c r="DR50" s="990"/>
      <c r="DS50" s="990"/>
      <c r="DT50" s="990"/>
      <c r="DU50" s="991"/>
      <c r="DV50" s="992"/>
      <c r="DW50" s="993"/>
      <c r="DX50" s="993"/>
      <c r="DY50" s="993"/>
      <c r="DZ50" s="994"/>
      <c r="EA50" s="230"/>
    </row>
    <row r="51" spans="1:131" ht="26.25" customHeight="1" x14ac:dyDescent="0.15">
      <c r="A51" s="238">
        <v>24</v>
      </c>
      <c r="B51" s="1030"/>
      <c r="C51" s="1031"/>
      <c r="D51" s="1031"/>
      <c r="E51" s="1031"/>
      <c r="F51" s="1031"/>
      <c r="G51" s="1031"/>
      <c r="H51" s="1031"/>
      <c r="I51" s="1031"/>
      <c r="J51" s="1031"/>
      <c r="K51" s="1031"/>
      <c r="L51" s="1031"/>
      <c r="M51" s="1031"/>
      <c r="N51" s="1031"/>
      <c r="O51" s="1031"/>
      <c r="P51" s="1032"/>
      <c r="Q51" s="1033"/>
      <c r="R51" s="1025"/>
      <c r="S51" s="1025"/>
      <c r="T51" s="1025"/>
      <c r="U51" s="1025"/>
      <c r="V51" s="1025"/>
      <c r="W51" s="1025"/>
      <c r="X51" s="1025"/>
      <c r="Y51" s="1025"/>
      <c r="Z51" s="1025"/>
      <c r="AA51" s="1025"/>
      <c r="AB51" s="1025"/>
      <c r="AC51" s="1025"/>
      <c r="AD51" s="1025"/>
      <c r="AE51" s="1034"/>
      <c r="AF51" s="1035"/>
      <c r="AG51" s="1036"/>
      <c r="AH51" s="1036"/>
      <c r="AI51" s="1036"/>
      <c r="AJ51" s="1037"/>
      <c r="AK51" s="1024"/>
      <c r="AL51" s="1025"/>
      <c r="AM51" s="1025"/>
      <c r="AN51" s="1025"/>
      <c r="AO51" s="1025"/>
      <c r="AP51" s="1025"/>
      <c r="AQ51" s="1025"/>
      <c r="AR51" s="1025"/>
      <c r="AS51" s="1025"/>
      <c r="AT51" s="1025"/>
      <c r="AU51" s="1025"/>
      <c r="AV51" s="1025"/>
      <c r="AW51" s="1025"/>
      <c r="AX51" s="1025"/>
      <c r="AY51" s="1025"/>
      <c r="AZ51" s="1026"/>
      <c r="BA51" s="1026"/>
      <c r="BB51" s="1026"/>
      <c r="BC51" s="1026"/>
      <c r="BD51" s="1026"/>
      <c r="BE51" s="972"/>
      <c r="BF51" s="972"/>
      <c r="BG51" s="972"/>
      <c r="BH51" s="972"/>
      <c r="BI51" s="973"/>
      <c r="BJ51" s="232"/>
      <c r="BK51" s="232"/>
      <c r="BL51" s="232"/>
      <c r="BM51" s="232"/>
      <c r="BN51" s="232"/>
      <c r="BO51" s="241"/>
      <c r="BP51" s="241"/>
      <c r="BQ51" s="238">
        <v>45</v>
      </c>
      <c r="BR51" s="239"/>
      <c r="BS51" s="992"/>
      <c r="BT51" s="993"/>
      <c r="BU51" s="993"/>
      <c r="BV51" s="993"/>
      <c r="BW51" s="993"/>
      <c r="BX51" s="993"/>
      <c r="BY51" s="993"/>
      <c r="BZ51" s="993"/>
      <c r="CA51" s="993"/>
      <c r="CB51" s="993"/>
      <c r="CC51" s="993"/>
      <c r="CD51" s="993"/>
      <c r="CE51" s="993"/>
      <c r="CF51" s="993"/>
      <c r="CG51" s="1014"/>
      <c r="CH51" s="989"/>
      <c r="CI51" s="990"/>
      <c r="CJ51" s="990"/>
      <c r="CK51" s="990"/>
      <c r="CL51" s="991"/>
      <c r="CM51" s="989"/>
      <c r="CN51" s="990"/>
      <c r="CO51" s="990"/>
      <c r="CP51" s="990"/>
      <c r="CQ51" s="991"/>
      <c r="CR51" s="989"/>
      <c r="CS51" s="990"/>
      <c r="CT51" s="990"/>
      <c r="CU51" s="990"/>
      <c r="CV51" s="991"/>
      <c r="CW51" s="989"/>
      <c r="CX51" s="990"/>
      <c r="CY51" s="990"/>
      <c r="CZ51" s="990"/>
      <c r="DA51" s="991"/>
      <c r="DB51" s="989"/>
      <c r="DC51" s="990"/>
      <c r="DD51" s="990"/>
      <c r="DE51" s="990"/>
      <c r="DF51" s="991"/>
      <c r="DG51" s="989"/>
      <c r="DH51" s="990"/>
      <c r="DI51" s="990"/>
      <c r="DJ51" s="990"/>
      <c r="DK51" s="991"/>
      <c r="DL51" s="989"/>
      <c r="DM51" s="990"/>
      <c r="DN51" s="990"/>
      <c r="DO51" s="990"/>
      <c r="DP51" s="991"/>
      <c r="DQ51" s="989"/>
      <c r="DR51" s="990"/>
      <c r="DS51" s="990"/>
      <c r="DT51" s="990"/>
      <c r="DU51" s="991"/>
      <c r="DV51" s="992"/>
      <c r="DW51" s="993"/>
      <c r="DX51" s="993"/>
      <c r="DY51" s="993"/>
      <c r="DZ51" s="994"/>
      <c r="EA51" s="230"/>
    </row>
    <row r="52" spans="1:131" ht="26.25" customHeight="1" x14ac:dyDescent="0.15">
      <c r="A52" s="238">
        <v>25</v>
      </c>
      <c r="B52" s="1030"/>
      <c r="C52" s="1031"/>
      <c r="D52" s="1031"/>
      <c r="E52" s="1031"/>
      <c r="F52" s="1031"/>
      <c r="G52" s="1031"/>
      <c r="H52" s="1031"/>
      <c r="I52" s="1031"/>
      <c r="J52" s="1031"/>
      <c r="K52" s="1031"/>
      <c r="L52" s="1031"/>
      <c r="M52" s="1031"/>
      <c r="N52" s="1031"/>
      <c r="O52" s="1031"/>
      <c r="P52" s="1032"/>
      <c r="Q52" s="1033"/>
      <c r="R52" s="1025"/>
      <c r="S52" s="1025"/>
      <c r="T52" s="1025"/>
      <c r="U52" s="1025"/>
      <c r="V52" s="1025"/>
      <c r="W52" s="1025"/>
      <c r="X52" s="1025"/>
      <c r="Y52" s="1025"/>
      <c r="Z52" s="1025"/>
      <c r="AA52" s="1025"/>
      <c r="AB52" s="1025"/>
      <c r="AC52" s="1025"/>
      <c r="AD52" s="1025"/>
      <c r="AE52" s="1034"/>
      <c r="AF52" s="1035"/>
      <c r="AG52" s="1036"/>
      <c r="AH52" s="1036"/>
      <c r="AI52" s="1036"/>
      <c r="AJ52" s="1037"/>
      <c r="AK52" s="1024"/>
      <c r="AL52" s="1025"/>
      <c r="AM52" s="1025"/>
      <c r="AN52" s="1025"/>
      <c r="AO52" s="1025"/>
      <c r="AP52" s="1025"/>
      <c r="AQ52" s="1025"/>
      <c r="AR52" s="1025"/>
      <c r="AS52" s="1025"/>
      <c r="AT52" s="1025"/>
      <c r="AU52" s="1025"/>
      <c r="AV52" s="1025"/>
      <c r="AW52" s="1025"/>
      <c r="AX52" s="1025"/>
      <c r="AY52" s="1025"/>
      <c r="AZ52" s="1026"/>
      <c r="BA52" s="1026"/>
      <c r="BB52" s="1026"/>
      <c r="BC52" s="1026"/>
      <c r="BD52" s="1026"/>
      <c r="BE52" s="972"/>
      <c r="BF52" s="972"/>
      <c r="BG52" s="972"/>
      <c r="BH52" s="972"/>
      <c r="BI52" s="973"/>
      <c r="BJ52" s="232"/>
      <c r="BK52" s="232"/>
      <c r="BL52" s="232"/>
      <c r="BM52" s="232"/>
      <c r="BN52" s="232"/>
      <c r="BO52" s="241"/>
      <c r="BP52" s="241"/>
      <c r="BQ52" s="238">
        <v>46</v>
      </c>
      <c r="BR52" s="239"/>
      <c r="BS52" s="992"/>
      <c r="BT52" s="993"/>
      <c r="BU52" s="993"/>
      <c r="BV52" s="993"/>
      <c r="BW52" s="993"/>
      <c r="BX52" s="993"/>
      <c r="BY52" s="993"/>
      <c r="BZ52" s="993"/>
      <c r="CA52" s="993"/>
      <c r="CB52" s="993"/>
      <c r="CC52" s="993"/>
      <c r="CD52" s="993"/>
      <c r="CE52" s="993"/>
      <c r="CF52" s="993"/>
      <c r="CG52" s="1014"/>
      <c r="CH52" s="989"/>
      <c r="CI52" s="990"/>
      <c r="CJ52" s="990"/>
      <c r="CK52" s="990"/>
      <c r="CL52" s="991"/>
      <c r="CM52" s="989"/>
      <c r="CN52" s="990"/>
      <c r="CO52" s="990"/>
      <c r="CP52" s="990"/>
      <c r="CQ52" s="991"/>
      <c r="CR52" s="989"/>
      <c r="CS52" s="990"/>
      <c r="CT52" s="990"/>
      <c r="CU52" s="990"/>
      <c r="CV52" s="991"/>
      <c r="CW52" s="989"/>
      <c r="CX52" s="990"/>
      <c r="CY52" s="990"/>
      <c r="CZ52" s="990"/>
      <c r="DA52" s="991"/>
      <c r="DB52" s="989"/>
      <c r="DC52" s="990"/>
      <c r="DD52" s="990"/>
      <c r="DE52" s="990"/>
      <c r="DF52" s="991"/>
      <c r="DG52" s="989"/>
      <c r="DH52" s="990"/>
      <c r="DI52" s="990"/>
      <c r="DJ52" s="990"/>
      <c r="DK52" s="991"/>
      <c r="DL52" s="989"/>
      <c r="DM52" s="990"/>
      <c r="DN52" s="990"/>
      <c r="DO52" s="990"/>
      <c r="DP52" s="991"/>
      <c r="DQ52" s="989"/>
      <c r="DR52" s="990"/>
      <c r="DS52" s="990"/>
      <c r="DT52" s="990"/>
      <c r="DU52" s="991"/>
      <c r="DV52" s="992"/>
      <c r="DW52" s="993"/>
      <c r="DX52" s="993"/>
      <c r="DY52" s="993"/>
      <c r="DZ52" s="994"/>
      <c r="EA52" s="230"/>
    </row>
    <row r="53" spans="1:131" ht="26.25" customHeight="1" x14ac:dyDescent="0.15">
      <c r="A53" s="238">
        <v>26</v>
      </c>
      <c r="B53" s="1030"/>
      <c r="C53" s="1031"/>
      <c r="D53" s="1031"/>
      <c r="E53" s="1031"/>
      <c r="F53" s="1031"/>
      <c r="G53" s="1031"/>
      <c r="H53" s="1031"/>
      <c r="I53" s="1031"/>
      <c r="J53" s="1031"/>
      <c r="K53" s="1031"/>
      <c r="L53" s="1031"/>
      <c r="M53" s="1031"/>
      <c r="N53" s="1031"/>
      <c r="O53" s="1031"/>
      <c r="P53" s="1032"/>
      <c r="Q53" s="1033"/>
      <c r="R53" s="1025"/>
      <c r="S53" s="1025"/>
      <c r="T53" s="1025"/>
      <c r="U53" s="1025"/>
      <c r="V53" s="1025"/>
      <c r="W53" s="1025"/>
      <c r="X53" s="1025"/>
      <c r="Y53" s="1025"/>
      <c r="Z53" s="1025"/>
      <c r="AA53" s="1025"/>
      <c r="AB53" s="1025"/>
      <c r="AC53" s="1025"/>
      <c r="AD53" s="1025"/>
      <c r="AE53" s="1034"/>
      <c r="AF53" s="1035"/>
      <c r="AG53" s="1036"/>
      <c r="AH53" s="1036"/>
      <c r="AI53" s="1036"/>
      <c r="AJ53" s="1037"/>
      <c r="AK53" s="1024"/>
      <c r="AL53" s="1025"/>
      <c r="AM53" s="1025"/>
      <c r="AN53" s="1025"/>
      <c r="AO53" s="1025"/>
      <c r="AP53" s="1025"/>
      <c r="AQ53" s="1025"/>
      <c r="AR53" s="1025"/>
      <c r="AS53" s="1025"/>
      <c r="AT53" s="1025"/>
      <c r="AU53" s="1025"/>
      <c r="AV53" s="1025"/>
      <c r="AW53" s="1025"/>
      <c r="AX53" s="1025"/>
      <c r="AY53" s="1025"/>
      <c r="AZ53" s="1026"/>
      <c r="BA53" s="1026"/>
      <c r="BB53" s="1026"/>
      <c r="BC53" s="1026"/>
      <c r="BD53" s="1026"/>
      <c r="BE53" s="972"/>
      <c r="BF53" s="972"/>
      <c r="BG53" s="972"/>
      <c r="BH53" s="972"/>
      <c r="BI53" s="973"/>
      <c r="BJ53" s="232"/>
      <c r="BK53" s="232"/>
      <c r="BL53" s="232"/>
      <c r="BM53" s="232"/>
      <c r="BN53" s="232"/>
      <c r="BO53" s="241"/>
      <c r="BP53" s="241"/>
      <c r="BQ53" s="238">
        <v>47</v>
      </c>
      <c r="BR53" s="239"/>
      <c r="BS53" s="992"/>
      <c r="BT53" s="993"/>
      <c r="BU53" s="993"/>
      <c r="BV53" s="993"/>
      <c r="BW53" s="993"/>
      <c r="BX53" s="993"/>
      <c r="BY53" s="993"/>
      <c r="BZ53" s="993"/>
      <c r="CA53" s="993"/>
      <c r="CB53" s="993"/>
      <c r="CC53" s="993"/>
      <c r="CD53" s="993"/>
      <c r="CE53" s="993"/>
      <c r="CF53" s="993"/>
      <c r="CG53" s="1014"/>
      <c r="CH53" s="989"/>
      <c r="CI53" s="990"/>
      <c r="CJ53" s="990"/>
      <c r="CK53" s="990"/>
      <c r="CL53" s="991"/>
      <c r="CM53" s="989"/>
      <c r="CN53" s="990"/>
      <c r="CO53" s="990"/>
      <c r="CP53" s="990"/>
      <c r="CQ53" s="991"/>
      <c r="CR53" s="989"/>
      <c r="CS53" s="990"/>
      <c r="CT53" s="990"/>
      <c r="CU53" s="990"/>
      <c r="CV53" s="991"/>
      <c r="CW53" s="989"/>
      <c r="CX53" s="990"/>
      <c r="CY53" s="990"/>
      <c r="CZ53" s="990"/>
      <c r="DA53" s="991"/>
      <c r="DB53" s="989"/>
      <c r="DC53" s="990"/>
      <c r="DD53" s="990"/>
      <c r="DE53" s="990"/>
      <c r="DF53" s="991"/>
      <c r="DG53" s="989"/>
      <c r="DH53" s="990"/>
      <c r="DI53" s="990"/>
      <c r="DJ53" s="990"/>
      <c r="DK53" s="991"/>
      <c r="DL53" s="989"/>
      <c r="DM53" s="990"/>
      <c r="DN53" s="990"/>
      <c r="DO53" s="990"/>
      <c r="DP53" s="991"/>
      <c r="DQ53" s="989"/>
      <c r="DR53" s="990"/>
      <c r="DS53" s="990"/>
      <c r="DT53" s="990"/>
      <c r="DU53" s="991"/>
      <c r="DV53" s="992"/>
      <c r="DW53" s="993"/>
      <c r="DX53" s="993"/>
      <c r="DY53" s="993"/>
      <c r="DZ53" s="994"/>
      <c r="EA53" s="230"/>
    </row>
    <row r="54" spans="1:131" ht="26.25" customHeight="1" x14ac:dyDescent="0.15">
      <c r="A54" s="238">
        <v>27</v>
      </c>
      <c r="B54" s="1030"/>
      <c r="C54" s="1031"/>
      <c r="D54" s="1031"/>
      <c r="E54" s="1031"/>
      <c r="F54" s="1031"/>
      <c r="G54" s="1031"/>
      <c r="H54" s="1031"/>
      <c r="I54" s="1031"/>
      <c r="J54" s="1031"/>
      <c r="K54" s="1031"/>
      <c r="L54" s="1031"/>
      <c r="M54" s="1031"/>
      <c r="N54" s="1031"/>
      <c r="O54" s="1031"/>
      <c r="P54" s="1032"/>
      <c r="Q54" s="1033"/>
      <c r="R54" s="1025"/>
      <c r="S54" s="1025"/>
      <c r="T54" s="1025"/>
      <c r="U54" s="1025"/>
      <c r="V54" s="1025"/>
      <c r="W54" s="1025"/>
      <c r="X54" s="1025"/>
      <c r="Y54" s="1025"/>
      <c r="Z54" s="1025"/>
      <c r="AA54" s="1025"/>
      <c r="AB54" s="1025"/>
      <c r="AC54" s="1025"/>
      <c r="AD54" s="1025"/>
      <c r="AE54" s="1034"/>
      <c r="AF54" s="1035"/>
      <c r="AG54" s="1036"/>
      <c r="AH54" s="1036"/>
      <c r="AI54" s="1036"/>
      <c r="AJ54" s="1037"/>
      <c r="AK54" s="1024"/>
      <c r="AL54" s="1025"/>
      <c r="AM54" s="1025"/>
      <c r="AN54" s="1025"/>
      <c r="AO54" s="1025"/>
      <c r="AP54" s="1025"/>
      <c r="AQ54" s="1025"/>
      <c r="AR54" s="1025"/>
      <c r="AS54" s="1025"/>
      <c r="AT54" s="1025"/>
      <c r="AU54" s="1025"/>
      <c r="AV54" s="1025"/>
      <c r="AW54" s="1025"/>
      <c r="AX54" s="1025"/>
      <c r="AY54" s="1025"/>
      <c r="AZ54" s="1026"/>
      <c r="BA54" s="1026"/>
      <c r="BB54" s="1026"/>
      <c r="BC54" s="1026"/>
      <c r="BD54" s="1026"/>
      <c r="BE54" s="972"/>
      <c r="BF54" s="972"/>
      <c r="BG54" s="972"/>
      <c r="BH54" s="972"/>
      <c r="BI54" s="973"/>
      <c r="BJ54" s="232"/>
      <c r="BK54" s="232"/>
      <c r="BL54" s="232"/>
      <c r="BM54" s="232"/>
      <c r="BN54" s="232"/>
      <c r="BO54" s="241"/>
      <c r="BP54" s="241"/>
      <c r="BQ54" s="238">
        <v>48</v>
      </c>
      <c r="BR54" s="239"/>
      <c r="BS54" s="992"/>
      <c r="BT54" s="993"/>
      <c r="BU54" s="993"/>
      <c r="BV54" s="993"/>
      <c r="BW54" s="993"/>
      <c r="BX54" s="993"/>
      <c r="BY54" s="993"/>
      <c r="BZ54" s="993"/>
      <c r="CA54" s="993"/>
      <c r="CB54" s="993"/>
      <c r="CC54" s="993"/>
      <c r="CD54" s="993"/>
      <c r="CE54" s="993"/>
      <c r="CF54" s="993"/>
      <c r="CG54" s="1014"/>
      <c r="CH54" s="989"/>
      <c r="CI54" s="990"/>
      <c r="CJ54" s="990"/>
      <c r="CK54" s="990"/>
      <c r="CL54" s="991"/>
      <c r="CM54" s="989"/>
      <c r="CN54" s="990"/>
      <c r="CO54" s="990"/>
      <c r="CP54" s="990"/>
      <c r="CQ54" s="991"/>
      <c r="CR54" s="989"/>
      <c r="CS54" s="990"/>
      <c r="CT54" s="990"/>
      <c r="CU54" s="990"/>
      <c r="CV54" s="991"/>
      <c r="CW54" s="989"/>
      <c r="CX54" s="990"/>
      <c r="CY54" s="990"/>
      <c r="CZ54" s="990"/>
      <c r="DA54" s="991"/>
      <c r="DB54" s="989"/>
      <c r="DC54" s="990"/>
      <c r="DD54" s="990"/>
      <c r="DE54" s="990"/>
      <c r="DF54" s="991"/>
      <c r="DG54" s="989"/>
      <c r="DH54" s="990"/>
      <c r="DI54" s="990"/>
      <c r="DJ54" s="990"/>
      <c r="DK54" s="991"/>
      <c r="DL54" s="989"/>
      <c r="DM54" s="990"/>
      <c r="DN54" s="990"/>
      <c r="DO54" s="990"/>
      <c r="DP54" s="991"/>
      <c r="DQ54" s="989"/>
      <c r="DR54" s="990"/>
      <c r="DS54" s="990"/>
      <c r="DT54" s="990"/>
      <c r="DU54" s="991"/>
      <c r="DV54" s="992"/>
      <c r="DW54" s="993"/>
      <c r="DX54" s="993"/>
      <c r="DY54" s="993"/>
      <c r="DZ54" s="994"/>
      <c r="EA54" s="230"/>
    </row>
    <row r="55" spans="1:131" ht="26.25" customHeight="1" x14ac:dyDescent="0.15">
      <c r="A55" s="238">
        <v>28</v>
      </c>
      <c r="B55" s="1030"/>
      <c r="C55" s="1031"/>
      <c r="D55" s="1031"/>
      <c r="E55" s="1031"/>
      <c r="F55" s="1031"/>
      <c r="G55" s="1031"/>
      <c r="H55" s="1031"/>
      <c r="I55" s="1031"/>
      <c r="J55" s="1031"/>
      <c r="K55" s="1031"/>
      <c r="L55" s="1031"/>
      <c r="M55" s="1031"/>
      <c r="N55" s="1031"/>
      <c r="O55" s="1031"/>
      <c r="P55" s="1032"/>
      <c r="Q55" s="1033"/>
      <c r="R55" s="1025"/>
      <c r="S55" s="1025"/>
      <c r="T55" s="1025"/>
      <c r="U55" s="1025"/>
      <c r="V55" s="1025"/>
      <c r="W55" s="1025"/>
      <c r="X55" s="1025"/>
      <c r="Y55" s="1025"/>
      <c r="Z55" s="1025"/>
      <c r="AA55" s="1025"/>
      <c r="AB55" s="1025"/>
      <c r="AC55" s="1025"/>
      <c r="AD55" s="1025"/>
      <c r="AE55" s="1034"/>
      <c r="AF55" s="1035"/>
      <c r="AG55" s="1036"/>
      <c r="AH55" s="1036"/>
      <c r="AI55" s="1036"/>
      <c r="AJ55" s="1037"/>
      <c r="AK55" s="1024"/>
      <c r="AL55" s="1025"/>
      <c r="AM55" s="1025"/>
      <c r="AN55" s="1025"/>
      <c r="AO55" s="1025"/>
      <c r="AP55" s="1025"/>
      <c r="AQ55" s="1025"/>
      <c r="AR55" s="1025"/>
      <c r="AS55" s="1025"/>
      <c r="AT55" s="1025"/>
      <c r="AU55" s="1025"/>
      <c r="AV55" s="1025"/>
      <c r="AW55" s="1025"/>
      <c r="AX55" s="1025"/>
      <c r="AY55" s="1025"/>
      <c r="AZ55" s="1026"/>
      <c r="BA55" s="1026"/>
      <c r="BB55" s="1026"/>
      <c r="BC55" s="1026"/>
      <c r="BD55" s="1026"/>
      <c r="BE55" s="972"/>
      <c r="BF55" s="972"/>
      <c r="BG55" s="972"/>
      <c r="BH55" s="972"/>
      <c r="BI55" s="973"/>
      <c r="BJ55" s="232"/>
      <c r="BK55" s="232"/>
      <c r="BL55" s="232"/>
      <c r="BM55" s="232"/>
      <c r="BN55" s="232"/>
      <c r="BO55" s="241"/>
      <c r="BP55" s="241"/>
      <c r="BQ55" s="238">
        <v>49</v>
      </c>
      <c r="BR55" s="239"/>
      <c r="BS55" s="992"/>
      <c r="BT55" s="993"/>
      <c r="BU55" s="993"/>
      <c r="BV55" s="993"/>
      <c r="BW55" s="993"/>
      <c r="BX55" s="993"/>
      <c r="BY55" s="993"/>
      <c r="BZ55" s="993"/>
      <c r="CA55" s="993"/>
      <c r="CB55" s="993"/>
      <c r="CC55" s="993"/>
      <c r="CD55" s="993"/>
      <c r="CE55" s="993"/>
      <c r="CF55" s="993"/>
      <c r="CG55" s="1014"/>
      <c r="CH55" s="989"/>
      <c r="CI55" s="990"/>
      <c r="CJ55" s="990"/>
      <c r="CK55" s="990"/>
      <c r="CL55" s="991"/>
      <c r="CM55" s="989"/>
      <c r="CN55" s="990"/>
      <c r="CO55" s="990"/>
      <c r="CP55" s="990"/>
      <c r="CQ55" s="991"/>
      <c r="CR55" s="989"/>
      <c r="CS55" s="990"/>
      <c r="CT55" s="990"/>
      <c r="CU55" s="990"/>
      <c r="CV55" s="991"/>
      <c r="CW55" s="989"/>
      <c r="CX55" s="990"/>
      <c r="CY55" s="990"/>
      <c r="CZ55" s="990"/>
      <c r="DA55" s="991"/>
      <c r="DB55" s="989"/>
      <c r="DC55" s="990"/>
      <c r="DD55" s="990"/>
      <c r="DE55" s="990"/>
      <c r="DF55" s="991"/>
      <c r="DG55" s="989"/>
      <c r="DH55" s="990"/>
      <c r="DI55" s="990"/>
      <c r="DJ55" s="990"/>
      <c r="DK55" s="991"/>
      <c r="DL55" s="989"/>
      <c r="DM55" s="990"/>
      <c r="DN55" s="990"/>
      <c r="DO55" s="990"/>
      <c r="DP55" s="991"/>
      <c r="DQ55" s="989"/>
      <c r="DR55" s="990"/>
      <c r="DS55" s="990"/>
      <c r="DT55" s="990"/>
      <c r="DU55" s="991"/>
      <c r="DV55" s="992"/>
      <c r="DW55" s="993"/>
      <c r="DX55" s="993"/>
      <c r="DY55" s="993"/>
      <c r="DZ55" s="994"/>
      <c r="EA55" s="230"/>
    </row>
    <row r="56" spans="1:131" ht="26.25" customHeight="1" x14ac:dyDescent="0.15">
      <c r="A56" s="238">
        <v>29</v>
      </c>
      <c r="B56" s="1030"/>
      <c r="C56" s="1031"/>
      <c r="D56" s="1031"/>
      <c r="E56" s="1031"/>
      <c r="F56" s="1031"/>
      <c r="G56" s="1031"/>
      <c r="H56" s="1031"/>
      <c r="I56" s="1031"/>
      <c r="J56" s="1031"/>
      <c r="K56" s="1031"/>
      <c r="L56" s="1031"/>
      <c r="M56" s="1031"/>
      <c r="N56" s="1031"/>
      <c r="O56" s="1031"/>
      <c r="P56" s="1032"/>
      <c r="Q56" s="1033"/>
      <c r="R56" s="1025"/>
      <c r="S56" s="1025"/>
      <c r="T56" s="1025"/>
      <c r="U56" s="1025"/>
      <c r="V56" s="1025"/>
      <c r="W56" s="1025"/>
      <c r="X56" s="1025"/>
      <c r="Y56" s="1025"/>
      <c r="Z56" s="1025"/>
      <c r="AA56" s="1025"/>
      <c r="AB56" s="1025"/>
      <c r="AC56" s="1025"/>
      <c r="AD56" s="1025"/>
      <c r="AE56" s="1034"/>
      <c r="AF56" s="1035"/>
      <c r="AG56" s="1036"/>
      <c r="AH56" s="1036"/>
      <c r="AI56" s="1036"/>
      <c r="AJ56" s="1037"/>
      <c r="AK56" s="1024"/>
      <c r="AL56" s="1025"/>
      <c r="AM56" s="1025"/>
      <c r="AN56" s="1025"/>
      <c r="AO56" s="1025"/>
      <c r="AP56" s="1025"/>
      <c r="AQ56" s="1025"/>
      <c r="AR56" s="1025"/>
      <c r="AS56" s="1025"/>
      <c r="AT56" s="1025"/>
      <c r="AU56" s="1025"/>
      <c r="AV56" s="1025"/>
      <c r="AW56" s="1025"/>
      <c r="AX56" s="1025"/>
      <c r="AY56" s="1025"/>
      <c r="AZ56" s="1026"/>
      <c r="BA56" s="1026"/>
      <c r="BB56" s="1026"/>
      <c r="BC56" s="1026"/>
      <c r="BD56" s="1026"/>
      <c r="BE56" s="972"/>
      <c r="BF56" s="972"/>
      <c r="BG56" s="972"/>
      <c r="BH56" s="972"/>
      <c r="BI56" s="973"/>
      <c r="BJ56" s="232"/>
      <c r="BK56" s="232"/>
      <c r="BL56" s="232"/>
      <c r="BM56" s="232"/>
      <c r="BN56" s="232"/>
      <c r="BO56" s="241"/>
      <c r="BP56" s="241"/>
      <c r="BQ56" s="238">
        <v>50</v>
      </c>
      <c r="BR56" s="239"/>
      <c r="BS56" s="992"/>
      <c r="BT56" s="993"/>
      <c r="BU56" s="993"/>
      <c r="BV56" s="993"/>
      <c r="BW56" s="993"/>
      <c r="BX56" s="993"/>
      <c r="BY56" s="993"/>
      <c r="BZ56" s="993"/>
      <c r="CA56" s="993"/>
      <c r="CB56" s="993"/>
      <c r="CC56" s="993"/>
      <c r="CD56" s="993"/>
      <c r="CE56" s="993"/>
      <c r="CF56" s="993"/>
      <c r="CG56" s="1014"/>
      <c r="CH56" s="989"/>
      <c r="CI56" s="990"/>
      <c r="CJ56" s="990"/>
      <c r="CK56" s="990"/>
      <c r="CL56" s="991"/>
      <c r="CM56" s="989"/>
      <c r="CN56" s="990"/>
      <c r="CO56" s="990"/>
      <c r="CP56" s="990"/>
      <c r="CQ56" s="991"/>
      <c r="CR56" s="989"/>
      <c r="CS56" s="990"/>
      <c r="CT56" s="990"/>
      <c r="CU56" s="990"/>
      <c r="CV56" s="991"/>
      <c r="CW56" s="989"/>
      <c r="CX56" s="990"/>
      <c r="CY56" s="990"/>
      <c r="CZ56" s="990"/>
      <c r="DA56" s="991"/>
      <c r="DB56" s="989"/>
      <c r="DC56" s="990"/>
      <c r="DD56" s="990"/>
      <c r="DE56" s="990"/>
      <c r="DF56" s="991"/>
      <c r="DG56" s="989"/>
      <c r="DH56" s="990"/>
      <c r="DI56" s="990"/>
      <c r="DJ56" s="990"/>
      <c r="DK56" s="991"/>
      <c r="DL56" s="989"/>
      <c r="DM56" s="990"/>
      <c r="DN56" s="990"/>
      <c r="DO56" s="990"/>
      <c r="DP56" s="991"/>
      <c r="DQ56" s="989"/>
      <c r="DR56" s="990"/>
      <c r="DS56" s="990"/>
      <c r="DT56" s="990"/>
      <c r="DU56" s="991"/>
      <c r="DV56" s="992"/>
      <c r="DW56" s="993"/>
      <c r="DX56" s="993"/>
      <c r="DY56" s="993"/>
      <c r="DZ56" s="994"/>
      <c r="EA56" s="230"/>
    </row>
    <row r="57" spans="1:131" ht="26.25" customHeight="1" x14ac:dyDescent="0.15">
      <c r="A57" s="238">
        <v>30</v>
      </c>
      <c r="B57" s="1030"/>
      <c r="C57" s="1031"/>
      <c r="D57" s="1031"/>
      <c r="E57" s="1031"/>
      <c r="F57" s="1031"/>
      <c r="G57" s="1031"/>
      <c r="H57" s="1031"/>
      <c r="I57" s="1031"/>
      <c r="J57" s="1031"/>
      <c r="K57" s="1031"/>
      <c r="L57" s="1031"/>
      <c r="M57" s="1031"/>
      <c r="N57" s="1031"/>
      <c r="O57" s="1031"/>
      <c r="P57" s="1032"/>
      <c r="Q57" s="1033"/>
      <c r="R57" s="1025"/>
      <c r="S57" s="1025"/>
      <c r="T57" s="1025"/>
      <c r="U57" s="1025"/>
      <c r="V57" s="1025"/>
      <c r="W57" s="1025"/>
      <c r="X57" s="1025"/>
      <c r="Y57" s="1025"/>
      <c r="Z57" s="1025"/>
      <c r="AA57" s="1025"/>
      <c r="AB57" s="1025"/>
      <c r="AC57" s="1025"/>
      <c r="AD57" s="1025"/>
      <c r="AE57" s="1034"/>
      <c r="AF57" s="1035"/>
      <c r="AG57" s="1036"/>
      <c r="AH57" s="1036"/>
      <c r="AI57" s="1036"/>
      <c r="AJ57" s="1037"/>
      <c r="AK57" s="1024"/>
      <c r="AL57" s="1025"/>
      <c r="AM57" s="1025"/>
      <c r="AN57" s="1025"/>
      <c r="AO57" s="1025"/>
      <c r="AP57" s="1025"/>
      <c r="AQ57" s="1025"/>
      <c r="AR57" s="1025"/>
      <c r="AS57" s="1025"/>
      <c r="AT57" s="1025"/>
      <c r="AU57" s="1025"/>
      <c r="AV57" s="1025"/>
      <c r="AW57" s="1025"/>
      <c r="AX57" s="1025"/>
      <c r="AY57" s="1025"/>
      <c r="AZ57" s="1026"/>
      <c r="BA57" s="1026"/>
      <c r="BB57" s="1026"/>
      <c r="BC57" s="1026"/>
      <c r="BD57" s="1026"/>
      <c r="BE57" s="972"/>
      <c r="BF57" s="972"/>
      <c r="BG57" s="972"/>
      <c r="BH57" s="972"/>
      <c r="BI57" s="973"/>
      <c r="BJ57" s="232"/>
      <c r="BK57" s="232"/>
      <c r="BL57" s="232"/>
      <c r="BM57" s="232"/>
      <c r="BN57" s="232"/>
      <c r="BO57" s="241"/>
      <c r="BP57" s="241"/>
      <c r="BQ57" s="238">
        <v>51</v>
      </c>
      <c r="BR57" s="239"/>
      <c r="BS57" s="992"/>
      <c r="BT57" s="993"/>
      <c r="BU57" s="993"/>
      <c r="BV57" s="993"/>
      <c r="BW57" s="993"/>
      <c r="BX57" s="993"/>
      <c r="BY57" s="993"/>
      <c r="BZ57" s="993"/>
      <c r="CA57" s="993"/>
      <c r="CB57" s="993"/>
      <c r="CC57" s="993"/>
      <c r="CD57" s="993"/>
      <c r="CE57" s="993"/>
      <c r="CF57" s="993"/>
      <c r="CG57" s="1014"/>
      <c r="CH57" s="989"/>
      <c r="CI57" s="990"/>
      <c r="CJ57" s="990"/>
      <c r="CK57" s="990"/>
      <c r="CL57" s="991"/>
      <c r="CM57" s="989"/>
      <c r="CN57" s="990"/>
      <c r="CO57" s="990"/>
      <c r="CP57" s="990"/>
      <c r="CQ57" s="991"/>
      <c r="CR57" s="989"/>
      <c r="CS57" s="990"/>
      <c r="CT57" s="990"/>
      <c r="CU57" s="990"/>
      <c r="CV57" s="991"/>
      <c r="CW57" s="989"/>
      <c r="CX57" s="990"/>
      <c r="CY57" s="990"/>
      <c r="CZ57" s="990"/>
      <c r="DA57" s="991"/>
      <c r="DB57" s="989"/>
      <c r="DC57" s="990"/>
      <c r="DD57" s="990"/>
      <c r="DE57" s="990"/>
      <c r="DF57" s="991"/>
      <c r="DG57" s="989"/>
      <c r="DH57" s="990"/>
      <c r="DI57" s="990"/>
      <c r="DJ57" s="990"/>
      <c r="DK57" s="991"/>
      <c r="DL57" s="989"/>
      <c r="DM57" s="990"/>
      <c r="DN57" s="990"/>
      <c r="DO57" s="990"/>
      <c r="DP57" s="991"/>
      <c r="DQ57" s="989"/>
      <c r="DR57" s="990"/>
      <c r="DS57" s="990"/>
      <c r="DT57" s="990"/>
      <c r="DU57" s="991"/>
      <c r="DV57" s="992"/>
      <c r="DW57" s="993"/>
      <c r="DX57" s="993"/>
      <c r="DY57" s="993"/>
      <c r="DZ57" s="994"/>
      <c r="EA57" s="230"/>
    </row>
    <row r="58" spans="1:131" ht="26.25" customHeight="1" x14ac:dyDescent="0.15">
      <c r="A58" s="238">
        <v>31</v>
      </c>
      <c r="B58" s="1030"/>
      <c r="C58" s="1031"/>
      <c r="D58" s="1031"/>
      <c r="E58" s="1031"/>
      <c r="F58" s="1031"/>
      <c r="G58" s="1031"/>
      <c r="H58" s="1031"/>
      <c r="I58" s="1031"/>
      <c r="J58" s="1031"/>
      <c r="K58" s="1031"/>
      <c r="L58" s="1031"/>
      <c r="M58" s="1031"/>
      <c r="N58" s="1031"/>
      <c r="O58" s="1031"/>
      <c r="P58" s="1032"/>
      <c r="Q58" s="1033"/>
      <c r="R58" s="1025"/>
      <c r="S58" s="1025"/>
      <c r="T58" s="1025"/>
      <c r="U58" s="1025"/>
      <c r="V58" s="1025"/>
      <c r="W58" s="1025"/>
      <c r="X58" s="1025"/>
      <c r="Y58" s="1025"/>
      <c r="Z58" s="1025"/>
      <c r="AA58" s="1025"/>
      <c r="AB58" s="1025"/>
      <c r="AC58" s="1025"/>
      <c r="AD58" s="1025"/>
      <c r="AE58" s="1034"/>
      <c r="AF58" s="1035"/>
      <c r="AG58" s="1036"/>
      <c r="AH58" s="1036"/>
      <c r="AI58" s="1036"/>
      <c r="AJ58" s="1037"/>
      <c r="AK58" s="1024"/>
      <c r="AL58" s="1025"/>
      <c r="AM58" s="1025"/>
      <c r="AN58" s="1025"/>
      <c r="AO58" s="1025"/>
      <c r="AP58" s="1025"/>
      <c r="AQ58" s="1025"/>
      <c r="AR58" s="1025"/>
      <c r="AS58" s="1025"/>
      <c r="AT58" s="1025"/>
      <c r="AU58" s="1025"/>
      <c r="AV58" s="1025"/>
      <c r="AW58" s="1025"/>
      <c r="AX58" s="1025"/>
      <c r="AY58" s="1025"/>
      <c r="AZ58" s="1026"/>
      <c r="BA58" s="1026"/>
      <c r="BB58" s="1026"/>
      <c r="BC58" s="1026"/>
      <c r="BD58" s="1026"/>
      <c r="BE58" s="972"/>
      <c r="BF58" s="972"/>
      <c r="BG58" s="972"/>
      <c r="BH58" s="972"/>
      <c r="BI58" s="973"/>
      <c r="BJ58" s="232"/>
      <c r="BK58" s="232"/>
      <c r="BL58" s="232"/>
      <c r="BM58" s="232"/>
      <c r="BN58" s="232"/>
      <c r="BO58" s="241"/>
      <c r="BP58" s="241"/>
      <c r="BQ58" s="238">
        <v>52</v>
      </c>
      <c r="BR58" s="239"/>
      <c r="BS58" s="992"/>
      <c r="BT58" s="993"/>
      <c r="BU58" s="993"/>
      <c r="BV58" s="993"/>
      <c r="BW58" s="993"/>
      <c r="BX58" s="993"/>
      <c r="BY58" s="993"/>
      <c r="BZ58" s="993"/>
      <c r="CA58" s="993"/>
      <c r="CB58" s="993"/>
      <c r="CC58" s="993"/>
      <c r="CD58" s="993"/>
      <c r="CE58" s="993"/>
      <c r="CF58" s="993"/>
      <c r="CG58" s="1014"/>
      <c r="CH58" s="989"/>
      <c r="CI58" s="990"/>
      <c r="CJ58" s="990"/>
      <c r="CK58" s="990"/>
      <c r="CL58" s="991"/>
      <c r="CM58" s="989"/>
      <c r="CN58" s="990"/>
      <c r="CO58" s="990"/>
      <c r="CP58" s="990"/>
      <c r="CQ58" s="991"/>
      <c r="CR58" s="989"/>
      <c r="CS58" s="990"/>
      <c r="CT58" s="990"/>
      <c r="CU58" s="990"/>
      <c r="CV58" s="991"/>
      <c r="CW58" s="989"/>
      <c r="CX58" s="990"/>
      <c r="CY58" s="990"/>
      <c r="CZ58" s="990"/>
      <c r="DA58" s="991"/>
      <c r="DB58" s="989"/>
      <c r="DC58" s="990"/>
      <c r="DD58" s="990"/>
      <c r="DE58" s="990"/>
      <c r="DF58" s="991"/>
      <c r="DG58" s="989"/>
      <c r="DH58" s="990"/>
      <c r="DI58" s="990"/>
      <c r="DJ58" s="990"/>
      <c r="DK58" s="991"/>
      <c r="DL58" s="989"/>
      <c r="DM58" s="990"/>
      <c r="DN58" s="990"/>
      <c r="DO58" s="990"/>
      <c r="DP58" s="991"/>
      <c r="DQ58" s="989"/>
      <c r="DR58" s="990"/>
      <c r="DS58" s="990"/>
      <c r="DT58" s="990"/>
      <c r="DU58" s="991"/>
      <c r="DV58" s="992"/>
      <c r="DW58" s="993"/>
      <c r="DX58" s="993"/>
      <c r="DY58" s="993"/>
      <c r="DZ58" s="994"/>
      <c r="EA58" s="230"/>
    </row>
    <row r="59" spans="1:131" ht="26.25" customHeight="1" x14ac:dyDescent="0.15">
      <c r="A59" s="238">
        <v>32</v>
      </c>
      <c r="B59" s="1030"/>
      <c r="C59" s="1031"/>
      <c r="D59" s="1031"/>
      <c r="E59" s="1031"/>
      <c r="F59" s="1031"/>
      <c r="G59" s="1031"/>
      <c r="H59" s="1031"/>
      <c r="I59" s="1031"/>
      <c r="J59" s="1031"/>
      <c r="K59" s="1031"/>
      <c r="L59" s="1031"/>
      <c r="M59" s="1031"/>
      <c r="N59" s="1031"/>
      <c r="O59" s="1031"/>
      <c r="P59" s="1032"/>
      <c r="Q59" s="1033"/>
      <c r="R59" s="1025"/>
      <c r="S59" s="1025"/>
      <c r="T59" s="1025"/>
      <c r="U59" s="1025"/>
      <c r="V59" s="1025"/>
      <c r="W59" s="1025"/>
      <c r="X59" s="1025"/>
      <c r="Y59" s="1025"/>
      <c r="Z59" s="1025"/>
      <c r="AA59" s="1025"/>
      <c r="AB59" s="1025"/>
      <c r="AC59" s="1025"/>
      <c r="AD59" s="1025"/>
      <c r="AE59" s="1034"/>
      <c r="AF59" s="1035"/>
      <c r="AG59" s="1036"/>
      <c r="AH59" s="1036"/>
      <c r="AI59" s="1036"/>
      <c r="AJ59" s="1037"/>
      <c r="AK59" s="1024"/>
      <c r="AL59" s="1025"/>
      <c r="AM59" s="1025"/>
      <c r="AN59" s="1025"/>
      <c r="AO59" s="1025"/>
      <c r="AP59" s="1025"/>
      <c r="AQ59" s="1025"/>
      <c r="AR59" s="1025"/>
      <c r="AS59" s="1025"/>
      <c r="AT59" s="1025"/>
      <c r="AU59" s="1025"/>
      <c r="AV59" s="1025"/>
      <c r="AW59" s="1025"/>
      <c r="AX59" s="1025"/>
      <c r="AY59" s="1025"/>
      <c r="AZ59" s="1026"/>
      <c r="BA59" s="1026"/>
      <c r="BB59" s="1026"/>
      <c r="BC59" s="1026"/>
      <c r="BD59" s="1026"/>
      <c r="BE59" s="972"/>
      <c r="BF59" s="972"/>
      <c r="BG59" s="972"/>
      <c r="BH59" s="972"/>
      <c r="BI59" s="973"/>
      <c r="BJ59" s="232"/>
      <c r="BK59" s="232"/>
      <c r="BL59" s="232"/>
      <c r="BM59" s="232"/>
      <c r="BN59" s="232"/>
      <c r="BO59" s="241"/>
      <c r="BP59" s="241"/>
      <c r="BQ59" s="238">
        <v>53</v>
      </c>
      <c r="BR59" s="239"/>
      <c r="BS59" s="992"/>
      <c r="BT59" s="993"/>
      <c r="BU59" s="993"/>
      <c r="BV59" s="993"/>
      <c r="BW59" s="993"/>
      <c r="BX59" s="993"/>
      <c r="BY59" s="993"/>
      <c r="BZ59" s="993"/>
      <c r="CA59" s="993"/>
      <c r="CB59" s="993"/>
      <c r="CC59" s="993"/>
      <c r="CD59" s="993"/>
      <c r="CE59" s="993"/>
      <c r="CF59" s="993"/>
      <c r="CG59" s="1014"/>
      <c r="CH59" s="989"/>
      <c r="CI59" s="990"/>
      <c r="CJ59" s="990"/>
      <c r="CK59" s="990"/>
      <c r="CL59" s="991"/>
      <c r="CM59" s="989"/>
      <c r="CN59" s="990"/>
      <c r="CO59" s="990"/>
      <c r="CP59" s="990"/>
      <c r="CQ59" s="991"/>
      <c r="CR59" s="989"/>
      <c r="CS59" s="990"/>
      <c r="CT59" s="990"/>
      <c r="CU59" s="990"/>
      <c r="CV59" s="991"/>
      <c r="CW59" s="989"/>
      <c r="CX59" s="990"/>
      <c r="CY59" s="990"/>
      <c r="CZ59" s="990"/>
      <c r="DA59" s="991"/>
      <c r="DB59" s="989"/>
      <c r="DC59" s="990"/>
      <c r="DD59" s="990"/>
      <c r="DE59" s="990"/>
      <c r="DF59" s="991"/>
      <c r="DG59" s="989"/>
      <c r="DH59" s="990"/>
      <c r="DI59" s="990"/>
      <c r="DJ59" s="990"/>
      <c r="DK59" s="991"/>
      <c r="DL59" s="989"/>
      <c r="DM59" s="990"/>
      <c r="DN59" s="990"/>
      <c r="DO59" s="990"/>
      <c r="DP59" s="991"/>
      <c r="DQ59" s="989"/>
      <c r="DR59" s="990"/>
      <c r="DS59" s="990"/>
      <c r="DT59" s="990"/>
      <c r="DU59" s="991"/>
      <c r="DV59" s="992"/>
      <c r="DW59" s="993"/>
      <c r="DX59" s="993"/>
      <c r="DY59" s="993"/>
      <c r="DZ59" s="994"/>
      <c r="EA59" s="230"/>
    </row>
    <row r="60" spans="1:131" ht="26.25" customHeight="1" x14ac:dyDescent="0.15">
      <c r="A60" s="238">
        <v>33</v>
      </c>
      <c r="B60" s="1030"/>
      <c r="C60" s="1031"/>
      <c r="D60" s="1031"/>
      <c r="E60" s="1031"/>
      <c r="F60" s="1031"/>
      <c r="G60" s="1031"/>
      <c r="H60" s="1031"/>
      <c r="I60" s="1031"/>
      <c r="J60" s="1031"/>
      <c r="K60" s="1031"/>
      <c r="L60" s="1031"/>
      <c r="M60" s="1031"/>
      <c r="N60" s="1031"/>
      <c r="O60" s="1031"/>
      <c r="P60" s="1032"/>
      <c r="Q60" s="1033"/>
      <c r="R60" s="1025"/>
      <c r="S60" s="1025"/>
      <c r="T60" s="1025"/>
      <c r="U60" s="1025"/>
      <c r="V60" s="1025"/>
      <c r="W60" s="1025"/>
      <c r="X60" s="1025"/>
      <c r="Y60" s="1025"/>
      <c r="Z60" s="1025"/>
      <c r="AA60" s="1025"/>
      <c r="AB60" s="1025"/>
      <c r="AC60" s="1025"/>
      <c r="AD60" s="1025"/>
      <c r="AE60" s="1034"/>
      <c r="AF60" s="1035"/>
      <c r="AG60" s="1036"/>
      <c r="AH60" s="1036"/>
      <c r="AI60" s="1036"/>
      <c r="AJ60" s="1037"/>
      <c r="AK60" s="1024"/>
      <c r="AL60" s="1025"/>
      <c r="AM60" s="1025"/>
      <c r="AN60" s="1025"/>
      <c r="AO60" s="1025"/>
      <c r="AP60" s="1025"/>
      <c r="AQ60" s="1025"/>
      <c r="AR60" s="1025"/>
      <c r="AS60" s="1025"/>
      <c r="AT60" s="1025"/>
      <c r="AU60" s="1025"/>
      <c r="AV60" s="1025"/>
      <c r="AW60" s="1025"/>
      <c r="AX60" s="1025"/>
      <c r="AY60" s="1025"/>
      <c r="AZ60" s="1026"/>
      <c r="BA60" s="1026"/>
      <c r="BB60" s="1026"/>
      <c r="BC60" s="1026"/>
      <c r="BD60" s="1026"/>
      <c r="BE60" s="972"/>
      <c r="BF60" s="972"/>
      <c r="BG60" s="972"/>
      <c r="BH60" s="972"/>
      <c r="BI60" s="973"/>
      <c r="BJ60" s="232"/>
      <c r="BK60" s="232"/>
      <c r="BL60" s="232"/>
      <c r="BM60" s="232"/>
      <c r="BN60" s="232"/>
      <c r="BO60" s="241"/>
      <c r="BP60" s="241"/>
      <c r="BQ60" s="238">
        <v>54</v>
      </c>
      <c r="BR60" s="239"/>
      <c r="BS60" s="992"/>
      <c r="BT60" s="993"/>
      <c r="BU60" s="993"/>
      <c r="BV60" s="993"/>
      <c r="BW60" s="993"/>
      <c r="BX60" s="993"/>
      <c r="BY60" s="993"/>
      <c r="BZ60" s="993"/>
      <c r="CA60" s="993"/>
      <c r="CB60" s="993"/>
      <c r="CC60" s="993"/>
      <c r="CD60" s="993"/>
      <c r="CE60" s="993"/>
      <c r="CF60" s="993"/>
      <c r="CG60" s="1014"/>
      <c r="CH60" s="989"/>
      <c r="CI60" s="990"/>
      <c r="CJ60" s="990"/>
      <c r="CK60" s="990"/>
      <c r="CL60" s="991"/>
      <c r="CM60" s="989"/>
      <c r="CN60" s="990"/>
      <c r="CO60" s="990"/>
      <c r="CP60" s="990"/>
      <c r="CQ60" s="991"/>
      <c r="CR60" s="989"/>
      <c r="CS60" s="990"/>
      <c r="CT60" s="990"/>
      <c r="CU60" s="990"/>
      <c r="CV60" s="991"/>
      <c r="CW60" s="989"/>
      <c r="CX60" s="990"/>
      <c r="CY60" s="990"/>
      <c r="CZ60" s="990"/>
      <c r="DA60" s="991"/>
      <c r="DB60" s="989"/>
      <c r="DC60" s="990"/>
      <c r="DD60" s="990"/>
      <c r="DE60" s="990"/>
      <c r="DF60" s="991"/>
      <c r="DG60" s="989"/>
      <c r="DH60" s="990"/>
      <c r="DI60" s="990"/>
      <c r="DJ60" s="990"/>
      <c r="DK60" s="991"/>
      <c r="DL60" s="989"/>
      <c r="DM60" s="990"/>
      <c r="DN60" s="990"/>
      <c r="DO60" s="990"/>
      <c r="DP60" s="991"/>
      <c r="DQ60" s="989"/>
      <c r="DR60" s="990"/>
      <c r="DS60" s="990"/>
      <c r="DT60" s="990"/>
      <c r="DU60" s="991"/>
      <c r="DV60" s="992"/>
      <c r="DW60" s="993"/>
      <c r="DX60" s="993"/>
      <c r="DY60" s="993"/>
      <c r="DZ60" s="994"/>
      <c r="EA60" s="230"/>
    </row>
    <row r="61" spans="1:131" ht="26.25" customHeight="1" thickBot="1" x14ac:dyDescent="0.2">
      <c r="A61" s="238">
        <v>34</v>
      </c>
      <c r="B61" s="1030"/>
      <c r="C61" s="1031"/>
      <c r="D61" s="1031"/>
      <c r="E61" s="1031"/>
      <c r="F61" s="1031"/>
      <c r="G61" s="1031"/>
      <c r="H61" s="1031"/>
      <c r="I61" s="1031"/>
      <c r="J61" s="1031"/>
      <c r="K61" s="1031"/>
      <c r="L61" s="1031"/>
      <c r="M61" s="1031"/>
      <c r="N61" s="1031"/>
      <c r="O61" s="1031"/>
      <c r="P61" s="1032"/>
      <c r="Q61" s="1033"/>
      <c r="R61" s="1025"/>
      <c r="S61" s="1025"/>
      <c r="T61" s="1025"/>
      <c r="U61" s="1025"/>
      <c r="V61" s="1025"/>
      <c r="W61" s="1025"/>
      <c r="X61" s="1025"/>
      <c r="Y61" s="1025"/>
      <c r="Z61" s="1025"/>
      <c r="AA61" s="1025"/>
      <c r="AB61" s="1025"/>
      <c r="AC61" s="1025"/>
      <c r="AD61" s="1025"/>
      <c r="AE61" s="1034"/>
      <c r="AF61" s="1035"/>
      <c r="AG61" s="1036"/>
      <c r="AH61" s="1036"/>
      <c r="AI61" s="1036"/>
      <c r="AJ61" s="1037"/>
      <c r="AK61" s="1024"/>
      <c r="AL61" s="1025"/>
      <c r="AM61" s="1025"/>
      <c r="AN61" s="1025"/>
      <c r="AO61" s="1025"/>
      <c r="AP61" s="1025"/>
      <c r="AQ61" s="1025"/>
      <c r="AR61" s="1025"/>
      <c r="AS61" s="1025"/>
      <c r="AT61" s="1025"/>
      <c r="AU61" s="1025"/>
      <c r="AV61" s="1025"/>
      <c r="AW61" s="1025"/>
      <c r="AX61" s="1025"/>
      <c r="AY61" s="1025"/>
      <c r="AZ61" s="1026"/>
      <c r="BA61" s="1026"/>
      <c r="BB61" s="1026"/>
      <c r="BC61" s="1026"/>
      <c r="BD61" s="1026"/>
      <c r="BE61" s="972"/>
      <c r="BF61" s="972"/>
      <c r="BG61" s="972"/>
      <c r="BH61" s="972"/>
      <c r="BI61" s="973"/>
      <c r="BJ61" s="232"/>
      <c r="BK61" s="232"/>
      <c r="BL61" s="232"/>
      <c r="BM61" s="232"/>
      <c r="BN61" s="232"/>
      <c r="BO61" s="241"/>
      <c r="BP61" s="241"/>
      <c r="BQ61" s="238">
        <v>55</v>
      </c>
      <c r="BR61" s="239"/>
      <c r="BS61" s="992"/>
      <c r="BT61" s="993"/>
      <c r="BU61" s="993"/>
      <c r="BV61" s="993"/>
      <c r="BW61" s="993"/>
      <c r="BX61" s="993"/>
      <c r="BY61" s="993"/>
      <c r="BZ61" s="993"/>
      <c r="CA61" s="993"/>
      <c r="CB61" s="993"/>
      <c r="CC61" s="993"/>
      <c r="CD61" s="993"/>
      <c r="CE61" s="993"/>
      <c r="CF61" s="993"/>
      <c r="CG61" s="1014"/>
      <c r="CH61" s="989"/>
      <c r="CI61" s="990"/>
      <c r="CJ61" s="990"/>
      <c r="CK61" s="990"/>
      <c r="CL61" s="991"/>
      <c r="CM61" s="989"/>
      <c r="CN61" s="990"/>
      <c r="CO61" s="990"/>
      <c r="CP61" s="990"/>
      <c r="CQ61" s="991"/>
      <c r="CR61" s="989"/>
      <c r="CS61" s="990"/>
      <c r="CT61" s="990"/>
      <c r="CU61" s="990"/>
      <c r="CV61" s="991"/>
      <c r="CW61" s="989"/>
      <c r="CX61" s="990"/>
      <c r="CY61" s="990"/>
      <c r="CZ61" s="990"/>
      <c r="DA61" s="991"/>
      <c r="DB61" s="989"/>
      <c r="DC61" s="990"/>
      <c r="DD61" s="990"/>
      <c r="DE61" s="990"/>
      <c r="DF61" s="991"/>
      <c r="DG61" s="989"/>
      <c r="DH61" s="990"/>
      <c r="DI61" s="990"/>
      <c r="DJ61" s="990"/>
      <c r="DK61" s="991"/>
      <c r="DL61" s="989"/>
      <c r="DM61" s="990"/>
      <c r="DN61" s="990"/>
      <c r="DO61" s="990"/>
      <c r="DP61" s="991"/>
      <c r="DQ61" s="989"/>
      <c r="DR61" s="990"/>
      <c r="DS61" s="990"/>
      <c r="DT61" s="990"/>
      <c r="DU61" s="991"/>
      <c r="DV61" s="992"/>
      <c r="DW61" s="993"/>
      <c r="DX61" s="993"/>
      <c r="DY61" s="993"/>
      <c r="DZ61" s="994"/>
      <c r="EA61" s="230"/>
    </row>
    <row r="62" spans="1:131" ht="26.25" customHeight="1" x14ac:dyDescent="0.15">
      <c r="A62" s="238">
        <v>35</v>
      </c>
      <c r="B62" s="1030"/>
      <c r="C62" s="1031"/>
      <c r="D62" s="1031"/>
      <c r="E62" s="1031"/>
      <c r="F62" s="1031"/>
      <c r="G62" s="1031"/>
      <c r="H62" s="1031"/>
      <c r="I62" s="1031"/>
      <c r="J62" s="1031"/>
      <c r="K62" s="1031"/>
      <c r="L62" s="1031"/>
      <c r="M62" s="1031"/>
      <c r="N62" s="1031"/>
      <c r="O62" s="1031"/>
      <c r="P62" s="1032"/>
      <c r="Q62" s="1033"/>
      <c r="R62" s="1025"/>
      <c r="S62" s="1025"/>
      <c r="T62" s="1025"/>
      <c r="U62" s="1025"/>
      <c r="V62" s="1025"/>
      <c r="W62" s="1025"/>
      <c r="X62" s="1025"/>
      <c r="Y62" s="1025"/>
      <c r="Z62" s="1025"/>
      <c r="AA62" s="1025"/>
      <c r="AB62" s="1025"/>
      <c r="AC62" s="1025"/>
      <c r="AD62" s="1025"/>
      <c r="AE62" s="1034"/>
      <c r="AF62" s="1035"/>
      <c r="AG62" s="1036"/>
      <c r="AH62" s="1036"/>
      <c r="AI62" s="1036"/>
      <c r="AJ62" s="1037"/>
      <c r="AK62" s="1024"/>
      <c r="AL62" s="1025"/>
      <c r="AM62" s="1025"/>
      <c r="AN62" s="1025"/>
      <c r="AO62" s="1025"/>
      <c r="AP62" s="1025"/>
      <c r="AQ62" s="1025"/>
      <c r="AR62" s="1025"/>
      <c r="AS62" s="1025"/>
      <c r="AT62" s="1025"/>
      <c r="AU62" s="1025"/>
      <c r="AV62" s="1025"/>
      <c r="AW62" s="1025"/>
      <c r="AX62" s="1025"/>
      <c r="AY62" s="1025"/>
      <c r="AZ62" s="1026"/>
      <c r="BA62" s="1026"/>
      <c r="BB62" s="1026"/>
      <c r="BC62" s="1026"/>
      <c r="BD62" s="1026"/>
      <c r="BE62" s="972"/>
      <c r="BF62" s="972"/>
      <c r="BG62" s="972"/>
      <c r="BH62" s="972"/>
      <c r="BI62" s="973"/>
      <c r="BJ62" s="1027" t="s">
        <v>394</v>
      </c>
      <c r="BK62" s="1028"/>
      <c r="BL62" s="1028"/>
      <c r="BM62" s="1028"/>
      <c r="BN62" s="1029"/>
      <c r="BO62" s="241"/>
      <c r="BP62" s="241"/>
      <c r="BQ62" s="238">
        <v>56</v>
      </c>
      <c r="BR62" s="239"/>
      <c r="BS62" s="992"/>
      <c r="BT62" s="993"/>
      <c r="BU62" s="993"/>
      <c r="BV62" s="993"/>
      <c r="BW62" s="993"/>
      <c r="BX62" s="993"/>
      <c r="BY62" s="993"/>
      <c r="BZ62" s="993"/>
      <c r="CA62" s="993"/>
      <c r="CB62" s="993"/>
      <c r="CC62" s="993"/>
      <c r="CD62" s="993"/>
      <c r="CE62" s="993"/>
      <c r="CF62" s="993"/>
      <c r="CG62" s="1014"/>
      <c r="CH62" s="989"/>
      <c r="CI62" s="990"/>
      <c r="CJ62" s="990"/>
      <c r="CK62" s="990"/>
      <c r="CL62" s="991"/>
      <c r="CM62" s="989"/>
      <c r="CN62" s="990"/>
      <c r="CO62" s="990"/>
      <c r="CP62" s="990"/>
      <c r="CQ62" s="991"/>
      <c r="CR62" s="989"/>
      <c r="CS62" s="990"/>
      <c r="CT62" s="990"/>
      <c r="CU62" s="990"/>
      <c r="CV62" s="991"/>
      <c r="CW62" s="989"/>
      <c r="CX62" s="990"/>
      <c r="CY62" s="990"/>
      <c r="CZ62" s="990"/>
      <c r="DA62" s="991"/>
      <c r="DB62" s="989"/>
      <c r="DC62" s="990"/>
      <c r="DD62" s="990"/>
      <c r="DE62" s="990"/>
      <c r="DF62" s="991"/>
      <c r="DG62" s="989"/>
      <c r="DH62" s="990"/>
      <c r="DI62" s="990"/>
      <c r="DJ62" s="990"/>
      <c r="DK62" s="991"/>
      <c r="DL62" s="989"/>
      <c r="DM62" s="990"/>
      <c r="DN62" s="990"/>
      <c r="DO62" s="990"/>
      <c r="DP62" s="991"/>
      <c r="DQ62" s="989"/>
      <c r="DR62" s="990"/>
      <c r="DS62" s="990"/>
      <c r="DT62" s="990"/>
      <c r="DU62" s="991"/>
      <c r="DV62" s="992"/>
      <c r="DW62" s="993"/>
      <c r="DX62" s="993"/>
      <c r="DY62" s="993"/>
      <c r="DZ62" s="994"/>
      <c r="EA62" s="230"/>
    </row>
    <row r="63" spans="1:131" ht="26.25" customHeight="1" thickBot="1" x14ac:dyDescent="0.2">
      <c r="A63" s="240" t="s">
        <v>375</v>
      </c>
      <c r="B63" s="937" t="s">
        <v>395</v>
      </c>
      <c r="C63" s="938"/>
      <c r="D63" s="938"/>
      <c r="E63" s="938"/>
      <c r="F63" s="938"/>
      <c r="G63" s="938"/>
      <c r="H63" s="938"/>
      <c r="I63" s="938"/>
      <c r="J63" s="938"/>
      <c r="K63" s="938"/>
      <c r="L63" s="938"/>
      <c r="M63" s="938"/>
      <c r="N63" s="938"/>
      <c r="O63" s="938"/>
      <c r="P63" s="948"/>
      <c r="Q63" s="962"/>
      <c r="R63" s="963"/>
      <c r="S63" s="963"/>
      <c r="T63" s="963"/>
      <c r="U63" s="963"/>
      <c r="V63" s="963"/>
      <c r="W63" s="963"/>
      <c r="X63" s="963"/>
      <c r="Y63" s="963"/>
      <c r="Z63" s="963"/>
      <c r="AA63" s="963"/>
      <c r="AB63" s="963"/>
      <c r="AC63" s="963"/>
      <c r="AD63" s="963"/>
      <c r="AE63" s="1020"/>
      <c r="AF63" s="1021">
        <v>1747</v>
      </c>
      <c r="AG63" s="959"/>
      <c r="AH63" s="959"/>
      <c r="AI63" s="959"/>
      <c r="AJ63" s="1022"/>
      <c r="AK63" s="1023"/>
      <c r="AL63" s="963"/>
      <c r="AM63" s="963"/>
      <c r="AN63" s="963"/>
      <c r="AO63" s="963"/>
      <c r="AP63" s="959">
        <v>13599</v>
      </c>
      <c r="AQ63" s="959"/>
      <c r="AR63" s="959"/>
      <c r="AS63" s="959"/>
      <c r="AT63" s="959"/>
      <c r="AU63" s="959">
        <v>6428</v>
      </c>
      <c r="AV63" s="959"/>
      <c r="AW63" s="959"/>
      <c r="AX63" s="959"/>
      <c r="AY63" s="959"/>
      <c r="AZ63" s="1017"/>
      <c r="BA63" s="1017"/>
      <c r="BB63" s="1017"/>
      <c r="BC63" s="1017"/>
      <c r="BD63" s="1017"/>
      <c r="BE63" s="960"/>
      <c r="BF63" s="960"/>
      <c r="BG63" s="960"/>
      <c r="BH63" s="960"/>
      <c r="BI63" s="961"/>
      <c r="BJ63" s="1018" t="s">
        <v>121</v>
      </c>
      <c r="BK63" s="953"/>
      <c r="BL63" s="953"/>
      <c r="BM63" s="953"/>
      <c r="BN63" s="1019"/>
      <c r="BO63" s="241"/>
      <c r="BP63" s="241"/>
      <c r="BQ63" s="238">
        <v>57</v>
      </c>
      <c r="BR63" s="239"/>
      <c r="BS63" s="992"/>
      <c r="BT63" s="993"/>
      <c r="BU63" s="993"/>
      <c r="BV63" s="993"/>
      <c r="BW63" s="993"/>
      <c r="BX63" s="993"/>
      <c r="BY63" s="993"/>
      <c r="BZ63" s="993"/>
      <c r="CA63" s="993"/>
      <c r="CB63" s="993"/>
      <c r="CC63" s="993"/>
      <c r="CD63" s="993"/>
      <c r="CE63" s="993"/>
      <c r="CF63" s="993"/>
      <c r="CG63" s="1014"/>
      <c r="CH63" s="989"/>
      <c r="CI63" s="990"/>
      <c r="CJ63" s="990"/>
      <c r="CK63" s="990"/>
      <c r="CL63" s="991"/>
      <c r="CM63" s="989"/>
      <c r="CN63" s="990"/>
      <c r="CO63" s="990"/>
      <c r="CP63" s="990"/>
      <c r="CQ63" s="991"/>
      <c r="CR63" s="989"/>
      <c r="CS63" s="990"/>
      <c r="CT63" s="990"/>
      <c r="CU63" s="990"/>
      <c r="CV63" s="991"/>
      <c r="CW63" s="989"/>
      <c r="CX63" s="990"/>
      <c r="CY63" s="990"/>
      <c r="CZ63" s="990"/>
      <c r="DA63" s="991"/>
      <c r="DB63" s="989"/>
      <c r="DC63" s="990"/>
      <c r="DD63" s="990"/>
      <c r="DE63" s="990"/>
      <c r="DF63" s="991"/>
      <c r="DG63" s="989"/>
      <c r="DH63" s="990"/>
      <c r="DI63" s="990"/>
      <c r="DJ63" s="990"/>
      <c r="DK63" s="991"/>
      <c r="DL63" s="989"/>
      <c r="DM63" s="990"/>
      <c r="DN63" s="990"/>
      <c r="DO63" s="990"/>
      <c r="DP63" s="991"/>
      <c r="DQ63" s="989"/>
      <c r="DR63" s="990"/>
      <c r="DS63" s="990"/>
      <c r="DT63" s="990"/>
      <c r="DU63" s="991"/>
      <c r="DV63" s="992"/>
      <c r="DW63" s="993"/>
      <c r="DX63" s="993"/>
      <c r="DY63" s="993"/>
      <c r="DZ63" s="994"/>
      <c r="EA63" s="230"/>
    </row>
    <row r="64" spans="1:131" ht="26.25" customHeight="1" x14ac:dyDescent="0.15">
      <c r="A64" s="241"/>
      <c r="B64" s="241"/>
      <c r="C64" s="241"/>
      <c r="D64" s="241"/>
      <c r="E64" s="241"/>
      <c r="F64" s="241"/>
      <c r="G64" s="241"/>
      <c r="H64" s="241"/>
      <c r="I64" s="241"/>
      <c r="J64" s="241"/>
      <c r="K64" s="241"/>
      <c r="L64" s="241"/>
      <c r="M64" s="241"/>
      <c r="N64" s="241"/>
      <c r="O64" s="241"/>
      <c r="P64" s="241"/>
      <c r="Q64" s="241"/>
      <c r="R64" s="241"/>
      <c r="S64" s="241"/>
      <c r="T64" s="241"/>
      <c r="U64" s="241"/>
      <c r="V64" s="241"/>
      <c r="W64" s="241"/>
      <c r="X64" s="241"/>
      <c r="Y64" s="241"/>
      <c r="Z64" s="241"/>
      <c r="AA64" s="241"/>
      <c r="AB64" s="241"/>
      <c r="AC64" s="241"/>
      <c r="AD64" s="241"/>
      <c r="AE64" s="241"/>
      <c r="AF64" s="241"/>
      <c r="AG64" s="241"/>
      <c r="AH64" s="241"/>
      <c r="AI64" s="241"/>
      <c r="AJ64" s="241"/>
      <c r="AK64" s="241"/>
      <c r="AL64" s="241"/>
      <c r="AM64" s="241"/>
      <c r="AN64" s="241"/>
      <c r="AO64" s="241"/>
      <c r="AP64" s="241"/>
      <c r="AQ64" s="241"/>
      <c r="AR64" s="241"/>
      <c r="AS64" s="241"/>
      <c r="AT64" s="241"/>
      <c r="AU64" s="241"/>
      <c r="AV64" s="241"/>
      <c r="AW64" s="241"/>
      <c r="AX64" s="241"/>
      <c r="AY64" s="241"/>
      <c r="AZ64" s="241"/>
      <c r="BA64" s="241"/>
      <c r="BB64" s="241"/>
      <c r="BC64" s="241"/>
      <c r="BD64" s="241"/>
      <c r="BE64" s="241"/>
      <c r="BF64" s="241"/>
      <c r="BG64" s="241"/>
      <c r="BH64" s="241"/>
      <c r="BI64" s="241"/>
      <c r="BJ64" s="241"/>
      <c r="BK64" s="241"/>
      <c r="BL64" s="241"/>
      <c r="BM64" s="241"/>
      <c r="BN64" s="241"/>
      <c r="BO64" s="241"/>
      <c r="BP64" s="241"/>
      <c r="BQ64" s="238">
        <v>58</v>
      </c>
      <c r="BR64" s="239"/>
      <c r="BS64" s="992"/>
      <c r="BT64" s="993"/>
      <c r="BU64" s="993"/>
      <c r="BV64" s="993"/>
      <c r="BW64" s="993"/>
      <c r="BX64" s="993"/>
      <c r="BY64" s="993"/>
      <c r="BZ64" s="993"/>
      <c r="CA64" s="993"/>
      <c r="CB64" s="993"/>
      <c r="CC64" s="993"/>
      <c r="CD64" s="993"/>
      <c r="CE64" s="993"/>
      <c r="CF64" s="993"/>
      <c r="CG64" s="1014"/>
      <c r="CH64" s="989"/>
      <c r="CI64" s="990"/>
      <c r="CJ64" s="990"/>
      <c r="CK64" s="990"/>
      <c r="CL64" s="991"/>
      <c r="CM64" s="989"/>
      <c r="CN64" s="990"/>
      <c r="CO64" s="990"/>
      <c r="CP64" s="990"/>
      <c r="CQ64" s="991"/>
      <c r="CR64" s="989"/>
      <c r="CS64" s="990"/>
      <c r="CT64" s="990"/>
      <c r="CU64" s="990"/>
      <c r="CV64" s="991"/>
      <c r="CW64" s="989"/>
      <c r="CX64" s="990"/>
      <c r="CY64" s="990"/>
      <c r="CZ64" s="990"/>
      <c r="DA64" s="991"/>
      <c r="DB64" s="989"/>
      <c r="DC64" s="990"/>
      <c r="DD64" s="990"/>
      <c r="DE64" s="990"/>
      <c r="DF64" s="991"/>
      <c r="DG64" s="989"/>
      <c r="DH64" s="990"/>
      <c r="DI64" s="990"/>
      <c r="DJ64" s="990"/>
      <c r="DK64" s="991"/>
      <c r="DL64" s="989"/>
      <c r="DM64" s="990"/>
      <c r="DN64" s="990"/>
      <c r="DO64" s="990"/>
      <c r="DP64" s="991"/>
      <c r="DQ64" s="989"/>
      <c r="DR64" s="990"/>
      <c r="DS64" s="990"/>
      <c r="DT64" s="990"/>
      <c r="DU64" s="991"/>
      <c r="DV64" s="992"/>
      <c r="DW64" s="993"/>
      <c r="DX64" s="993"/>
      <c r="DY64" s="993"/>
      <c r="DZ64" s="994"/>
      <c r="EA64" s="230"/>
    </row>
    <row r="65" spans="1:131" ht="26.25" customHeight="1" thickBot="1" x14ac:dyDescent="0.2">
      <c r="A65" s="232" t="s">
        <v>396</v>
      </c>
      <c r="B65" s="232"/>
      <c r="C65" s="232"/>
      <c r="D65" s="232"/>
      <c r="E65" s="232"/>
      <c r="F65" s="232"/>
      <c r="G65" s="232"/>
      <c r="H65" s="232"/>
      <c r="I65" s="232"/>
      <c r="J65" s="232"/>
      <c r="K65" s="232"/>
      <c r="L65" s="232"/>
      <c r="M65" s="232"/>
      <c r="N65" s="232"/>
      <c r="O65" s="232"/>
      <c r="P65" s="232"/>
      <c r="Q65" s="232"/>
      <c r="R65" s="232"/>
      <c r="S65" s="232"/>
      <c r="T65" s="232"/>
      <c r="U65" s="232"/>
      <c r="V65" s="232"/>
      <c r="W65" s="232"/>
      <c r="X65" s="232"/>
      <c r="Y65" s="232"/>
      <c r="Z65" s="232"/>
      <c r="AA65" s="232"/>
      <c r="AB65" s="232"/>
      <c r="AC65" s="232"/>
      <c r="AD65" s="232"/>
      <c r="AE65" s="232"/>
      <c r="AF65" s="232"/>
      <c r="AG65" s="232"/>
      <c r="AH65" s="232"/>
      <c r="AI65" s="232"/>
      <c r="AJ65" s="232"/>
      <c r="AK65" s="232"/>
      <c r="AL65" s="232"/>
      <c r="AM65" s="232"/>
      <c r="AN65" s="232"/>
      <c r="AO65" s="232"/>
      <c r="AP65" s="232"/>
      <c r="AQ65" s="232"/>
      <c r="AR65" s="232"/>
      <c r="AS65" s="232"/>
      <c r="AT65" s="232"/>
      <c r="AU65" s="232"/>
      <c r="AV65" s="232"/>
      <c r="AW65" s="232"/>
      <c r="AX65" s="232"/>
      <c r="AY65" s="232"/>
      <c r="AZ65" s="232"/>
      <c r="BA65" s="232"/>
      <c r="BB65" s="232"/>
      <c r="BC65" s="232"/>
      <c r="BD65" s="232"/>
      <c r="BE65" s="241"/>
      <c r="BF65" s="241"/>
      <c r="BG65" s="241"/>
      <c r="BH65" s="241"/>
      <c r="BI65" s="241"/>
      <c r="BJ65" s="241"/>
      <c r="BK65" s="241"/>
      <c r="BL65" s="241"/>
      <c r="BM65" s="241"/>
      <c r="BN65" s="241"/>
      <c r="BO65" s="241"/>
      <c r="BP65" s="241"/>
      <c r="BQ65" s="238">
        <v>59</v>
      </c>
      <c r="BR65" s="239"/>
      <c r="BS65" s="992"/>
      <c r="BT65" s="993"/>
      <c r="BU65" s="993"/>
      <c r="BV65" s="993"/>
      <c r="BW65" s="993"/>
      <c r="BX65" s="993"/>
      <c r="BY65" s="993"/>
      <c r="BZ65" s="993"/>
      <c r="CA65" s="993"/>
      <c r="CB65" s="993"/>
      <c r="CC65" s="993"/>
      <c r="CD65" s="993"/>
      <c r="CE65" s="993"/>
      <c r="CF65" s="993"/>
      <c r="CG65" s="1014"/>
      <c r="CH65" s="989"/>
      <c r="CI65" s="990"/>
      <c r="CJ65" s="990"/>
      <c r="CK65" s="990"/>
      <c r="CL65" s="991"/>
      <c r="CM65" s="989"/>
      <c r="CN65" s="990"/>
      <c r="CO65" s="990"/>
      <c r="CP65" s="990"/>
      <c r="CQ65" s="991"/>
      <c r="CR65" s="989"/>
      <c r="CS65" s="990"/>
      <c r="CT65" s="990"/>
      <c r="CU65" s="990"/>
      <c r="CV65" s="991"/>
      <c r="CW65" s="989"/>
      <c r="CX65" s="990"/>
      <c r="CY65" s="990"/>
      <c r="CZ65" s="990"/>
      <c r="DA65" s="991"/>
      <c r="DB65" s="989"/>
      <c r="DC65" s="990"/>
      <c r="DD65" s="990"/>
      <c r="DE65" s="990"/>
      <c r="DF65" s="991"/>
      <c r="DG65" s="989"/>
      <c r="DH65" s="990"/>
      <c r="DI65" s="990"/>
      <c r="DJ65" s="990"/>
      <c r="DK65" s="991"/>
      <c r="DL65" s="989"/>
      <c r="DM65" s="990"/>
      <c r="DN65" s="990"/>
      <c r="DO65" s="990"/>
      <c r="DP65" s="991"/>
      <c r="DQ65" s="989"/>
      <c r="DR65" s="990"/>
      <c r="DS65" s="990"/>
      <c r="DT65" s="990"/>
      <c r="DU65" s="991"/>
      <c r="DV65" s="992"/>
      <c r="DW65" s="993"/>
      <c r="DX65" s="993"/>
      <c r="DY65" s="993"/>
      <c r="DZ65" s="994"/>
      <c r="EA65" s="230"/>
    </row>
    <row r="66" spans="1:131" ht="26.25" customHeight="1" x14ac:dyDescent="0.15">
      <c r="A66" s="995" t="s">
        <v>397</v>
      </c>
      <c r="B66" s="996"/>
      <c r="C66" s="996"/>
      <c r="D66" s="996"/>
      <c r="E66" s="996"/>
      <c r="F66" s="996"/>
      <c r="G66" s="996"/>
      <c r="H66" s="996"/>
      <c r="I66" s="996"/>
      <c r="J66" s="996"/>
      <c r="K66" s="996"/>
      <c r="L66" s="996"/>
      <c r="M66" s="996"/>
      <c r="N66" s="996"/>
      <c r="O66" s="996"/>
      <c r="P66" s="997"/>
      <c r="Q66" s="1001" t="s">
        <v>379</v>
      </c>
      <c r="R66" s="1002"/>
      <c r="S66" s="1002"/>
      <c r="T66" s="1002"/>
      <c r="U66" s="1003"/>
      <c r="V66" s="1001" t="s">
        <v>380</v>
      </c>
      <c r="W66" s="1002"/>
      <c r="X66" s="1002"/>
      <c r="Y66" s="1002"/>
      <c r="Z66" s="1003"/>
      <c r="AA66" s="1001" t="s">
        <v>381</v>
      </c>
      <c r="AB66" s="1002"/>
      <c r="AC66" s="1002"/>
      <c r="AD66" s="1002"/>
      <c r="AE66" s="1003"/>
      <c r="AF66" s="1007" t="s">
        <v>382</v>
      </c>
      <c r="AG66" s="1008"/>
      <c r="AH66" s="1008"/>
      <c r="AI66" s="1008"/>
      <c r="AJ66" s="1009"/>
      <c r="AK66" s="1001" t="s">
        <v>383</v>
      </c>
      <c r="AL66" s="996"/>
      <c r="AM66" s="996"/>
      <c r="AN66" s="996"/>
      <c r="AO66" s="997"/>
      <c r="AP66" s="1001" t="s">
        <v>384</v>
      </c>
      <c r="AQ66" s="1002"/>
      <c r="AR66" s="1002"/>
      <c r="AS66" s="1002"/>
      <c r="AT66" s="1003"/>
      <c r="AU66" s="1001" t="s">
        <v>398</v>
      </c>
      <c r="AV66" s="1002"/>
      <c r="AW66" s="1002"/>
      <c r="AX66" s="1002"/>
      <c r="AY66" s="1003"/>
      <c r="AZ66" s="1001" t="s">
        <v>363</v>
      </c>
      <c r="BA66" s="1002"/>
      <c r="BB66" s="1002"/>
      <c r="BC66" s="1002"/>
      <c r="BD66" s="1015"/>
      <c r="BE66" s="241"/>
      <c r="BF66" s="241"/>
      <c r="BG66" s="241"/>
      <c r="BH66" s="241"/>
      <c r="BI66" s="241"/>
      <c r="BJ66" s="241"/>
      <c r="BK66" s="241"/>
      <c r="BL66" s="241"/>
      <c r="BM66" s="241"/>
      <c r="BN66" s="241"/>
      <c r="BO66" s="241"/>
      <c r="BP66" s="241"/>
      <c r="BQ66" s="238">
        <v>60</v>
      </c>
      <c r="BR66" s="243"/>
      <c r="BS66" s="945"/>
      <c r="BT66" s="946"/>
      <c r="BU66" s="946"/>
      <c r="BV66" s="946"/>
      <c r="BW66" s="946"/>
      <c r="BX66" s="946"/>
      <c r="BY66" s="946"/>
      <c r="BZ66" s="946"/>
      <c r="CA66" s="946"/>
      <c r="CB66" s="946"/>
      <c r="CC66" s="946"/>
      <c r="CD66" s="946"/>
      <c r="CE66" s="946"/>
      <c r="CF66" s="946"/>
      <c r="CG66" s="955"/>
      <c r="CH66" s="956"/>
      <c r="CI66" s="957"/>
      <c r="CJ66" s="957"/>
      <c r="CK66" s="957"/>
      <c r="CL66" s="958"/>
      <c r="CM66" s="956"/>
      <c r="CN66" s="957"/>
      <c r="CO66" s="957"/>
      <c r="CP66" s="957"/>
      <c r="CQ66" s="958"/>
      <c r="CR66" s="956"/>
      <c r="CS66" s="957"/>
      <c r="CT66" s="957"/>
      <c r="CU66" s="957"/>
      <c r="CV66" s="958"/>
      <c r="CW66" s="956"/>
      <c r="CX66" s="957"/>
      <c r="CY66" s="957"/>
      <c r="CZ66" s="957"/>
      <c r="DA66" s="958"/>
      <c r="DB66" s="956"/>
      <c r="DC66" s="957"/>
      <c r="DD66" s="957"/>
      <c r="DE66" s="957"/>
      <c r="DF66" s="958"/>
      <c r="DG66" s="956"/>
      <c r="DH66" s="957"/>
      <c r="DI66" s="957"/>
      <c r="DJ66" s="957"/>
      <c r="DK66" s="958"/>
      <c r="DL66" s="956"/>
      <c r="DM66" s="957"/>
      <c r="DN66" s="957"/>
      <c r="DO66" s="957"/>
      <c r="DP66" s="958"/>
      <c r="DQ66" s="956"/>
      <c r="DR66" s="957"/>
      <c r="DS66" s="957"/>
      <c r="DT66" s="957"/>
      <c r="DU66" s="958"/>
      <c r="DV66" s="945"/>
      <c r="DW66" s="946"/>
      <c r="DX66" s="946"/>
      <c r="DY66" s="946"/>
      <c r="DZ66" s="947"/>
      <c r="EA66" s="230"/>
    </row>
    <row r="67" spans="1:131" ht="26.25" customHeight="1" thickBot="1" x14ac:dyDescent="0.2">
      <c r="A67" s="998"/>
      <c r="B67" s="999"/>
      <c r="C67" s="999"/>
      <c r="D67" s="999"/>
      <c r="E67" s="999"/>
      <c r="F67" s="999"/>
      <c r="G67" s="999"/>
      <c r="H67" s="999"/>
      <c r="I67" s="999"/>
      <c r="J67" s="999"/>
      <c r="K67" s="999"/>
      <c r="L67" s="999"/>
      <c r="M67" s="999"/>
      <c r="N67" s="999"/>
      <c r="O67" s="999"/>
      <c r="P67" s="1000"/>
      <c r="Q67" s="1004"/>
      <c r="R67" s="1005"/>
      <c r="S67" s="1005"/>
      <c r="T67" s="1005"/>
      <c r="U67" s="1006"/>
      <c r="V67" s="1004"/>
      <c r="W67" s="1005"/>
      <c r="X67" s="1005"/>
      <c r="Y67" s="1005"/>
      <c r="Z67" s="1006"/>
      <c r="AA67" s="1004"/>
      <c r="AB67" s="1005"/>
      <c r="AC67" s="1005"/>
      <c r="AD67" s="1005"/>
      <c r="AE67" s="1006"/>
      <c r="AF67" s="1010"/>
      <c r="AG67" s="1011"/>
      <c r="AH67" s="1011"/>
      <c r="AI67" s="1011"/>
      <c r="AJ67" s="1012"/>
      <c r="AK67" s="1013"/>
      <c r="AL67" s="999"/>
      <c r="AM67" s="999"/>
      <c r="AN67" s="999"/>
      <c r="AO67" s="1000"/>
      <c r="AP67" s="1004"/>
      <c r="AQ67" s="1005"/>
      <c r="AR67" s="1005"/>
      <c r="AS67" s="1005"/>
      <c r="AT67" s="1006"/>
      <c r="AU67" s="1004"/>
      <c r="AV67" s="1005"/>
      <c r="AW67" s="1005"/>
      <c r="AX67" s="1005"/>
      <c r="AY67" s="1006"/>
      <c r="AZ67" s="1004"/>
      <c r="BA67" s="1005"/>
      <c r="BB67" s="1005"/>
      <c r="BC67" s="1005"/>
      <c r="BD67" s="1016"/>
      <c r="BE67" s="241"/>
      <c r="BF67" s="241"/>
      <c r="BG67" s="241"/>
      <c r="BH67" s="241"/>
      <c r="BI67" s="241"/>
      <c r="BJ67" s="241"/>
      <c r="BK67" s="241"/>
      <c r="BL67" s="241"/>
      <c r="BM67" s="241"/>
      <c r="BN67" s="241"/>
      <c r="BO67" s="241"/>
      <c r="BP67" s="241"/>
      <c r="BQ67" s="238">
        <v>61</v>
      </c>
      <c r="BR67" s="243"/>
      <c r="BS67" s="945"/>
      <c r="BT67" s="946"/>
      <c r="BU67" s="946"/>
      <c r="BV67" s="946"/>
      <c r="BW67" s="946"/>
      <c r="BX67" s="946"/>
      <c r="BY67" s="946"/>
      <c r="BZ67" s="946"/>
      <c r="CA67" s="946"/>
      <c r="CB67" s="946"/>
      <c r="CC67" s="946"/>
      <c r="CD67" s="946"/>
      <c r="CE67" s="946"/>
      <c r="CF67" s="946"/>
      <c r="CG67" s="955"/>
      <c r="CH67" s="956"/>
      <c r="CI67" s="957"/>
      <c r="CJ67" s="957"/>
      <c r="CK67" s="957"/>
      <c r="CL67" s="958"/>
      <c r="CM67" s="956"/>
      <c r="CN67" s="957"/>
      <c r="CO67" s="957"/>
      <c r="CP67" s="957"/>
      <c r="CQ67" s="958"/>
      <c r="CR67" s="956"/>
      <c r="CS67" s="957"/>
      <c r="CT67" s="957"/>
      <c r="CU67" s="957"/>
      <c r="CV67" s="958"/>
      <c r="CW67" s="956"/>
      <c r="CX67" s="957"/>
      <c r="CY67" s="957"/>
      <c r="CZ67" s="957"/>
      <c r="DA67" s="958"/>
      <c r="DB67" s="956"/>
      <c r="DC67" s="957"/>
      <c r="DD67" s="957"/>
      <c r="DE67" s="957"/>
      <c r="DF67" s="958"/>
      <c r="DG67" s="956"/>
      <c r="DH67" s="957"/>
      <c r="DI67" s="957"/>
      <c r="DJ67" s="957"/>
      <c r="DK67" s="958"/>
      <c r="DL67" s="956"/>
      <c r="DM67" s="957"/>
      <c r="DN67" s="957"/>
      <c r="DO67" s="957"/>
      <c r="DP67" s="958"/>
      <c r="DQ67" s="956"/>
      <c r="DR67" s="957"/>
      <c r="DS67" s="957"/>
      <c r="DT67" s="957"/>
      <c r="DU67" s="958"/>
      <c r="DV67" s="945"/>
      <c r="DW67" s="946"/>
      <c r="DX67" s="946"/>
      <c r="DY67" s="946"/>
      <c r="DZ67" s="947"/>
      <c r="EA67" s="230"/>
    </row>
    <row r="68" spans="1:131" ht="26.25" customHeight="1" thickTop="1" x14ac:dyDescent="0.15">
      <c r="A68" s="236">
        <v>1</v>
      </c>
      <c r="B68" s="985" t="s">
        <v>546</v>
      </c>
      <c r="C68" s="986"/>
      <c r="D68" s="986"/>
      <c r="E68" s="986"/>
      <c r="F68" s="986"/>
      <c r="G68" s="986"/>
      <c r="H68" s="986"/>
      <c r="I68" s="986"/>
      <c r="J68" s="986"/>
      <c r="K68" s="986"/>
      <c r="L68" s="986"/>
      <c r="M68" s="986"/>
      <c r="N68" s="986"/>
      <c r="O68" s="986"/>
      <c r="P68" s="987"/>
      <c r="Q68" s="988">
        <v>10136</v>
      </c>
      <c r="R68" s="982"/>
      <c r="S68" s="982"/>
      <c r="T68" s="982"/>
      <c r="U68" s="982"/>
      <c r="V68" s="982">
        <v>9277</v>
      </c>
      <c r="W68" s="982"/>
      <c r="X68" s="982"/>
      <c r="Y68" s="982"/>
      <c r="Z68" s="982"/>
      <c r="AA68" s="982">
        <v>859</v>
      </c>
      <c r="AB68" s="982"/>
      <c r="AC68" s="982"/>
      <c r="AD68" s="982"/>
      <c r="AE68" s="982"/>
      <c r="AF68" s="982">
        <v>859</v>
      </c>
      <c r="AG68" s="982"/>
      <c r="AH68" s="982"/>
      <c r="AI68" s="982"/>
      <c r="AJ68" s="982"/>
      <c r="AK68" s="982">
        <v>110</v>
      </c>
      <c r="AL68" s="982"/>
      <c r="AM68" s="982"/>
      <c r="AN68" s="982"/>
      <c r="AO68" s="982"/>
      <c r="AP68" s="982" t="s">
        <v>560</v>
      </c>
      <c r="AQ68" s="982"/>
      <c r="AR68" s="982"/>
      <c r="AS68" s="982"/>
      <c r="AT68" s="982"/>
      <c r="AU68" s="982" t="s">
        <v>560</v>
      </c>
      <c r="AV68" s="982"/>
      <c r="AW68" s="982"/>
      <c r="AX68" s="982"/>
      <c r="AY68" s="982"/>
      <c r="AZ68" s="983"/>
      <c r="BA68" s="983"/>
      <c r="BB68" s="983"/>
      <c r="BC68" s="983"/>
      <c r="BD68" s="984"/>
      <c r="BE68" s="241"/>
      <c r="BF68" s="241"/>
      <c r="BG68" s="241"/>
      <c r="BH68" s="241"/>
      <c r="BI68" s="241"/>
      <c r="BJ68" s="241"/>
      <c r="BK68" s="241"/>
      <c r="BL68" s="241"/>
      <c r="BM68" s="241"/>
      <c r="BN68" s="241"/>
      <c r="BO68" s="241"/>
      <c r="BP68" s="241"/>
      <c r="BQ68" s="238">
        <v>62</v>
      </c>
      <c r="BR68" s="243"/>
      <c r="BS68" s="945"/>
      <c r="BT68" s="946"/>
      <c r="BU68" s="946"/>
      <c r="BV68" s="946"/>
      <c r="BW68" s="946"/>
      <c r="BX68" s="946"/>
      <c r="BY68" s="946"/>
      <c r="BZ68" s="946"/>
      <c r="CA68" s="946"/>
      <c r="CB68" s="946"/>
      <c r="CC68" s="946"/>
      <c r="CD68" s="946"/>
      <c r="CE68" s="946"/>
      <c r="CF68" s="946"/>
      <c r="CG68" s="955"/>
      <c r="CH68" s="956"/>
      <c r="CI68" s="957"/>
      <c r="CJ68" s="957"/>
      <c r="CK68" s="957"/>
      <c r="CL68" s="958"/>
      <c r="CM68" s="956"/>
      <c r="CN68" s="957"/>
      <c r="CO68" s="957"/>
      <c r="CP68" s="957"/>
      <c r="CQ68" s="958"/>
      <c r="CR68" s="956"/>
      <c r="CS68" s="957"/>
      <c r="CT68" s="957"/>
      <c r="CU68" s="957"/>
      <c r="CV68" s="958"/>
      <c r="CW68" s="956"/>
      <c r="CX68" s="957"/>
      <c r="CY68" s="957"/>
      <c r="CZ68" s="957"/>
      <c r="DA68" s="958"/>
      <c r="DB68" s="956"/>
      <c r="DC68" s="957"/>
      <c r="DD68" s="957"/>
      <c r="DE68" s="957"/>
      <c r="DF68" s="958"/>
      <c r="DG68" s="956"/>
      <c r="DH68" s="957"/>
      <c r="DI68" s="957"/>
      <c r="DJ68" s="957"/>
      <c r="DK68" s="958"/>
      <c r="DL68" s="956"/>
      <c r="DM68" s="957"/>
      <c r="DN68" s="957"/>
      <c r="DO68" s="957"/>
      <c r="DP68" s="958"/>
      <c r="DQ68" s="956"/>
      <c r="DR68" s="957"/>
      <c r="DS68" s="957"/>
      <c r="DT68" s="957"/>
      <c r="DU68" s="958"/>
      <c r="DV68" s="945"/>
      <c r="DW68" s="946"/>
      <c r="DX68" s="946"/>
      <c r="DY68" s="946"/>
      <c r="DZ68" s="947"/>
      <c r="EA68" s="230"/>
    </row>
    <row r="69" spans="1:131" ht="26.25" customHeight="1" x14ac:dyDescent="0.15">
      <c r="A69" s="238">
        <v>2</v>
      </c>
      <c r="B69" s="974" t="s">
        <v>547</v>
      </c>
      <c r="C69" s="975"/>
      <c r="D69" s="975"/>
      <c r="E69" s="975"/>
      <c r="F69" s="975"/>
      <c r="G69" s="975"/>
      <c r="H69" s="975"/>
      <c r="I69" s="975"/>
      <c r="J69" s="975"/>
      <c r="K69" s="975"/>
      <c r="L69" s="975"/>
      <c r="M69" s="975"/>
      <c r="N69" s="975"/>
      <c r="O69" s="975"/>
      <c r="P69" s="976"/>
      <c r="Q69" s="977">
        <v>879</v>
      </c>
      <c r="R69" s="971"/>
      <c r="S69" s="971"/>
      <c r="T69" s="971"/>
      <c r="U69" s="971"/>
      <c r="V69" s="971">
        <v>876</v>
      </c>
      <c r="W69" s="971"/>
      <c r="X69" s="971"/>
      <c r="Y69" s="971"/>
      <c r="Z69" s="971"/>
      <c r="AA69" s="971">
        <v>2</v>
      </c>
      <c r="AB69" s="971"/>
      <c r="AC69" s="971"/>
      <c r="AD69" s="971"/>
      <c r="AE69" s="971"/>
      <c r="AF69" s="971">
        <v>2</v>
      </c>
      <c r="AG69" s="971"/>
      <c r="AH69" s="971"/>
      <c r="AI69" s="971"/>
      <c r="AJ69" s="971"/>
      <c r="AK69" s="971">
        <v>3</v>
      </c>
      <c r="AL69" s="971"/>
      <c r="AM69" s="971"/>
      <c r="AN69" s="971"/>
      <c r="AO69" s="971"/>
      <c r="AP69" s="971" t="s">
        <v>560</v>
      </c>
      <c r="AQ69" s="971"/>
      <c r="AR69" s="971"/>
      <c r="AS69" s="971"/>
      <c r="AT69" s="971"/>
      <c r="AU69" s="971" t="s">
        <v>560</v>
      </c>
      <c r="AV69" s="971"/>
      <c r="AW69" s="971"/>
      <c r="AX69" s="971"/>
      <c r="AY69" s="971"/>
      <c r="AZ69" s="972"/>
      <c r="BA69" s="972"/>
      <c r="BB69" s="972"/>
      <c r="BC69" s="972"/>
      <c r="BD69" s="973"/>
      <c r="BE69" s="241"/>
      <c r="BF69" s="241"/>
      <c r="BG69" s="241"/>
      <c r="BH69" s="241"/>
      <c r="BI69" s="241"/>
      <c r="BJ69" s="241"/>
      <c r="BK69" s="241"/>
      <c r="BL69" s="241"/>
      <c r="BM69" s="241"/>
      <c r="BN69" s="241"/>
      <c r="BO69" s="241"/>
      <c r="BP69" s="241"/>
      <c r="BQ69" s="238">
        <v>63</v>
      </c>
      <c r="BR69" s="243"/>
      <c r="BS69" s="945"/>
      <c r="BT69" s="946"/>
      <c r="BU69" s="946"/>
      <c r="BV69" s="946"/>
      <c r="BW69" s="946"/>
      <c r="BX69" s="946"/>
      <c r="BY69" s="946"/>
      <c r="BZ69" s="946"/>
      <c r="CA69" s="946"/>
      <c r="CB69" s="946"/>
      <c r="CC69" s="946"/>
      <c r="CD69" s="946"/>
      <c r="CE69" s="946"/>
      <c r="CF69" s="946"/>
      <c r="CG69" s="955"/>
      <c r="CH69" s="956"/>
      <c r="CI69" s="957"/>
      <c r="CJ69" s="957"/>
      <c r="CK69" s="957"/>
      <c r="CL69" s="958"/>
      <c r="CM69" s="956"/>
      <c r="CN69" s="957"/>
      <c r="CO69" s="957"/>
      <c r="CP69" s="957"/>
      <c r="CQ69" s="958"/>
      <c r="CR69" s="956"/>
      <c r="CS69" s="957"/>
      <c r="CT69" s="957"/>
      <c r="CU69" s="957"/>
      <c r="CV69" s="958"/>
      <c r="CW69" s="956"/>
      <c r="CX69" s="957"/>
      <c r="CY69" s="957"/>
      <c r="CZ69" s="957"/>
      <c r="DA69" s="958"/>
      <c r="DB69" s="956"/>
      <c r="DC69" s="957"/>
      <c r="DD69" s="957"/>
      <c r="DE69" s="957"/>
      <c r="DF69" s="958"/>
      <c r="DG69" s="956"/>
      <c r="DH69" s="957"/>
      <c r="DI69" s="957"/>
      <c r="DJ69" s="957"/>
      <c r="DK69" s="958"/>
      <c r="DL69" s="956"/>
      <c r="DM69" s="957"/>
      <c r="DN69" s="957"/>
      <c r="DO69" s="957"/>
      <c r="DP69" s="958"/>
      <c r="DQ69" s="956"/>
      <c r="DR69" s="957"/>
      <c r="DS69" s="957"/>
      <c r="DT69" s="957"/>
      <c r="DU69" s="958"/>
      <c r="DV69" s="945"/>
      <c r="DW69" s="946"/>
      <c r="DX69" s="946"/>
      <c r="DY69" s="946"/>
      <c r="DZ69" s="947"/>
      <c r="EA69" s="230"/>
    </row>
    <row r="70" spans="1:131" ht="26.25" customHeight="1" x14ac:dyDescent="0.15">
      <c r="A70" s="238">
        <v>3</v>
      </c>
      <c r="B70" s="974" t="s">
        <v>548</v>
      </c>
      <c r="C70" s="975"/>
      <c r="D70" s="975"/>
      <c r="E70" s="975"/>
      <c r="F70" s="975"/>
      <c r="G70" s="975"/>
      <c r="H70" s="975"/>
      <c r="I70" s="975"/>
      <c r="J70" s="975"/>
      <c r="K70" s="975"/>
      <c r="L70" s="975"/>
      <c r="M70" s="975"/>
      <c r="N70" s="975"/>
      <c r="O70" s="975"/>
      <c r="P70" s="976"/>
      <c r="Q70" s="977">
        <v>247</v>
      </c>
      <c r="R70" s="971"/>
      <c r="S70" s="971"/>
      <c r="T70" s="971"/>
      <c r="U70" s="971"/>
      <c r="V70" s="971">
        <v>242</v>
      </c>
      <c r="W70" s="971"/>
      <c r="X70" s="971"/>
      <c r="Y70" s="971"/>
      <c r="Z70" s="971"/>
      <c r="AA70" s="971">
        <v>5</v>
      </c>
      <c r="AB70" s="971"/>
      <c r="AC70" s="971"/>
      <c r="AD70" s="971"/>
      <c r="AE70" s="971"/>
      <c r="AF70" s="971">
        <v>5</v>
      </c>
      <c r="AG70" s="971"/>
      <c r="AH70" s="971"/>
      <c r="AI70" s="971"/>
      <c r="AJ70" s="971"/>
      <c r="AK70" s="971">
        <v>4</v>
      </c>
      <c r="AL70" s="971"/>
      <c r="AM70" s="971"/>
      <c r="AN70" s="971"/>
      <c r="AO70" s="971"/>
      <c r="AP70" s="971" t="s">
        <v>560</v>
      </c>
      <c r="AQ70" s="971"/>
      <c r="AR70" s="971"/>
      <c r="AS70" s="971"/>
      <c r="AT70" s="971"/>
      <c r="AU70" s="971" t="s">
        <v>560</v>
      </c>
      <c r="AV70" s="971"/>
      <c r="AW70" s="971"/>
      <c r="AX70" s="971"/>
      <c r="AY70" s="971"/>
      <c r="AZ70" s="972"/>
      <c r="BA70" s="972"/>
      <c r="BB70" s="972"/>
      <c r="BC70" s="972"/>
      <c r="BD70" s="973"/>
      <c r="BE70" s="241"/>
      <c r="BF70" s="241"/>
      <c r="BG70" s="241"/>
      <c r="BH70" s="241"/>
      <c r="BI70" s="241"/>
      <c r="BJ70" s="241"/>
      <c r="BK70" s="241"/>
      <c r="BL70" s="241"/>
      <c r="BM70" s="241"/>
      <c r="BN70" s="241"/>
      <c r="BO70" s="241"/>
      <c r="BP70" s="241"/>
      <c r="BQ70" s="238">
        <v>64</v>
      </c>
      <c r="BR70" s="243"/>
      <c r="BS70" s="945"/>
      <c r="BT70" s="946"/>
      <c r="BU70" s="946"/>
      <c r="BV70" s="946"/>
      <c r="BW70" s="946"/>
      <c r="BX70" s="946"/>
      <c r="BY70" s="946"/>
      <c r="BZ70" s="946"/>
      <c r="CA70" s="946"/>
      <c r="CB70" s="946"/>
      <c r="CC70" s="946"/>
      <c r="CD70" s="946"/>
      <c r="CE70" s="946"/>
      <c r="CF70" s="946"/>
      <c r="CG70" s="955"/>
      <c r="CH70" s="956"/>
      <c r="CI70" s="957"/>
      <c r="CJ70" s="957"/>
      <c r="CK70" s="957"/>
      <c r="CL70" s="958"/>
      <c r="CM70" s="956"/>
      <c r="CN70" s="957"/>
      <c r="CO70" s="957"/>
      <c r="CP70" s="957"/>
      <c r="CQ70" s="958"/>
      <c r="CR70" s="956"/>
      <c r="CS70" s="957"/>
      <c r="CT70" s="957"/>
      <c r="CU70" s="957"/>
      <c r="CV70" s="958"/>
      <c r="CW70" s="956"/>
      <c r="CX70" s="957"/>
      <c r="CY70" s="957"/>
      <c r="CZ70" s="957"/>
      <c r="DA70" s="958"/>
      <c r="DB70" s="956"/>
      <c r="DC70" s="957"/>
      <c r="DD70" s="957"/>
      <c r="DE70" s="957"/>
      <c r="DF70" s="958"/>
      <c r="DG70" s="956"/>
      <c r="DH70" s="957"/>
      <c r="DI70" s="957"/>
      <c r="DJ70" s="957"/>
      <c r="DK70" s="958"/>
      <c r="DL70" s="956"/>
      <c r="DM70" s="957"/>
      <c r="DN70" s="957"/>
      <c r="DO70" s="957"/>
      <c r="DP70" s="958"/>
      <c r="DQ70" s="956"/>
      <c r="DR70" s="957"/>
      <c r="DS70" s="957"/>
      <c r="DT70" s="957"/>
      <c r="DU70" s="958"/>
      <c r="DV70" s="945"/>
      <c r="DW70" s="946"/>
      <c r="DX70" s="946"/>
      <c r="DY70" s="946"/>
      <c r="DZ70" s="947"/>
      <c r="EA70" s="230"/>
    </row>
    <row r="71" spans="1:131" ht="26.25" customHeight="1" x14ac:dyDescent="0.15">
      <c r="A71" s="238">
        <v>4</v>
      </c>
      <c r="B71" s="974" t="s">
        <v>549</v>
      </c>
      <c r="C71" s="975"/>
      <c r="D71" s="975"/>
      <c r="E71" s="975"/>
      <c r="F71" s="975"/>
      <c r="G71" s="975"/>
      <c r="H71" s="975"/>
      <c r="I71" s="975"/>
      <c r="J71" s="975"/>
      <c r="K71" s="975"/>
      <c r="L71" s="975"/>
      <c r="M71" s="975"/>
      <c r="N71" s="975"/>
      <c r="O71" s="975"/>
      <c r="P71" s="976"/>
      <c r="Q71" s="977">
        <v>284976</v>
      </c>
      <c r="R71" s="971"/>
      <c r="S71" s="971"/>
      <c r="T71" s="971"/>
      <c r="U71" s="971"/>
      <c r="V71" s="971">
        <v>279261</v>
      </c>
      <c r="W71" s="971"/>
      <c r="X71" s="971"/>
      <c r="Y71" s="971"/>
      <c r="Z71" s="971"/>
      <c r="AA71" s="971">
        <v>5715</v>
      </c>
      <c r="AB71" s="971"/>
      <c r="AC71" s="971"/>
      <c r="AD71" s="971"/>
      <c r="AE71" s="971"/>
      <c r="AF71" s="971">
        <v>5715</v>
      </c>
      <c r="AG71" s="971"/>
      <c r="AH71" s="971"/>
      <c r="AI71" s="971"/>
      <c r="AJ71" s="971"/>
      <c r="AK71" s="971">
        <v>7156</v>
      </c>
      <c r="AL71" s="971"/>
      <c r="AM71" s="971"/>
      <c r="AN71" s="971"/>
      <c r="AO71" s="971"/>
      <c r="AP71" s="971" t="s">
        <v>560</v>
      </c>
      <c r="AQ71" s="971"/>
      <c r="AR71" s="971"/>
      <c r="AS71" s="971"/>
      <c r="AT71" s="971"/>
      <c r="AU71" s="971" t="s">
        <v>560</v>
      </c>
      <c r="AV71" s="971"/>
      <c r="AW71" s="971"/>
      <c r="AX71" s="971"/>
      <c r="AY71" s="971"/>
      <c r="AZ71" s="972"/>
      <c r="BA71" s="972"/>
      <c r="BB71" s="972"/>
      <c r="BC71" s="972"/>
      <c r="BD71" s="973"/>
      <c r="BE71" s="241"/>
      <c r="BF71" s="241"/>
      <c r="BG71" s="241"/>
      <c r="BH71" s="241"/>
      <c r="BI71" s="241"/>
      <c r="BJ71" s="241"/>
      <c r="BK71" s="241"/>
      <c r="BL71" s="241"/>
      <c r="BM71" s="241"/>
      <c r="BN71" s="241"/>
      <c r="BO71" s="241"/>
      <c r="BP71" s="241"/>
      <c r="BQ71" s="238">
        <v>65</v>
      </c>
      <c r="BR71" s="243"/>
      <c r="BS71" s="945"/>
      <c r="BT71" s="946"/>
      <c r="BU71" s="946"/>
      <c r="BV71" s="946"/>
      <c r="BW71" s="946"/>
      <c r="BX71" s="946"/>
      <c r="BY71" s="946"/>
      <c r="BZ71" s="946"/>
      <c r="CA71" s="946"/>
      <c r="CB71" s="946"/>
      <c r="CC71" s="946"/>
      <c r="CD71" s="946"/>
      <c r="CE71" s="946"/>
      <c r="CF71" s="946"/>
      <c r="CG71" s="955"/>
      <c r="CH71" s="956"/>
      <c r="CI71" s="957"/>
      <c r="CJ71" s="957"/>
      <c r="CK71" s="957"/>
      <c r="CL71" s="958"/>
      <c r="CM71" s="956"/>
      <c r="CN71" s="957"/>
      <c r="CO71" s="957"/>
      <c r="CP71" s="957"/>
      <c r="CQ71" s="958"/>
      <c r="CR71" s="956"/>
      <c r="CS71" s="957"/>
      <c r="CT71" s="957"/>
      <c r="CU71" s="957"/>
      <c r="CV71" s="958"/>
      <c r="CW71" s="956"/>
      <c r="CX71" s="957"/>
      <c r="CY71" s="957"/>
      <c r="CZ71" s="957"/>
      <c r="DA71" s="958"/>
      <c r="DB71" s="956"/>
      <c r="DC71" s="957"/>
      <c r="DD71" s="957"/>
      <c r="DE71" s="957"/>
      <c r="DF71" s="958"/>
      <c r="DG71" s="956"/>
      <c r="DH71" s="957"/>
      <c r="DI71" s="957"/>
      <c r="DJ71" s="957"/>
      <c r="DK71" s="958"/>
      <c r="DL71" s="956"/>
      <c r="DM71" s="957"/>
      <c r="DN71" s="957"/>
      <c r="DO71" s="957"/>
      <c r="DP71" s="958"/>
      <c r="DQ71" s="956"/>
      <c r="DR71" s="957"/>
      <c r="DS71" s="957"/>
      <c r="DT71" s="957"/>
      <c r="DU71" s="958"/>
      <c r="DV71" s="945"/>
      <c r="DW71" s="946"/>
      <c r="DX71" s="946"/>
      <c r="DY71" s="946"/>
      <c r="DZ71" s="947"/>
      <c r="EA71" s="230"/>
    </row>
    <row r="72" spans="1:131" ht="26.25" customHeight="1" x14ac:dyDescent="0.15">
      <c r="A72" s="238">
        <v>5</v>
      </c>
      <c r="B72" s="974" t="s">
        <v>550</v>
      </c>
      <c r="C72" s="975"/>
      <c r="D72" s="975"/>
      <c r="E72" s="975"/>
      <c r="F72" s="975"/>
      <c r="G72" s="975"/>
      <c r="H72" s="975"/>
      <c r="I72" s="975"/>
      <c r="J72" s="975"/>
      <c r="K72" s="975"/>
      <c r="L72" s="975"/>
      <c r="M72" s="975"/>
      <c r="N72" s="975"/>
      <c r="O72" s="975"/>
      <c r="P72" s="976"/>
      <c r="Q72" s="977">
        <v>756</v>
      </c>
      <c r="R72" s="971"/>
      <c r="S72" s="971"/>
      <c r="T72" s="971"/>
      <c r="U72" s="971"/>
      <c r="V72" s="971">
        <v>659</v>
      </c>
      <c r="W72" s="971"/>
      <c r="X72" s="971"/>
      <c r="Y72" s="971"/>
      <c r="Z72" s="971"/>
      <c r="AA72" s="971">
        <v>97</v>
      </c>
      <c r="AB72" s="971"/>
      <c r="AC72" s="971"/>
      <c r="AD72" s="971"/>
      <c r="AE72" s="971"/>
      <c r="AF72" s="971">
        <v>97</v>
      </c>
      <c r="AG72" s="971"/>
      <c r="AH72" s="971"/>
      <c r="AI72" s="971"/>
      <c r="AJ72" s="971"/>
      <c r="AK72" s="971">
        <v>536</v>
      </c>
      <c r="AL72" s="971"/>
      <c r="AM72" s="971"/>
      <c r="AN72" s="971"/>
      <c r="AO72" s="971"/>
      <c r="AP72" s="971" t="s">
        <v>560</v>
      </c>
      <c r="AQ72" s="971"/>
      <c r="AR72" s="971"/>
      <c r="AS72" s="971"/>
      <c r="AT72" s="971"/>
      <c r="AU72" s="971" t="s">
        <v>560</v>
      </c>
      <c r="AV72" s="971"/>
      <c r="AW72" s="971"/>
      <c r="AX72" s="971"/>
      <c r="AY72" s="971"/>
      <c r="AZ72" s="972"/>
      <c r="BA72" s="972"/>
      <c r="BB72" s="972"/>
      <c r="BC72" s="972"/>
      <c r="BD72" s="973"/>
      <c r="BE72" s="241"/>
      <c r="BF72" s="241"/>
      <c r="BG72" s="241"/>
      <c r="BH72" s="241"/>
      <c r="BI72" s="241"/>
      <c r="BJ72" s="241"/>
      <c r="BK72" s="241"/>
      <c r="BL72" s="241"/>
      <c r="BM72" s="241"/>
      <c r="BN72" s="241"/>
      <c r="BO72" s="241"/>
      <c r="BP72" s="241"/>
      <c r="BQ72" s="238">
        <v>66</v>
      </c>
      <c r="BR72" s="243"/>
      <c r="BS72" s="945"/>
      <c r="BT72" s="946"/>
      <c r="BU72" s="946"/>
      <c r="BV72" s="946"/>
      <c r="BW72" s="946"/>
      <c r="BX72" s="946"/>
      <c r="BY72" s="946"/>
      <c r="BZ72" s="946"/>
      <c r="CA72" s="946"/>
      <c r="CB72" s="946"/>
      <c r="CC72" s="946"/>
      <c r="CD72" s="946"/>
      <c r="CE72" s="946"/>
      <c r="CF72" s="946"/>
      <c r="CG72" s="955"/>
      <c r="CH72" s="956"/>
      <c r="CI72" s="957"/>
      <c r="CJ72" s="957"/>
      <c r="CK72" s="957"/>
      <c r="CL72" s="958"/>
      <c r="CM72" s="956"/>
      <c r="CN72" s="957"/>
      <c r="CO72" s="957"/>
      <c r="CP72" s="957"/>
      <c r="CQ72" s="958"/>
      <c r="CR72" s="956"/>
      <c r="CS72" s="957"/>
      <c r="CT72" s="957"/>
      <c r="CU72" s="957"/>
      <c r="CV72" s="958"/>
      <c r="CW72" s="956"/>
      <c r="CX72" s="957"/>
      <c r="CY72" s="957"/>
      <c r="CZ72" s="957"/>
      <c r="DA72" s="958"/>
      <c r="DB72" s="956"/>
      <c r="DC72" s="957"/>
      <c r="DD72" s="957"/>
      <c r="DE72" s="957"/>
      <c r="DF72" s="958"/>
      <c r="DG72" s="956"/>
      <c r="DH72" s="957"/>
      <c r="DI72" s="957"/>
      <c r="DJ72" s="957"/>
      <c r="DK72" s="958"/>
      <c r="DL72" s="956"/>
      <c r="DM72" s="957"/>
      <c r="DN72" s="957"/>
      <c r="DO72" s="957"/>
      <c r="DP72" s="958"/>
      <c r="DQ72" s="956"/>
      <c r="DR72" s="957"/>
      <c r="DS72" s="957"/>
      <c r="DT72" s="957"/>
      <c r="DU72" s="958"/>
      <c r="DV72" s="945"/>
      <c r="DW72" s="946"/>
      <c r="DX72" s="946"/>
      <c r="DY72" s="946"/>
      <c r="DZ72" s="947"/>
      <c r="EA72" s="230"/>
    </row>
    <row r="73" spans="1:131" ht="26.25" customHeight="1" x14ac:dyDescent="0.15">
      <c r="A73" s="238">
        <v>6</v>
      </c>
      <c r="B73" s="974" t="s">
        <v>551</v>
      </c>
      <c r="C73" s="975"/>
      <c r="D73" s="975"/>
      <c r="E73" s="975"/>
      <c r="F73" s="975"/>
      <c r="G73" s="975"/>
      <c r="H73" s="975"/>
      <c r="I73" s="975"/>
      <c r="J73" s="975"/>
      <c r="K73" s="975"/>
      <c r="L73" s="975"/>
      <c r="M73" s="975"/>
      <c r="N73" s="975"/>
      <c r="O73" s="975"/>
      <c r="P73" s="976"/>
      <c r="Q73" s="977">
        <v>284221</v>
      </c>
      <c r="R73" s="971"/>
      <c r="S73" s="971"/>
      <c r="T73" s="971"/>
      <c r="U73" s="971"/>
      <c r="V73" s="971">
        <v>278602</v>
      </c>
      <c r="W73" s="971"/>
      <c r="X73" s="971"/>
      <c r="Y73" s="971"/>
      <c r="Z73" s="971"/>
      <c r="AA73" s="971">
        <v>5619</v>
      </c>
      <c r="AB73" s="971"/>
      <c r="AC73" s="971"/>
      <c r="AD73" s="971"/>
      <c r="AE73" s="971"/>
      <c r="AF73" s="971">
        <v>5619</v>
      </c>
      <c r="AG73" s="971"/>
      <c r="AH73" s="971"/>
      <c r="AI73" s="971"/>
      <c r="AJ73" s="971"/>
      <c r="AK73" s="971">
        <v>6621</v>
      </c>
      <c r="AL73" s="971"/>
      <c r="AM73" s="971"/>
      <c r="AN73" s="971"/>
      <c r="AO73" s="971"/>
      <c r="AP73" s="971" t="s">
        <v>560</v>
      </c>
      <c r="AQ73" s="971"/>
      <c r="AR73" s="971"/>
      <c r="AS73" s="971"/>
      <c r="AT73" s="971"/>
      <c r="AU73" s="971" t="s">
        <v>560</v>
      </c>
      <c r="AV73" s="971"/>
      <c r="AW73" s="971"/>
      <c r="AX73" s="971"/>
      <c r="AY73" s="971"/>
      <c r="AZ73" s="972"/>
      <c r="BA73" s="972"/>
      <c r="BB73" s="972"/>
      <c r="BC73" s="972"/>
      <c r="BD73" s="973"/>
      <c r="BE73" s="241"/>
      <c r="BF73" s="241"/>
      <c r="BG73" s="241"/>
      <c r="BH73" s="241"/>
      <c r="BI73" s="241"/>
      <c r="BJ73" s="241"/>
      <c r="BK73" s="241"/>
      <c r="BL73" s="241"/>
      <c r="BM73" s="241"/>
      <c r="BN73" s="241"/>
      <c r="BO73" s="241"/>
      <c r="BP73" s="241"/>
      <c r="BQ73" s="238">
        <v>67</v>
      </c>
      <c r="BR73" s="243"/>
      <c r="BS73" s="945"/>
      <c r="BT73" s="946"/>
      <c r="BU73" s="946"/>
      <c r="BV73" s="946"/>
      <c r="BW73" s="946"/>
      <c r="BX73" s="946"/>
      <c r="BY73" s="946"/>
      <c r="BZ73" s="946"/>
      <c r="CA73" s="946"/>
      <c r="CB73" s="946"/>
      <c r="CC73" s="946"/>
      <c r="CD73" s="946"/>
      <c r="CE73" s="946"/>
      <c r="CF73" s="946"/>
      <c r="CG73" s="955"/>
      <c r="CH73" s="956"/>
      <c r="CI73" s="957"/>
      <c r="CJ73" s="957"/>
      <c r="CK73" s="957"/>
      <c r="CL73" s="958"/>
      <c r="CM73" s="956"/>
      <c r="CN73" s="957"/>
      <c r="CO73" s="957"/>
      <c r="CP73" s="957"/>
      <c r="CQ73" s="958"/>
      <c r="CR73" s="956"/>
      <c r="CS73" s="957"/>
      <c r="CT73" s="957"/>
      <c r="CU73" s="957"/>
      <c r="CV73" s="958"/>
      <c r="CW73" s="956"/>
      <c r="CX73" s="957"/>
      <c r="CY73" s="957"/>
      <c r="CZ73" s="957"/>
      <c r="DA73" s="958"/>
      <c r="DB73" s="956"/>
      <c r="DC73" s="957"/>
      <c r="DD73" s="957"/>
      <c r="DE73" s="957"/>
      <c r="DF73" s="958"/>
      <c r="DG73" s="956"/>
      <c r="DH73" s="957"/>
      <c r="DI73" s="957"/>
      <c r="DJ73" s="957"/>
      <c r="DK73" s="958"/>
      <c r="DL73" s="956"/>
      <c r="DM73" s="957"/>
      <c r="DN73" s="957"/>
      <c r="DO73" s="957"/>
      <c r="DP73" s="958"/>
      <c r="DQ73" s="956"/>
      <c r="DR73" s="957"/>
      <c r="DS73" s="957"/>
      <c r="DT73" s="957"/>
      <c r="DU73" s="958"/>
      <c r="DV73" s="945"/>
      <c r="DW73" s="946"/>
      <c r="DX73" s="946"/>
      <c r="DY73" s="946"/>
      <c r="DZ73" s="947"/>
      <c r="EA73" s="230"/>
    </row>
    <row r="74" spans="1:131" ht="26.25" customHeight="1" x14ac:dyDescent="0.15">
      <c r="A74" s="238">
        <v>7</v>
      </c>
      <c r="B74" s="974" t="s">
        <v>552</v>
      </c>
      <c r="C74" s="975"/>
      <c r="D74" s="975"/>
      <c r="E74" s="975"/>
      <c r="F74" s="975"/>
      <c r="G74" s="975"/>
      <c r="H74" s="975"/>
      <c r="I74" s="975"/>
      <c r="J74" s="975"/>
      <c r="K74" s="975"/>
      <c r="L74" s="975"/>
      <c r="M74" s="975"/>
      <c r="N74" s="975"/>
      <c r="O74" s="975"/>
      <c r="P74" s="976"/>
      <c r="Q74" s="977">
        <v>4875</v>
      </c>
      <c r="R74" s="971"/>
      <c r="S74" s="971"/>
      <c r="T74" s="971"/>
      <c r="U74" s="971"/>
      <c r="V74" s="971">
        <v>4699</v>
      </c>
      <c r="W74" s="971"/>
      <c r="X74" s="971"/>
      <c r="Y74" s="971"/>
      <c r="Z74" s="971"/>
      <c r="AA74" s="971">
        <v>176</v>
      </c>
      <c r="AB74" s="971"/>
      <c r="AC74" s="971"/>
      <c r="AD74" s="971"/>
      <c r="AE74" s="971"/>
      <c r="AF74" s="971">
        <v>121</v>
      </c>
      <c r="AG74" s="971"/>
      <c r="AH74" s="971"/>
      <c r="AI74" s="971"/>
      <c r="AJ74" s="971"/>
      <c r="AK74" s="971">
        <v>82</v>
      </c>
      <c r="AL74" s="971"/>
      <c r="AM74" s="971"/>
      <c r="AN74" s="971"/>
      <c r="AO74" s="971"/>
      <c r="AP74" s="971">
        <v>4009</v>
      </c>
      <c r="AQ74" s="971"/>
      <c r="AR74" s="971"/>
      <c r="AS74" s="971"/>
      <c r="AT74" s="971"/>
      <c r="AU74" s="971">
        <v>901</v>
      </c>
      <c r="AV74" s="971"/>
      <c r="AW74" s="971"/>
      <c r="AX74" s="971"/>
      <c r="AY74" s="971"/>
      <c r="AZ74" s="972"/>
      <c r="BA74" s="972"/>
      <c r="BB74" s="972"/>
      <c r="BC74" s="972"/>
      <c r="BD74" s="973"/>
      <c r="BE74" s="241"/>
      <c r="BF74" s="241"/>
      <c r="BG74" s="241"/>
      <c r="BH74" s="241"/>
      <c r="BI74" s="241"/>
      <c r="BJ74" s="241"/>
      <c r="BK74" s="241"/>
      <c r="BL74" s="241"/>
      <c r="BM74" s="241"/>
      <c r="BN74" s="241"/>
      <c r="BO74" s="241"/>
      <c r="BP74" s="241"/>
      <c r="BQ74" s="238">
        <v>68</v>
      </c>
      <c r="BR74" s="243"/>
      <c r="BS74" s="945"/>
      <c r="BT74" s="946"/>
      <c r="BU74" s="946"/>
      <c r="BV74" s="946"/>
      <c r="BW74" s="946"/>
      <c r="BX74" s="946"/>
      <c r="BY74" s="946"/>
      <c r="BZ74" s="946"/>
      <c r="CA74" s="946"/>
      <c r="CB74" s="946"/>
      <c r="CC74" s="946"/>
      <c r="CD74" s="946"/>
      <c r="CE74" s="946"/>
      <c r="CF74" s="946"/>
      <c r="CG74" s="955"/>
      <c r="CH74" s="956"/>
      <c r="CI74" s="957"/>
      <c r="CJ74" s="957"/>
      <c r="CK74" s="957"/>
      <c r="CL74" s="958"/>
      <c r="CM74" s="956"/>
      <c r="CN74" s="957"/>
      <c r="CO74" s="957"/>
      <c r="CP74" s="957"/>
      <c r="CQ74" s="958"/>
      <c r="CR74" s="956"/>
      <c r="CS74" s="957"/>
      <c r="CT74" s="957"/>
      <c r="CU74" s="957"/>
      <c r="CV74" s="958"/>
      <c r="CW74" s="956"/>
      <c r="CX74" s="957"/>
      <c r="CY74" s="957"/>
      <c r="CZ74" s="957"/>
      <c r="DA74" s="958"/>
      <c r="DB74" s="956"/>
      <c r="DC74" s="957"/>
      <c r="DD74" s="957"/>
      <c r="DE74" s="957"/>
      <c r="DF74" s="958"/>
      <c r="DG74" s="956"/>
      <c r="DH74" s="957"/>
      <c r="DI74" s="957"/>
      <c r="DJ74" s="957"/>
      <c r="DK74" s="958"/>
      <c r="DL74" s="956"/>
      <c r="DM74" s="957"/>
      <c r="DN74" s="957"/>
      <c r="DO74" s="957"/>
      <c r="DP74" s="958"/>
      <c r="DQ74" s="956"/>
      <c r="DR74" s="957"/>
      <c r="DS74" s="957"/>
      <c r="DT74" s="957"/>
      <c r="DU74" s="958"/>
      <c r="DV74" s="945"/>
      <c r="DW74" s="946"/>
      <c r="DX74" s="946"/>
      <c r="DY74" s="946"/>
      <c r="DZ74" s="947"/>
      <c r="EA74" s="230"/>
    </row>
    <row r="75" spans="1:131" ht="26.25" customHeight="1" x14ac:dyDescent="0.15">
      <c r="A75" s="238">
        <v>8</v>
      </c>
      <c r="B75" s="974"/>
      <c r="C75" s="975"/>
      <c r="D75" s="975"/>
      <c r="E75" s="975"/>
      <c r="F75" s="975"/>
      <c r="G75" s="975"/>
      <c r="H75" s="975"/>
      <c r="I75" s="975"/>
      <c r="J75" s="975"/>
      <c r="K75" s="975"/>
      <c r="L75" s="975"/>
      <c r="M75" s="975"/>
      <c r="N75" s="975"/>
      <c r="O75" s="975"/>
      <c r="P75" s="976"/>
      <c r="Q75" s="978"/>
      <c r="R75" s="979"/>
      <c r="S75" s="979"/>
      <c r="T75" s="979"/>
      <c r="U75" s="980"/>
      <c r="V75" s="981"/>
      <c r="W75" s="979"/>
      <c r="X75" s="979"/>
      <c r="Y75" s="979"/>
      <c r="Z75" s="980"/>
      <c r="AA75" s="981"/>
      <c r="AB75" s="979"/>
      <c r="AC75" s="979"/>
      <c r="AD75" s="979"/>
      <c r="AE75" s="980"/>
      <c r="AF75" s="981"/>
      <c r="AG75" s="979"/>
      <c r="AH75" s="979"/>
      <c r="AI75" s="979"/>
      <c r="AJ75" s="980"/>
      <c r="AK75" s="981"/>
      <c r="AL75" s="979"/>
      <c r="AM75" s="979"/>
      <c r="AN75" s="979"/>
      <c r="AO75" s="980"/>
      <c r="AP75" s="981"/>
      <c r="AQ75" s="979"/>
      <c r="AR75" s="979"/>
      <c r="AS75" s="979"/>
      <c r="AT75" s="980"/>
      <c r="AU75" s="981"/>
      <c r="AV75" s="979"/>
      <c r="AW75" s="979"/>
      <c r="AX75" s="979"/>
      <c r="AY75" s="980"/>
      <c r="AZ75" s="972"/>
      <c r="BA75" s="972"/>
      <c r="BB75" s="972"/>
      <c r="BC75" s="972"/>
      <c r="BD75" s="973"/>
      <c r="BE75" s="241"/>
      <c r="BF75" s="241"/>
      <c r="BG75" s="241"/>
      <c r="BH75" s="241"/>
      <c r="BI75" s="241"/>
      <c r="BJ75" s="241"/>
      <c r="BK75" s="241"/>
      <c r="BL75" s="241"/>
      <c r="BM75" s="241"/>
      <c r="BN75" s="241"/>
      <c r="BO75" s="241"/>
      <c r="BP75" s="241"/>
      <c r="BQ75" s="238">
        <v>69</v>
      </c>
      <c r="BR75" s="243"/>
      <c r="BS75" s="945"/>
      <c r="BT75" s="946"/>
      <c r="BU75" s="946"/>
      <c r="BV75" s="946"/>
      <c r="BW75" s="946"/>
      <c r="BX75" s="946"/>
      <c r="BY75" s="946"/>
      <c r="BZ75" s="946"/>
      <c r="CA75" s="946"/>
      <c r="CB75" s="946"/>
      <c r="CC75" s="946"/>
      <c r="CD75" s="946"/>
      <c r="CE75" s="946"/>
      <c r="CF75" s="946"/>
      <c r="CG75" s="955"/>
      <c r="CH75" s="956"/>
      <c r="CI75" s="957"/>
      <c r="CJ75" s="957"/>
      <c r="CK75" s="957"/>
      <c r="CL75" s="958"/>
      <c r="CM75" s="956"/>
      <c r="CN75" s="957"/>
      <c r="CO75" s="957"/>
      <c r="CP75" s="957"/>
      <c r="CQ75" s="958"/>
      <c r="CR75" s="956"/>
      <c r="CS75" s="957"/>
      <c r="CT75" s="957"/>
      <c r="CU75" s="957"/>
      <c r="CV75" s="958"/>
      <c r="CW75" s="956"/>
      <c r="CX75" s="957"/>
      <c r="CY75" s="957"/>
      <c r="CZ75" s="957"/>
      <c r="DA75" s="958"/>
      <c r="DB75" s="956"/>
      <c r="DC75" s="957"/>
      <c r="DD75" s="957"/>
      <c r="DE75" s="957"/>
      <c r="DF75" s="958"/>
      <c r="DG75" s="956"/>
      <c r="DH75" s="957"/>
      <c r="DI75" s="957"/>
      <c r="DJ75" s="957"/>
      <c r="DK75" s="958"/>
      <c r="DL75" s="956"/>
      <c r="DM75" s="957"/>
      <c r="DN75" s="957"/>
      <c r="DO75" s="957"/>
      <c r="DP75" s="958"/>
      <c r="DQ75" s="956"/>
      <c r="DR75" s="957"/>
      <c r="DS75" s="957"/>
      <c r="DT75" s="957"/>
      <c r="DU75" s="958"/>
      <c r="DV75" s="945"/>
      <c r="DW75" s="946"/>
      <c r="DX75" s="946"/>
      <c r="DY75" s="946"/>
      <c r="DZ75" s="947"/>
      <c r="EA75" s="230"/>
    </row>
    <row r="76" spans="1:131" ht="26.25" customHeight="1" x14ac:dyDescent="0.15">
      <c r="A76" s="238">
        <v>9</v>
      </c>
      <c r="B76" s="974"/>
      <c r="C76" s="975"/>
      <c r="D76" s="975"/>
      <c r="E76" s="975"/>
      <c r="F76" s="975"/>
      <c r="G76" s="975"/>
      <c r="H76" s="975"/>
      <c r="I76" s="975"/>
      <c r="J76" s="975"/>
      <c r="K76" s="975"/>
      <c r="L76" s="975"/>
      <c r="M76" s="975"/>
      <c r="N76" s="975"/>
      <c r="O76" s="975"/>
      <c r="P76" s="976"/>
      <c r="Q76" s="978"/>
      <c r="R76" s="979"/>
      <c r="S76" s="979"/>
      <c r="T76" s="979"/>
      <c r="U76" s="980"/>
      <c r="V76" s="981"/>
      <c r="W76" s="979"/>
      <c r="X76" s="979"/>
      <c r="Y76" s="979"/>
      <c r="Z76" s="980"/>
      <c r="AA76" s="981"/>
      <c r="AB76" s="979"/>
      <c r="AC76" s="979"/>
      <c r="AD76" s="979"/>
      <c r="AE76" s="980"/>
      <c r="AF76" s="981"/>
      <c r="AG76" s="979"/>
      <c r="AH76" s="979"/>
      <c r="AI76" s="979"/>
      <c r="AJ76" s="980"/>
      <c r="AK76" s="981"/>
      <c r="AL76" s="979"/>
      <c r="AM76" s="979"/>
      <c r="AN76" s="979"/>
      <c r="AO76" s="980"/>
      <c r="AP76" s="981"/>
      <c r="AQ76" s="979"/>
      <c r="AR76" s="979"/>
      <c r="AS76" s="979"/>
      <c r="AT76" s="980"/>
      <c r="AU76" s="981"/>
      <c r="AV76" s="979"/>
      <c r="AW76" s="979"/>
      <c r="AX76" s="979"/>
      <c r="AY76" s="980"/>
      <c r="AZ76" s="972"/>
      <c r="BA76" s="972"/>
      <c r="BB76" s="972"/>
      <c r="BC76" s="972"/>
      <c r="BD76" s="973"/>
      <c r="BE76" s="241"/>
      <c r="BF76" s="241"/>
      <c r="BG76" s="241"/>
      <c r="BH76" s="241"/>
      <c r="BI76" s="241"/>
      <c r="BJ76" s="241"/>
      <c r="BK76" s="241"/>
      <c r="BL76" s="241"/>
      <c r="BM76" s="241"/>
      <c r="BN76" s="241"/>
      <c r="BO76" s="241"/>
      <c r="BP76" s="241"/>
      <c r="BQ76" s="238">
        <v>70</v>
      </c>
      <c r="BR76" s="243"/>
      <c r="BS76" s="945"/>
      <c r="BT76" s="946"/>
      <c r="BU76" s="946"/>
      <c r="BV76" s="946"/>
      <c r="BW76" s="946"/>
      <c r="BX76" s="946"/>
      <c r="BY76" s="946"/>
      <c r="BZ76" s="946"/>
      <c r="CA76" s="946"/>
      <c r="CB76" s="946"/>
      <c r="CC76" s="946"/>
      <c r="CD76" s="946"/>
      <c r="CE76" s="946"/>
      <c r="CF76" s="946"/>
      <c r="CG76" s="955"/>
      <c r="CH76" s="956"/>
      <c r="CI76" s="957"/>
      <c r="CJ76" s="957"/>
      <c r="CK76" s="957"/>
      <c r="CL76" s="958"/>
      <c r="CM76" s="956"/>
      <c r="CN76" s="957"/>
      <c r="CO76" s="957"/>
      <c r="CP76" s="957"/>
      <c r="CQ76" s="958"/>
      <c r="CR76" s="956"/>
      <c r="CS76" s="957"/>
      <c r="CT76" s="957"/>
      <c r="CU76" s="957"/>
      <c r="CV76" s="958"/>
      <c r="CW76" s="956"/>
      <c r="CX76" s="957"/>
      <c r="CY76" s="957"/>
      <c r="CZ76" s="957"/>
      <c r="DA76" s="958"/>
      <c r="DB76" s="956"/>
      <c r="DC76" s="957"/>
      <c r="DD76" s="957"/>
      <c r="DE76" s="957"/>
      <c r="DF76" s="958"/>
      <c r="DG76" s="956"/>
      <c r="DH76" s="957"/>
      <c r="DI76" s="957"/>
      <c r="DJ76" s="957"/>
      <c r="DK76" s="958"/>
      <c r="DL76" s="956"/>
      <c r="DM76" s="957"/>
      <c r="DN76" s="957"/>
      <c r="DO76" s="957"/>
      <c r="DP76" s="958"/>
      <c r="DQ76" s="956"/>
      <c r="DR76" s="957"/>
      <c r="DS76" s="957"/>
      <c r="DT76" s="957"/>
      <c r="DU76" s="958"/>
      <c r="DV76" s="945"/>
      <c r="DW76" s="946"/>
      <c r="DX76" s="946"/>
      <c r="DY76" s="946"/>
      <c r="DZ76" s="947"/>
      <c r="EA76" s="230"/>
    </row>
    <row r="77" spans="1:131" ht="26.25" customHeight="1" x14ac:dyDescent="0.15">
      <c r="A77" s="238">
        <v>10</v>
      </c>
      <c r="B77" s="974"/>
      <c r="C77" s="975"/>
      <c r="D77" s="975"/>
      <c r="E77" s="975"/>
      <c r="F77" s="975"/>
      <c r="G77" s="975"/>
      <c r="H77" s="975"/>
      <c r="I77" s="975"/>
      <c r="J77" s="975"/>
      <c r="K77" s="975"/>
      <c r="L77" s="975"/>
      <c r="M77" s="975"/>
      <c r="N77" s="975"/>
      <c r="O77" s="975"/>
      <c r="P77" s="976"/>
      <c r="Q77" s="978"/>
      <c r="R77" s="979"/>
      <c r="S77" s="979"/>
      <c r="T77" s="979"/>
      <c r="U77" s="980"/>
      <c r="V77" s="981"/>
      <c r="W77" s="979"/>
      <c r="X77" s="979"/>
      <c r="Y77" s="979"/>
      <c r="Z77" s="980"/>
      <c r="AA77" s="981"/>
      <c r="AB77" s="979"/>
      <c r="AC77" s="979"/>
      <c r="AD77" s="979"/>
      <c r="AE77" s="980"/>
      <c r="AF77" s="981"/>
      <c r="AG77" s="979"/>
      <c r="AH77" s="979"/>
      <c r="AI77" s="979"/>
      <c r="AJ77" s="980"/>
      <c r="AK77" s="981"/>
      <c r="AL77" s="979"/>
      <c r="AM77" s="979"/>
      <c r="AN77" s="979"/>
      <c r="AO77" s="980"/>
      <c r="AP77" s="981"/>
      <c r="AQ77" s="979"/>
      <c r="AR77" s="979"/>
      <c r="AS77" s="979"/>
      <c r="AT77" s="980"/>
      <c r="AU77" s="981"/>
      <c r="AV77" s="979"/>
      <c r="AW77" s="979"/>
      <c r="AX77" s="979"/>
      <c r="AY77" s="980"/>
      <c r="AZ77" s="972"/>
      <c r="BA77" s="972"/>
      <c r="BB77" s="972"/>
      <c r="BC77" s="972"/>
      <c r="BD77" s="973"/>
      <c r="BE77" s="241"/>
      <c r="BF77" s="241"/>
      <c r="BG77" s="241"/>
      <c r="BH77" s="241"/>
      <c r="BI77" s="241"/>
      <c r="BJ77" s="241"/>
      <c r="BK77" s="241"/>
      <c r="BL77" s="241"/>
      <c r="BM77" s="241"/>
      <c r="BN77" s="241"/>
      <c r="BO77" s="241"/>
      <c r="BP77" s="241"/>
      <c r="BQ77" s="238">
        <v>71</v>
      </c>
      <c r="BR77" s="243"/>
      <c r="BS77" s="945"/>
      <c r="BT77" s="946"/>
      <c r="BU77" s="946"/>
      <c r="BV77" s="946"/>
      <c r="BW77" s="946"/>
      <c r="BX77" s="946"/>
      <c r="BY77" s="946"/>
      <c r="BZ77" s="946"/>
      <c r="CA77" s="946"/>
      <c r="CB77" s="946"/>
      <c r="CC77" s="946"/>
      <c r="CD77" s="946"/>
      <c r="CE77" s="946"/>
      <c r="CF77" s="946"/>
      <c r="CG77" s="955"/>
      <c r="CH77" s="956"/>
      <c r="CI77" s="957"/>
      <c r="CJ77" s="957"/>
      <c r="CK77" s="957"/>
      <c r="CL77" s="958"/>
      <c r="CM77" s="956"/>
      <c r="CN77" s="957"/>
      <c r="CO77" s="957"/>
      <c r="CP77" s="957"/>
      <c r="CQ77" s="958"/>
      <c r="CR77" s="956"/>
      <c r="CS77" s="957"/>
      <c r="CT77" s="957"/>
      <c r="CU77" s="957"/>
      <c r="CV77" s="958"/>
      <c r="CW77" s="956"/>
      <c r="CX77" s="957"/>
      <c r="CY77" s="957"/>
      <c r="CZ77" s="957"/>
      <c r="DA77" s="958"/>
      <c r="DB77" s="956"/>
      <c r="DC77" s="957"/>
      <c r="DD77" s="957"/>
      <c r="DE77" s="957"/>
      <c r="DF77" s="958"/>
      <c r="DG77" s="956"/>
      <c r="DH77" s="957"/>
      <c r="DI77" s="957"/>
      <c r="DJ77" s="957"/>
      <c r="DK77" s="958"/>
      <c r="DL77" s="956"/>
      <c r="DM77" s="957"/>
      <c r="DN77" s="957"/>
      <c r="DO77" s="957"/>
      <c r="DP77" s="958"/>
      <c r="DQ77" s="956"/>
      <c r="DR77" s="957"/>
      <c r="DS77" s="957"/>
      <c r="DT77" s="957"/>
      <c r="DU77" s="958"/>
      <c r="DV77" s="945"/>
      <c r="DW77" s="946"/>
      <c r="DX77" s="946"/>
      <c r="DY77" s="946"/>
      <c r="DZ77" s="947"/>
      <c r="EA77" s="230"/>
    </row>
    <row r="78" spans="1:131" ht="26.25" customHeight="1" x14ac:dyDescent="0.15">
      <c r="A78" s="238">
        <v>11</v>
      </c>
      <c r="B78" s="974"/>
      <c r="C78" s="975"/>
      <c r="D78" s="975"/>
      <c r="E78" s="975"/>
      <c r="F78" s="975"/>
      <c r="G78" s="975"/>
      <c r="H78" s="975"/>
      <c r="I78" s="975"/>
      <c r="J78" s="975"/>
      <c r="K78" s="975"/>
      <c r="L78" s="975"/>
      <c r="M78" s="975"/>
      <c r="N78" s="975"/>
      <c r="O78" s="975"/>
      <c r="P78" s="976"/>
      <c r="Q78" s="977"/>
      <c r="R78" s="971"/>
      <c r="S78" s="971"/>
      <c r="T78" s="971"/>
      <c r="U78" s="971"/>
      <c r="V78" s="971"/>
      <c r="W78" s="971"/>
      <c r="X78" s="971"/>
      <c r="Y78" s="971"/>
      <c r="Z78" s="971"/>
      <c r="AA78" s="971"/>
      <c r="AB78" s="971"/>
      <c r="AC78" s="971"/>
      <c r="AD78" s="971"/>
      <c r="AE78" s="971"/>
      <c r="AF78" s="971"/>
      <c r="AG78" s="971"/>
      <c r="AH78" s="971"/>
      <c r="AI78" s="971"/>
      <c r="AJ78" s="971"/>
      <c r="AK78" s="971"/>
      <c r="AL78" s="971"/>
      <c r="AM78" s="971"/>
      <c r="AN78" s="971"/>
      <c r="AO78" s="971"/>
      <c r="AP78" s="971"/>
      <c r="AQ78" s="971"/>
      <c r="AR78" s="971"/>
      <c r="AS78" s="971"/>
      <c r="AT78" s="971"/>
      <c r="AU78" s="971"/>
      <c r="AV78" s="971"/>
      <c r="AW78" s="971"/>
      <c r="AX78" s="971"/>
      <c r="AY78" s="971"/>
      <c r="AZ78" s="972"/>
      <c r="BA78" s="972"/>
      <c r="BB78" s="972"/>
      <c r="BC78" s="972"/>
      <c r="BD78" s="973"/>
      <c r="BE78" s="241"/>
      <c r="BF78" s="241"/>
      <c r="BG78" s="241"/>
      <c r="BH78" s="241"/>
      <c r="BI78" s="241"/>
      <c r="BJ78" s="230"/>
      <c r="BK78" s="230"/>
      <c r="BL78" s="230"/>
      <c r="BM78" s="230"/>
      <c r="BN78" s="230"/>
      <c r="BO78" s="241"/>
      <c r="BP78" s="241"/>
      <c r="BQ78" s="238">
        <v>72</v>
      </c>
      <c r="BR78" s="243"/>
      <c r="BS78" s="945"/>
      <c r="BT78" s="946"/>
      <c r="BU78" s="946"/>
      <c r="BV78" s="946"/>
      <c r="BW78" s="946"/>
      <c r="BX78" s="946"/>
      <c r="BY78" s="946"/>
      <c r="BZ78" s="946"/>
      <c r="CA78" s="946"/>
      <c r="CB78" s="946"/>
      <c r="CC78" s="946"/>
      <c r="CD78" s="946"/>
      <c r="CE78" s="946"/>
      <c r="CF78" s="946"/>
      <c r="CG78" s="955"/>
      <c r="CH78" s="956"/>
      <c r="CI78" s="957"/>
      <c r="CJ78" s="957"/>
      <c r="CK78" s="957"/>
      <c r="CL78" s="958"/>
      <c r="CM78" s="956"/>
      <c r="CN78" s="957"/>
      <c r="CO78" s="957"/>
      <c r="CP78" s="957"/>
      <c r="CQ78" s="958"/>
      <c r="CR78" s="956"/>
      <c r="CS78" s="957"/>
      <c r="CT78" s="957"/>
      <c r="CU78" s="957"/>
      <c r="CV78" s="958"/>
      <c r="CW78" s="956"/>
      <c r="CX78" s="957"/>
      <c r="CY78" s="957"/>
      <c r="CZ78" s="957"/>
      <c r="DA78" s="958"/>
      <c r="DB78" s="956"/>
      <c r="DC78" s="957"/>
      <c r="DD78" s="957"/>
      <c r="DE78" s="957"/>
      <c r="DF78" s="958"/>
      <c r="DG78" s="956"/>
      <c r="DH78" s="957"/>
      <c r="DI78" s="957"/>
      <c r="DJ78" s="957"/>
      <c r="DK78" s="958"/>
      <c r="DL78" s="956"/>
      <c r="DM78" s="957"/>
      <c r="DN78" s="957"/>
      <c r="DO78" s="957"/>
      <c r="DP78" s="958"/>
      <c r="DQ78" s="956"/>
      <c r="DR78" s="957"/>
      <c r="DS78" s="957"/>
      <c r="DT78" s="957"/>
      <c r="DU78" s="958"/>
      <c r="DV78" s="945"/>
      <c r="DW78" s="946"/>
      <c r="DX78" s="946"/>
      <c r="DY78" s="946"/>
      <c r="DZ78" s="947"/>
      <c r="EA78" s="230"/>
    </row>
    <row r="79" spans="1:131" ht="26.25" customHeight="1" x14ac:dyDescent="0.15">
      <c r="A79" s="238">
        <v>12</v>
      </c>
      <c r="B79" s="974"/>
      <c r="C79" s="975"/>
      <c r="D79" s="975"/>
      <c r="E79" s="975"/>
      <c r="F79" s="975"/>
      <c r="G79" s="975"/>
      <c r="H79" s="975"/>
      <c r="I79" s="975"/>
      <c r="J79" s="975"/>
      <c r="K79" s="975"/>
      <c r="L79" s="975"/>
      <c r="M79" s="975"/>
      <c r="N79" s="975"/>
      <c r="O79" s="975"/>
      <c r="P79" s="976"/>
      <c r="Q79" s="977"/>
      <c r="R79" s="971"/>
      <c r="S79" s="971"/>
      <c r="T79" s="971"/>
      <c r="U79" s="971"/>
      <c r="V79" s="971"/>
      <c r="W79" s="971"/>
      <c r="X79" s="971"/>
      <c r="Y79" s="971"/>
      <c r="Z79" s="971"/>
      <c r="AA79" s="971"/>
      <c r="AB79" s="971"/>
      <c r="AC79" s="971"/>
      <c r="AD79" s="971"/>
      <c r="AE79" s="971"/>
      <c r="AF79" s="971"/>
      <c r="AG79" s="971"/>
      <c r="AH79" s="971"/>
      <c r="AI79" s="971"/>
      <c r="AJ79" s="971"/>
      <c r="AK79" s="971"/>
      <c r="AL79" s="971"/>
      <c r="AM79" s="971"/>
      <c r="AN79" s="971"/>
      <c r="AO79" s="971"/>
      <c r="AP79" s="971"/>
      <c r="AQ79" s="971"/>
      <c r="AR79" s="971"/>
      <c r="AS79" s="971"/>
      <c r="AT79" s="971"/>
      <c r="AU79" s="971"/>
      <c r="AV79" s="971"/>
      <c r="AW79" s="971"/>
      <c r="AX79" s="971"/>
      <c r="AY79" s="971"/>
      <c r="AZ79" s="972"/>
      <c r="BA79" s="972"/>
      <c r="BB79" s="972"/>
      <c r="BC79" s="972"/>
      <c r="BD79" s="973"/>
      <c r="BE79" s="241"/>
      <c r="BF79" s="241"/>
      <c r="BG79" s="241"/>
      <c r="BH79" s="241"/>
      <c r="BI79" s="241"/>
      <c r="BJ79" s="230"/>
      <c r="BK79" s="230"/>
      <c r="BL79" s="230"/>
      <c r="BM79" s="230"/>
      <c r="BN79" s="230"/>
      <c r="BO79" s="241"/>
      <c r="BP79" s="241"/>
      <c r="BQ79" s="238">
        <v>73</v>
      </c>
      <c r="BR79" s="243"/>
      <c r="BS79" s="945"/>
      <c r="BT79" s="946"/>
      <c r="BU79" s="946"/>
      <c r="BV79" s="946"/>
      <c r="BW79" s="946"/>
      <c r="BX79" s="946"/>
      <c r="BY79" s="946"/>
      <c r="BZ79" s="946"/>
      <c r="CA79" s="946"/>
      <c r="CB79" s="946"/>
      <c r="CC79" s="946"/>
      <c r="CD79" s="946"/>
      <c r="CE79" s="946"/>
      <c r="CF79" s="946"/>
      <c r="CG79" s="955"/>
      <c r="CH79" s="956"/>
      <c r="CI79" s="957"/>
      <c r="CJ79" s="957"/>
      <c r="CK79" s="957"/>
      <c r="CL79" s="958"/>
      <c r="CM79" s="956"/>
      <c r="CN79" s="957"/>
      <c r="CO79" s="957"/>
      <c r="CP79" s="957"/>
      <c r="CQ79" s="958"/>
      <c r="CR79" s="956"/>
      <c r="CS79" s="957"/>
      <c r="CT79" s="957"/>
      <c r="CU79" s="957"/>
      <c r="CV79" s="958"/>
      <c r="CW79" s="956"/>
      <c r="CX79" s="957"/>
      <c r="CY79" s="957"/>
      <c r="CZ79" s="957"/>
      <c r="DA79" s="958"/>
      <c r="DB79" s="956"/>
      <c r="DC79" s="957"/>
      <c r="DD79" s="957"/>
      <c r="DE79" s="957"/>
      <c r="DF79" s="958"/>
      <c r="DG79" s="956"/>
      <c r="DH79" s="957"/>
      <c r="DI79" s="957"/>
      <c r="DJ79" s="957"/>
      <c r="DK79" s="958"/>
      <c r="DL79" s="956"/>
      <c r="DM79" s="957"/>
      <c r="DN79" s="957"/>
      <c r="DO79" s="957"/>
      <c r="DP79" s="958"/>
      <c r="DQ79" s="956"/>
      <c r="DR79" s="957"/>
      <c r="DS79" s="957"/>
      <c r="DT79" s="957"/>
      <c r="DU79" s="958"/>
      <c r="DV79" s="945"/>
      <c r="DW79" s="946"/>
      <c r="DX79" s="946"/>
      <c r="DY79" s="946"/>
      <c r="DZ79" s="947"/>
      <c r="EA79" s="230"/>
    </row>
    <row r="80" spans="1:131" ht="26.25" customHeight="1" x14ac:dyDescent="0.15">
      <c r="A80" s="238">
        <v>13</v>
      </c>
      <c r="B80" s="974"/>
      <c r="C80" s="975"/>
      <c r="D80" s="975"/>
      <c r="E80" s="975"/>
      <c r="F80" s="975"/>
      <c r="G80" s="975"/>
      <c r="H80" s="975"/>
      <c r="I80" s="975"/>
      <c r="J80" s="975"/>
      <c r="K80" s="975"/>
      <c r="L80" s="975"/>
      <c r="M80" s="975"/>
      <c r="N80" s="975"/>
      <c r="O80" s="975"/>
      <c r="P80" s="976"/>
      <c r="Q80" s="977"/>
      <c r="R80" s="971"/>
      <c r="S80" s="971"/>
      <c r="T80" s="971"/>
      <c r="U80" s="971"/>
      <c r="V80" s="971"/>
      <c r="W80" s="971"/>
      <c r="X80" s="971"/>
      <c r="Y80" s="971"/>
      <c r="Z80" s="971"/>
      <c r="AA80" s="971"/>
      <c r="AB80" s="971"/>
      <c r="AC80" s="971"/>
      <c r="AD80" s="971"/>
      <c r="AE80" s="971"/>
      <c r="AF80" s="971"/>
      <c r="AG80" s="971"/>
      <c r="AH80" s="971"/>
      <c r="AI80" s="971"/>
      <c r="AJ80" s="971"/>
      <c r="AK80" s="971"/>
      <c r="AL80" s="971"/>
      <c r="AM80" s="971"/>
      <c r="AN80" s="971"/>
      <c r="AO80" s="971"/>
      <c r="AP80" s="971"/>
      <c r="AQ80" s="971"/>
      <c r="AR80" s="971"/>
      <c r="AS80" s="971"/>
      <c r="AT80" s="971"/>
      <c r="AU80" s="971"/>
      <c r="AV80" s="971"/>
      <c r="AW80" s="971"/>
      <c r="AX80" s="971"/>
      <c r="AY80" s="971"/>
      <c r="AZ80" s="972"/>
      <c r="BA80" s="972"/>
      <c r="BB80" s="972"/>
      <c r="BC80" s="972"/>
      <c r="BD80" s="973"/>
      <c r="BE80" s="241"/>
      <c r="BF80" s="241"/>
      <c r="BG80" s="241"/>
      <c r="BH80" s="241"/>
      <c r="BI80" s="241"/>
      <c r="BJ80" s="241"/>
      <c r="BK80" s="241"/>
      <c r="BL80" s="241"/>
      <c r="BM80" s="241"/>
      <c r="BN80" s="241"/>
      <c r="BO80" s="241"/>
      <c r="BP80" s="241"/>
      <c r="BQ80" s="238">
        <v>74</v>
      </c>
      <c r="BR80" s="243"/>
      <c r="BS80" s="945"/>
      <c r="BT80" s="946"/>
      <c r="BU80" s="946"/>
      <c r="BV80" s="946"/>
      <c r="BW80" s="946"/>
      <c r="BX80" s="946"/>
      <c r="BY80" s="946"/>
      <c r="BZ80" s="946"/>
      <c r="CA80" s="946"/>
      <c r="CB80" s="946"/>
      <c r="CC80" s="946"/>
      <c r="CD80" s="946"/>
      <c r="CE80" s="946"/>
      <c r="CF80" s="946"/>
      <c r="CG80" s="955"/>
      <c r="CH80" s="956"/>
      <c r="CI80" s="957"/>
      <c r="CJ80" s="957"/>
      <c r="CK80" s="957"/>
      <c r="CL80" s="958"/>
      <c r="CM80" s="956"/>
      <c r="CN80" s="957"/>
      <c r="CO80" s="957"/>
      <c r="CP80" s="957"/>
      <c r="CQ80" s="958"/>
      <c r="CR80" s="956"/>
      <c r="CS80" s="957"/>
      <c r="CT80" s="957"/>
      <c r="CU80" s="957"/>
      <c r="CV80" s="958"/>
      <c r="CW80" s="956"/>
      <c r="CX80" s="957"/>
      <c r="CY80" s="957"/>
      <c r="CZ80" s="957"/>
      <c r="DA80" s="958"/>
      <c r="DB80" s="956"/>
      <c r="DC80" s="957"/>
      <c r="DD80" s="957"/>
      <c r="DE80" s="957"/>
      <c r="DF80" s="958"/>
      <c r="DG80" s="956"/>
      <c r="DH80" s="957"/>
      <c r="DI80" s="957"/>
      <c r="DJ80" s="957"/>
      <c r="DK80" s="958"/>
      <c r="DL80" s="956"/>
      <c r="DM80" s="957"/>
      <c r="DN80" s="957"/>
      <c r="DO80" s="957"/>
      <c r="DP80" s="958"/>
      <c r="DQ80" s="956"/>
      <c r="DR80" s="957"/>
      <c r="DS80" s="957"/>
      <c r="DT80" s="957"/>
      <c r="DU80" s="958"/>
      <c r="DV80" s="945"/>
      <c r="DW80" s="946"/>
      <c r="DX80" s="946"/>
      <c r="DY80" s="946"/>
      <c r="DZ80" s="947"/>
      <c r="EA80" s="230"/>
    </row>
    <row r="81" spans="1:131" ht="26.25" customHeight="1" x14ac:dyDescent="0.15">
      <c r="A81" s="238">
        <v>14</v>
      </c>
      <c r="B81" s="974"/>
      <c r="C81" s="975"/>
      <c r="D81" s="975"/>
      <c r="E81" s="975"/>
      <c r="F81" s="975"/>
      <c r="G81" s="975"/>
      <c r="H81" s="975"/>
      <c r="I81" s="975"/>
      <c r="J81" s="975"/>
      <c r="K81" s="975"/>
      <c r="L81" s="975"/>
      <c r="M81" s="975"/>
      <c r="N81" s="975"/>
      <c r="O81" s="975"/>
      <c r="P81" s="976"/>
      <c r="Q81" s="977"/>
      <c r="R81" s="971"/>
      <c r="S81" s="971"/>
      <c r="T81" s="971"/>
      <c r="U81" s="971"/>
      <c r="V81" s="971"/>
      <c r="W81" s="971"/>
      <c r="X81" s="971"/>
      <c r="Y81" s="971"/>
      <c r="Z81" s="971"/>
      <c r="AA81" s="971"/>
      <c r="AB81" s="971"/>
      <c r="AC81" s="971"/>
      <c r="AD81" s="971"/>
      <c r="AE81" s="971"/>
      <c r="AF81" s="971"/>
      <c r="AG81" s="971"/>
      <c r="AH81" s="971"/>
      <c r="AI81" s="971"/>
      <c r="AJ81" s="971"/>
      <c r="AK81" s="971"/>
      <c r="AL81" s="971"/>
      <c r="AM81" s="971"/>
      <c r="AN81" s="971"/>
      <c r="AO81" s="971"/>
      <c r="AP81" s="971"/>
      <c r="AQ81" s="971"/>
      <c r="AR81" s="971"/>
      <c r="AS81" s="971"/>
      <c r="AT81" s="971"/>
      <c r="AU81" s="971"/>
      <c r="AV81" s="971"/>
      <c r="AW81" s="971"/>
      <c r="AX81" s="971"/>
      <c r="AY81" s="971"/>
      <c r="AZ81" s="972"/>
      <c r="BA81" s="972"/>
      <c r="BB81" s="972"/>
      <c r="BC81" s="972"/>
      <c r="BD81" s="973"/>
      <c r="BE81" s="241"/>
      <c r="BF81" s="241"/>
      <c r="BG81" s="241"/>
      <c r="BH81" s="241"/>
      <c r="BI81" s="241"/>
      <c r="BJ81" s="241"/>
      <c r="BK81" s="241"/>
      <c r="BL81" s="241"/>
      <c r="BM81" s="241"/>
      <c r="BN81" s="241"/>
      <c r="BO81" s="241"/>
      <c r="BP81" s="241"/>
      <c r="BQ81" s="238">
        <v>75</v>
      </c>
      <c r="BR81" s="243"/>
      <c r="BS81" s="945"/>
      <c r="BT81" s="946"/>
      <c r="BU81" s="946"/>
      <c r="BV81" s="946"/>
      <c r="BW81" s="946"/>
      <c r="BX81" s="946"/>
      <c r="BY81" s="946"/>
      <c r="BZ81" s="946"/>
      <c r="CA81" s="946"/>
      <c r="CB81" s="946"/>
      <c r="CC81" s="946"/>
      <c r="CD81" s="946"/>
      <c r="CE81" s="946"/>
      <c r="CF81" s="946"/>
      <c r="CG81" s="955"/>
      <c r="CH81" s="956"/>
      <c r="CI81" s="957"/>
      <c r="CJ81" s="957"/>
      <c r="CK81" s="957"/>
      <c r="CL81" s="958"/>
      <c r="CM81" s="956"/>
      <c r="CN81" s="957"/>
      <c r="CO81" s="957"/>
      <c r="CP81" s="957"/>
      <c r="CQ81" s="958"/>
      <c r="CR81" s="956"/>
      <c r="CS81" s="957"/>
      <c r="CT81" s="957"/>
      <c r="CU81" s="957"/>
      <c r="CV81" s="958"/>
      <c r="CW81" s="956"/>
      <c r="CX81" s="957"/>
      <c r="CY81" s="957"/>
      <c r="CZ81" s="957"/>
      <c r="DA81" s="958"/>
      <c r="DB81" s="956"/>
      <c r="DC81" s="957"/>
      <c r="DD81" s="957"/>
      <c r="DE81" s="957"/>
      <c r="DF81" s="958"/>
      <c r="DG81" s="956"/>
      <c r="DH81" s="957"/>
      <c r="DI81" s="957"/>
      <c r="DJ81" s="957"/>
      <c r="DK81" s="958"/>
      <c r="DL81" s="956"/>
      <c r="DM81" s="957"/>
      <c r="DN81" s="957"/>
      <c r="DO81" s="957"/>
      <c r="DP81" s="958"/>
      <c r="DQ81" s="956"/>
      <c r="DR81" s="957"/>
      <c r="DS81" s="957"/>
      <c r="DT81" s="957"/>
      <c r="DU81" s="958"/>
      <c r="DV81" s="945"/>
      <c r="DW81" s="946"/>
      <c r="DX81" s="946"/>
      <c r="DY81" s="946"/>
      <c r="DZ81" s="947"/>
      <c r="EA81" s="230"/>
    </row>
    <row r="82" spans="1:131" ht="26.25" customHeight="1" x14ac:dyDescent="0.15">
      <c r="A82" s="238">
        <v>15</v>
      </c>
      <c r="B82" s="974"/>
      <c r="C82" s="975"/>
      <c r="D82" s="975"/>
      <c r="E82" s="975"/>
      <c r="F82" s="975"/>
      <c r="G82" s="975"/>
      <c r="H82" s="975"/>
      <c r="I82" s="975"/>
      <c r="J82" s="975"/>
      <c r="K82" s="975"/>
      <c r="L82" s="975"/>
      <c r="M82" s="975"/>
      <c r="N82" s="975"/>
      <c r="O82" s="975"/>
      <c r="P82" s="976"/>
      <c r="Q82" s="977"/>
      <c r="R82" s="971"/>
      <c r="S82" s="971"/>
      <c r="T82" s="971"/>
      <c r="U82" s="971"/>
      <c r="V82" s="971"/>
      <c r="W82" s="971"/>
      <c r="X82" s="971"/>
      <c r="Y82" s="971"/>
      <c r="Z82" s="971"/>
      <c r="AA82" s="971"/>
      <c r="AB82" s="971"/>
      <c r="AC82" s="971"/>
      <c r="AD82" s="971"/>
      <c r="AE82" s="971"/>
      <c r="AF82" s="971"/>
      <c r="AG82" s="971"/>
      <c r="AH82" s="971"/>
      <c r="AI82" s="971"/>
      <c r="AJ82" s="971"/>
      <c r="AK82" s="971"/>
      <c r="AL82" s="971"/>
      <c r="AM82" s="971"/>
      <c r="AN82" s="971"/>
      <c r="AO82" s="971"/>
      <c r="AP82" s="971"/>
      <c r="AQ82" s="971"/>
      <c r="AR82" s="971"/>
      <c r="AS82" s="971"/>
      <c r="AT82" s="971"/>
      <c r="AU82" s="971"/>
      <c r="AV82" s="971"/>
      <c r="AW82" s="971"/>
      <c r="AX82" s="971"/>
      <c r="AY82" s="971"/>
      <c r="AZ82" s="972"/>
      <c r="BA82" s="972"/>
      <c r="BB82" s="972"/>
      <c r="BC82" s="972"/>
      <c r="BD82" s="973"/>
      <c r="BE82" s="241"/>
      <c r="BF82" s="241"/>
      <c r="BG82" s="241"/>
      <c r="BH82" s="241"/>
      <c r="BI82" s="241"/>
      <c r="BJ82" s="241"/>
      <c r="BK82" s="241"/>
      <c r="BL82" s="241"/>
      <c r="BM82" s="241"/>
      <c r="BN82" s="241"/>
      <c r="BO82" s="241"/>
      <c r="BP82" s="241"/>
      <c r="BQ82" s="238">
        <v>76</v>
      </c>
      <c r="BR82" s="243"/>
      <c r="BS82" s="945"/>
      <c r="BT82" s="946"/>
      <c r="BU82" s="946"/>
      <c r="BV82" s="946"/>
      <c r="BW82" s="946"/>
      <c r="BX82" s="946"/>
      <c r="BY82" s="946"/>
      <c r="BZ82" s="946"/>
      <c r="CA82" s="946"/>
      <c r="CB82" s="946"/>
      <c r="CC82" s="946"/>
      <c r="CD82" s="946"/>
      <c r="CE82" s="946"/>
      <c r="CF82" s="946"/>
      <c r="CG82" s="955"/>
      <c r="CH82" s="956"/>
      <c r="CI82" s="957"/>
      <c r="CJ82" s="957"/>
      <c r="CK82" s="957"/>
      <c r="CL82" s="958"/>
      <c r="CM82" s="956"/>
      <c r="CN82" s="957"/>
      <c r="CO82" s="957"/>
      <c r="CP82" s="957"/>
      <c r="CQ82" s="958"/>
      <c r="CR82" s="956"/>
      <c r="CS82" s="957"/>
      <c r="CT82" s="957"/>
      <c r="CU82" s="957"/>
      <c r="CV82" s="958"/>
      <c r="CW82" s="956"/>
      <c r="CX82" s="957"/>
      <c r="CY82" s="957"/>
      <c r="CZ82" s="957"/>
      <c r="DA82" s="958"/>
      <c r="DB82" s="956"/>
      <c r="DC82" s="957"/>
      <c r="DD82" s="957"/>
      <c r="DE82" s="957"/>
      <c r="DF82" s="958"/>
      <c r="DG82" s="956"/>
      <c r="DH82" s="957"/>
      <c r="DI82" s="957"/>
      <c r="DJ82" s="957"/>
      <c r="DK82" s="958"/>
      <c r="DL82" s="956"/>
      <c r="DM82" s="957"/>
      <c r="DN82" s="957"/>
      <c r="DO82" s="957"/>
      <c r="DP82" s="958"/>
      <c r="DQ82" s="956"/>
      <c r="DR82" s="957"/>
      <c r="DS82" s="957"/>
      <c r="DT82" s="957"/>
      <c r="DU82" s="958"/>
      <c r="DV82" s="945"/>
      <c r="DW82" s="946"/>
      <c r="DX82" s="946"/>
      <c r="DY82" s="946"/>
      <c r="DZ82" s="947"/>
      <c r="EA82" s="230"/>
    </row>
    <row r="83" spans="1:131" ht="26.25" customHeight="1" x14ac:dyDescent="0.15">
      <c r="A83" s="238">
        <v>16</v>
      </c>
      <c r="B83" s="974"/>
      <c r="C83" s="975"/>
      <c r="D83" s="975"/>
      <c r="E83" s="975"/>
      <c r="F83" s="975"/>
      <c r="G83" s="975"/>
      <c r="H83" s="975"/>
      <c r="I83" s="975"/>
      <c r="J83" s="975"/>
      <c r="K83" s="975"/>
      <c r="L83" s="975"/>
      <c r="M83" s="975"/>
      <c r="N83" s="975"/>
      <c r="O83" s="975"/>
      <c r="P83" s="976"/>
      <c r="Q83" s="977"/>
      <c r="R83" s="971"/>
      <c r="S83" s="971"/>
      <c r="T83" s="971"/>
      <c r="U83" s="971"/>
      <c r="V83" s="971"/>
      <c r="W83" s="971"/>
      <c r="X83" s="971"/>
      <c r="Y83" s="971"/>
      <c r="Z83" s="971"/>
      <c r="AA83" s="971"/>
      <c r="AB83" s="971"/>
      <c r="AC83" s="971"/>
      <c r="AD83" s="971"/>
      <c r="AE83" s="971"/>
      <c r="AF83" s="971"/>
      <c r="AG83" s="971"/>
      <c r="AH83" s="971"/>
      <c r="AI83" s="971"/>
      <c r="AJ83" s="971"/>
      <c r="AK83" s="971"/>
      <c r="AL83" s="971"/>
      <c r="AM83" s="971"/>
      <c r="AN83" s="971"/>
      <c r="AO83" s="971"/>
      <c r="AP83" s="971"/>
      <c r="AQ83" s="971"/>
      <c r="AR83" s="971"/>
      <c r="AS83" s="971"/>
      <c r="AT83" s="971"/>
      <c r="AU83" s="971"/>
      <c r="AV83" s="971"/>
      <c r="AW83" s="971"/>
      <c r="AX83" s="971"/>
      <c r="AY83" s="971"/>
      <c r="AZ83" s="972"/>
      <c r="BA83" s="972"/>
      <c r="BB83" s="972"/>
      <c r="BC83" s="972"/>
      <c r="BD83" s="973"/>
      <c r="BE83" s="241"/>
      <c r="BF83" s="241"/>
      <c r="BG83" s="241"/>
      <c r="BH83" s="241"/>
      <c r="BI83" s="241"/>
      <c r="BJ83" s="241"/>
      <c r="BK83" s="241"/>
      <c r="BL83" s="241"/>
      <c r="BM83" s="241"/>
      <c r="BN83" s="241"/>
      <c r="BO83" s="241"/>
      <c r="BP83" s="241"/>
      <c r="BQ83" s="238">
        <v>77</v>
      </c>
      <c r="BR83" s="243"/>
      <c r="BS83" s="945"/>
      <c r="BT83" s="946"/>
      <c r="BU83" s="946"/>
      <c r="BV83" s="946"/>
      <c r="BW83" s="946"/>
      <c r="BX83" s="946"/>
      <c r="BY83" s="946"/>
      <c r="BZ83" s="946"/>
      <c r="CA83" s="946"/>
      <c r="CB83" s="946"/>
      <c r="CC83" s="946"/>
      <c r="CD83" s="946"/>
      <c r="CE83" s="946"/>
      <c r="CF83" s="946"/>
      <c r="CG83" s="955"/>
      <c r="CH83" s="956"/>
      <c r="CI83" s="957"/>
      <c r="CJ83" s="957"/>
      <c r="CK83" s="957"/>
      <c r="CL83" s="958"/>
      <c r="CM83" s="956"/>
      <c r="CN83" s="957"/>
      <c r="CO83" s="957"/>
      <c r="CP83" s="957"/>
      <c r="CQ83" s="958"/>
      <c r="CR83" s="956"/>
      <c r="CS83" s="957"/>
      <c r="CT83" s="957"/>
      <c r="CU83" s="957"/>
      <c r="CV83" s="958"/>
      <c r="CW83" s="956"/>
      <c r="CX83" s="957"/>
      <c r="CY83" s="957"/>
      <c r="CZ83" s="957"/>
      <c r="DA83" s="958"/>
      <c r="DB83" s="956"/>
      <c r="DC83" s="957"/>
      <c r="DD83" s="957"/>
      <c r="DE83" s="957"/>
      <c r="DF83" s="958"/>
      <c r="DG83" s="956"/>
      <c r="DH83" s="957"/>
      <c r="DI83" s="957"/>
      <c r="DJ83" s="957"/>
      <c r="DK83" s="958"/>
      <c r="DL83" s="956"/>
      <c r="DM83" s="957"/>
      <c r="DN83" s="957"/>
      <c r="DO83" s="957"/>
      <c r="DP83" s="958"/>
      <c r="DQ83" s="956"/>
      <c r="DR83" s="957"/>
      <c r="DS83" s="957"/>
      <c r="DT83" s="957"/>
      <c r="DU83" s="958"/>
      <c r="DV83" s="945"/>
      <c r="DW83" s="946"/>
      <c r="DX83" s="946"/>
      <c r="DY83" s="946"/>
      <c r="DZ83" s="947"/>
      <c r="EA83" s="230"/>
    </row>
    <row r="84" spans="1:131" ht="26.25" customHeight="1" x14ac:dyDescent="0.15">
      <c r="A84" s="238">
        <v>17</v>
      </c>
      <c r="B84" s="974"/>
      <c r="C84" s="975"/>
      <c r="D84" s="975"/>
      <c r="E84" s="975"/>
      <c r="F84" s="975"/>
      <c r="G84" s="975"/>
      <c r="H84" s="975"/>
      <c r="I84" s="975"/>
      <c r="J84" s="975"/>
      <c r="K84" s="975"/>
      <c r="L84" s="975"/>
      <c r="M84" s="975"/>
      <c r="N84" s="975"/>
      <c r="O84" s="975"/>
      <c r="P84" s="976"/>
      <c r="Q84" s="977"/>
      <c r="R84" s="971"/>
      <c r="S84" s="971"/>
      <c r="T84" s="971"/>
      <c r="U84" s="971"/>
      <c r="V84" s="971"/>
      <c r="W84" s="971"/>
      <c r="X84" s="971"/>
      <c r="Y84" s="971"/>
      <c r="Z84" s="971"/>
      <c r="AA84" s="971"/>
      <c r="AB84" s="971"/>
      <c r="AC84" s="971"/>
      <c r="AD84" s="971"/>
      <c r="AE84" s="971"/>
      <c r="AF84" s="971"/>
      <c r="AG84" s="971"/>
      <c r="AH84" s="971"/>
      <c r="AI84" s="971"/>
      <c r="AJ84" s="971"/>
      <c r="AK84" s="971"/>
      <c r="AL84" s="971"/>
      <c r="AM84" s="971"/>
      <c r="AN84" s="971"/>
      <c r="AO84" s="971"/>
      <c r="AP84" s="971"/>
      <c r="AQ84" s="971"/>
      <c r="AR84" s="971"/>
      <c r="AS84" s="971"/>
      <c r="AT84" s="971"/>
      <c r="AU84" s="971"/>
      <c r="AV84" s="971"/>
      <c r="AW84" s="971"/>
      <c r="AX84" s="971"/>
      <c r="AY84" s="971"/>
      <c r="AZ84" s="972"/>
      <c r="BA84" s="972"/>
      <c r="BB84" s="972"/>
      <c r="BC84" s="972"/>
      <c r="BD84" s="973"/>
      <c r="BE84" s="241"/>
      <c r="BF84" s="241"/>
      <c r="BG84" s="241"/>
      <c r="BH84" s="241"/>
      <c r="BI84" s="241"/>
      <c r="BJ84" s="241"/>
      <c r="BK84" s="241"/>
      <c r="BL84" s="241"/>
      <c r="BM84" s="241"/>
      <c r="BN84" s="241"/>
      <c r="BO84" s="241"/>
      <c r="BP84" s="241"/>
      <c r="BQ84" s="238">
        <v>78</v>
      </c>
      <c r="BR84" s="243"/>
      <c r="BS84" s="945"/>
      <c r="BT84" s="946"/>
      <c r="BU84" s="946"/>
      <c r="BV84" s="946"/>
      <c r="BW84" s="946"/>
      <c r="BX84" s="946"/>
      <c r="BY84" s="946"/>
      <c r="BZ84" s="946"/>
      <c r="CA84" s="946"/>
      <c r="CB84" s="946"/>
      <c r="CC84" s="946"/>
      <c r="CD84" s="946"/>
      <c r="CE84" s="946"/>
      <c r="CF84" s="946"/>
      <c r="CG84" s="955"/>
      <c r="CH84" s="956"/>
      <c r="CI84" s="957"/>
      <c r="CJ84" s="957"/>
      <c r="CK84" s="957"/>
      <c r="CL84" s="958"/>
      <c r="CM84" s="956"/>
      <c r="CN84" s="957"/>
      <c r="CO84" s="957"/>
      <c r="CP84" s="957"/>
      <c r="CQ84" s="958"/>
      <c r="CR84" s="956"/>
      <c r="CS84" s="957"/>
      <c r="CT84" s="957"/>
      <c r="CU84" s="957"/>
      <c r="CV84" s="958"/>
      <c r="CW84" s="956"/>
      <c r="CX84" s="957"/>
      <c r="CY84" s="957"/>
      <c r="CZ84" s="957"/>
      <c r="DA84" s="958"/>
      <c r="DB84" s="956"/>
      <c r="DC84" s="957"/>
      <c r="DD84" s="957"/>
      <c r="DE84" s="957"/>
      <c r="DF84" s="958"/>
      <c r="DG84" s="956"/>
      <c r="DH84" s="957"/>
      <c r="DI84" s="957"/>
      <c r="DJ84" s="957"/>
      <c r="DK84" s="958"/>
      <c r="DL84" s="956"/>
      <c r="DM84" s="957"/>
      <c r="DN84" s="957"/>
      <c r="DO84" s="957"/>
      <c r="DP84" s="958"/>
      <c r="DQ84" s="956"/>
      <c r="DR84" s="957"/>
      <c r="DS84" s="957"/>
      <c r="DT84" s="957"/>
      <c r="DU84" s="958"/>
      <c r="DV84" s="945"/>
      <c r="DW84" s="946"/>
      <c r="DX84" s="946"/>
      <c r="DY84" s="946"/>
      <c r="DZ84" s="947"/>
      <c r="EA84" s="230"/>
    </row>
    <row r="85" spans="1:131" ht="26.25" customHeight="1" x14ac:dyDescent="0.15">
      <c r="A85" s="238">
        <v>18</v>
      </c>
      <c r="B85" s="974"/>
      <c r="C85" s="975"/>
      <c r="D85" s="975"/>
      <c r="E85" s="975"/>
      <c r="F85" s="975"/>
      <c r="G85" s="975"/>
      <c r="H85" s="975"/>
      <c r="I85" s="975"/>
      <c r="J85" s="975"/>
      <c r="K85" s="975"/>
      <c r="L85" s="975"/>
      <c r="M85" s="975"/>
      <c r="N85" s="975"/>
      <c r="O85" s="975"/>
      <c r="P85" s="976"/>
      <c r="Q85" s="977"/>
      <c r="R85" s="971"/>
      <c r="S85" s="971"/>
      <c r="T85" s="971"/>
      <c r="U85" s="971"/>
      <c r="V85" s="971"/>
      <c r="W85" s="971"/>
      <c r="X85" s="971"/>
      <c r="Y85" s="971"/>
      <c r="Z85" s="971"/>
      <c r="AA85" s="971"/>
      <c r="AB85" s="971"/>
      <c r="AC85" s="971"/>
      <c r="AD85" s="971"/>
      <c r="AE85" s="971"/>
      <c r="AF85" s="971"/>
      <c r="AG85" s="971"/>
      <c r="AH85" s="971"/>
      <c r="AI85" s="971"/>
      <c r="AJ85" s="971"/>
      <c r="AK85" s="971"/>
      <c r="AL85" s="971"/>
      <c r="AM85" s="971"/>
      <c r="AN85" s="971"/>
      <c r="AO85" s="971"/>
      <c r="AP85" s="971"/>
      <c r="AQ85" s="971"/>
      <c r="AR85" s="971"/>
      <c r="AS85" s="971"/>
      <c r="AT85" s="971"/>
      <c r="AU85" s="971"/>
      <c r="AV85" s="971"/>
      <c r="AW85" s="971"/>
      <c r="AX85" s="971"/>
      <c r="AY85" s="971"/>
      <c r="AZ85" s="972"/>
      <c r="BA85" s="972"/>
      <c r="BB85" s="972"/>
      <c r="BC85" s="972"/>
      <c r="BD85" s="973"/>
      <c r="BE85" s="241"/>
      <c r="BF85" s="241"/>
      <c r="BG85" s="241"/>
      <c r="BH85" s="241"/>
      <c r="BI85" s="241"/>
      <c r="BJ85" s="241"/>
      <c r="BK85" s="241"/>
      <c r="BL85" s="241"/>
      <c r="BM85" s="241"/>
      <c r="BN85" s="241"/>
      <c r="BO85" s="241"/>
      <c r="BP85" s="241"/>
      <c r="BQ85" s="238">
        <v>79</v>
      </c>
      <c r="BR85" s="243"/>
      <c r="BS85" s="945"/>
      <c r="BT85" s="946"/>
      <c r="BU85" s="946"/>
      <c r="BV85" s="946"/>
      <c r="BW85" s="946"/>
      <c r="BX85" s="946"/>
      <c r="BY85" s="946"/>
      <c r="BZ85" s="946"/>
      <c r="CA85" s="946"/>
      <c r="CB85" s="946"/>
      <c r="CC85" s="946"/>
      <c r="CD85" s="946"/>
      <c r="CE85" s="946"/>
      <c r="CF85" s="946"/>
      <c r="CG85" s="955"/>
      <c r="CH85" s="956"/>
      <c r="CI85" s="957"/>
      <c r="CJ85" s="957"/>
      <c r="CK85" s="957"/>
      <c r="CL85" s="958"/>
      <c r="CM85" s="956"/>
      <c r="CN85" s="957"/>
      <c r="CO85" s="957"/>
      <c r="CP85" s="957"/>
      <c r="CQ85" s="958"/>
      <c r="CR85" s="956"/>
      <c r="CS85" s="957"/>
      <c r="CT85" s="957"/>
      <c r="CU85" s="957"/>
      <c r="CV85" s="958"/>
      <c r="CW85" s="956"/>
      <c r="CX85" s="957"/>
      <c r="CY85" s="957"/>
      <c r="CZ85" s="957"/>
      <c r="DA85" s="958"/>
      <c r="DB85" s="956"/>
      <c r="DC85" s="957"/>
      <c r="DD85" s="957"/>
      <c r="DE85" s="957"/>
      <c r="DF85" s="958"/>
      <c r="DG85" s="956"/>
      <c r="DH85" s="957"/>
      <c r="DI85" s="957"/>
      <c r="DJ85" s="957"/>
      <c r="DK85" s="958"/>
      <c r="DL85" s="956"/>
      <c r="DM85" s="957"/>
      <c r="DN85" s="957"/>
      <c r="DO85" s="957"/>
      <c r="DP85" s="958"/>
      <c r="DQ85" s="956"/>
      <c r="DR85" s="957"/>
      <c r="DS85" s="957"/>
      <c r="DT85" s="957"/>
      <c r="DU85" s="958"/>
      <c r="DV85" s="945"/>
      <c r="DW85" s="946"/>
      <c r="DX85" s="946"/>
      <c r="DY85" s="946"/>
      <c r="DZ85" s="947"/>
      <c r="EA85" s="230"/>
    </row>
    <row r="86" spans="1:131" ht="26.25" customHeight="1" x14ac:dyDescent="0.15">
      <c r="A86" s="238">
        <v>19</v>
      </c>
      <c r="B86" s="974"/>
      <c r="C86" s="975"/>
      <c r="D86" s="975"/>
      <c r="E86" s="975"/>
      <c r="F86" s="975"/>
      <c r="G86" s="975"/>
      <c r="H86" s="975"/>
      <c r="I86" s="975"/>
      <c r="J86" s="975"/>
      <c r="K86" s="975"/>
      <c r="L86" s="975"/>
      <c r="M86" s="975"/>
      <c r="N86" s="975"/>
      <c r="O86" s="975"/>
      <c r="P86" s="976"/>
      <c r="Q86" s="977"/>
      <c r="R86" s="971"/>
      <c r="S86" s="971"/>
      <c r="T86" s="971"/>
      <c r="U86" s="971"/>
      <c r="V86" s="971"/>
      <c r="W86" s="971"/>
      <c r="X86" s="971"/>
      <c r="Y86" s="971"/>
      <c r="Z86" s="971"/>
      <c r="AA86" s="971"/>
      <c r="AB86" s="971"/>
      <c r="AC86" s="971"/>
      <c r="AD86" s="971"/>
      <c r="AE86" s="971"/>
      <c r="AF86" s="971"/>
      <c r="AG86" s="971"/>
      <c r="AH86" s="971"/>
      <c r="AI86" s="971"/>
      <c r="AJ86" s="971"/>
      <c r="AK86" s="971"/>
      <c r="AL86" s="971"/>
      <c r="AM86" s="971"/>
      <c r="AN86" s="971"/>
      <c r="AO86" s="971"/>
      <c r="AP86" s="971"/>
      <c r="AQ86" s="971"/>
      <c r="AR86" s="971"/>
      <c r="AS86" s="971"/>
      <c r="AT86" s="971"/>
      <c r="AU86" s="971"/>
      <c r="AV86" s="971"/>
      <c r="AW86" s="971"/>
      <c r="AX86" s="971"/>
      <c r="AY86" s="971"/>
      <c r="AZ86" s="972"/>
      <c r="BA86" s="972"/>
      <c r="BB86" s="972"/>
      <c r="BC86" s="972"/>
      <c r="BD86" s="973"/>
      <c r="BE86" s="241"/>
      <c r="BF86" s="241"/>
      <c r="BG86" s="241"/>
      <c r="BH86" s="241"/>
      <c r="BI86" s="241"/>
      <c r="BJ86" s="241"/>
      <c r="BK86" s="241"/>
      <c r="BL86" s="241"/>
      <c r="BM86" s="241"/>
      <c r="BN86" s="241"/>
      <c r="BO86" s="241"/>
      <c r="BP86" s="241"/>
      <c r="BQ86" s="238">
        <v>80</v>
      </c>
      <c r="BR86" s="243"/>
      <c r="BS86" s="945"/>
      <c r="BT86" s="946"/>
      <c r="BU86" s="946"/>
      <c r="BV86" s="946"/>
      <c r="BW86" s="946"/>
      <c r="BX86" s="946"/>
      <c r="BY86" s="946"/>
      <c r="BZ86" s="946"/>
      <c r="CA86" s="946"/>
      <c r="CB86" s="946"/>
      <c r="CC86" s="946"/>
      <c r="CD86" s="946"/>
      <c r="CE86" s="946"/>
      <c r="CF86" s="946"/>
      <c r="CG86" s="955"/>
      <c r="CH86" s="956"/>
      <c r="CI86" s="957"/>
      <c r="CJ86" s="957"/>
      <c r="CK86" s="957"/>
      <c r="CL86" s="958"/>
      <c r="CM86" s="956"/>
      <c r="CN86" s="957"/>
      <c r="CO86" s="957"/>
      <c r="CP86" s="957"/>
      <c r="CQ86" s="958"/>
      <c r="CR86" s="956"/>
      <c r="CS86" s="957"/>
      <c r="CT86" s="957"/>
      <c r="CU86" s="957"/>
      <c r="CV86" s="958"/>
      <c r="CW86" s="956"/>
      <c r="CX86" s="957"/>
      <c r="CY86" s="957"/>
      <c r="CZ86" s="957"/>
      <c r="DA86" s="958"/>
      <c r="DB86" s="956"/>
      <c r="DC86" s="957"/>
      <c r="DD86" s="957"/>
      <c r="DE86" s="957"/>
      <c r="DF86" s="958"/>
      <c r="DG86" s="956"/>
      <c r="DH86" s="957"/>
      <c r="DI86" s="957"/>
      <c r="DJ86" s="957"/>
      <c r="DK86" s="958"/>
      <c r="DL86" s="956"/>
      <c r="DM86" s="957"/>
      <c r="DN86" s="957"/>
      <c r="DO86" s="957"/>
      <c r="DP86" s="958"/>
      <c r="DQ86" s="956"/>
      <c r="DR86" s="957"/>
      <c r="DS86" s="957"/>
      <c r="DT86" s="957"/>
      <c r="DU86" s="958"/>
      <c r="DV86" s="945"/>
      <c r="DW86" s="946"/>
      <c r="DX86" s="946"/>
      <c r="DY86" s="946"/>
      <c r="DZ86" s="947"/>
      <c r="EA86" s="230"/>
    </row>
    <row r="87" spans="1:131" ht="26.25" customHeight="1" x14ac:dyDescent="0.15">
      <c r="A87" s="244">
        <v>20</v>
      </c>
      <c r="B87" s="964"/>
      <c r="C87" s="965"/>
      <c r="D87" s="965"/>
      <c r="E87" s="965"/>
      <c r="F87" s="965"/>
      <c r="G87" s="965"/>
      <c r="H87" s="965"/>
      <c r="I87" s="965"/>
      <c r="J87" s="965"/>
      <c r="K87" s="965"/>
      <c r="L87" s="965"/>
      <c r="M87" s="965"/>
      <c r="N87" s="965"/>
      <c r="O87" s="965"/>
      <c r="P87" s="966"/>
      <c r="Q87" s="967"/>
      <c r="R87" s="968"/>
      <c r="S87" s="968"/>
      <c r="T87" s="968"/>
      <c r="U87" s="968"/>
      <c r="V87" s="968"/>
      <c r="W87" s="968"/>
      <c r="X87" s="968"/>
      <c r="Y87" s="968"/>
      <c r="Z87" s="968"/>
      <c r="AA87" s="968"/>
      <c r="AB87" s="968"/>
      <c r="AC87" s="968"/>
      <c r="AD87" s="968"/>
      <c r="AE87" s="968"/>
      <c r="AF87" s="968"/>
      <c r="AG87" s="968"/>
      <c r="AH87" s="968"/>
      <c r="AI87" s="968"/>
      <c r="AJ87" s="968"/>
      <c r="AK87" s="968"/>
      <c r="AL87" s="968"/>
      <c r="AM87" s="968"/>
      <c r="AN87" s="968"/>
      <c r="AO87" s="968"/>
      <c r="AP87" s="968"/>
      <c r="AQ87" s="968"/>
      <c r="AR87" s="968"/>
      <c r="AS87" s="968"/>
      <c r="AT87" s="968"/>
      <c r="AU87" s="968"/>
      <c r="AV87" s="968"/>
      <c r="AW87" s="968"/>
      <c r="AX87" s="968"/>
      <c r="AY87" s="968"/>
      <c r="AZ87" s="969"/>
      <c r="BA87" s="969"/>
      <c r="BB87" s="969"/>
      <c r="BC87" s="969"/>
      <c r="BD87" s="970"/>
      <c r="BE87" s="241"/>
      <c r="BF87" s="241"/>
      <c r="BG87" s="241"/>
      <c r="BH87" s="241"/>
      <c r="BI87" s="241"/>
      <c r="BJ87" s="241"/>
      <c r="BK87" s="241"/>
      <c r="BL87" s="241"/>
      <c r="BM87" s="241"/>
      <c r="BN87" s="241"/>
      <c r="BO87" s="241"/>
      <c r="BP87" s="241"/>
      <c r="BQ87" s="238">
        <v>81</v>
      </c>
      <c r="BR87" s="243"/>
      <c r="BS87" s="945"/>
      <c r="BT87" s="946"/>
      <c r="BU87" s="946"/>
      <c r="BV87" s="946"/>
      <c r="BW87" s="946"/>
      <c r="BX87" s="946"/>
      <c r="BY87" s="946"/>
      <c r="BZ87" s="946"/>
      <c r="CA87" s="946"/>
      <c r="CB87" s="946"/>
      <c r="CC87" s="946"/>
      <c r="CD87" s="946"/>
      <c r="CE87" s="946"/>
      <c r="CF87" s="946"/>
      <c r="CG87" s="955"/>
      <c r="CH87" s="956"/>
      <c r="CI87" s="957"/>
      <c r="CJ87" s="957"/>
      <c r="CK87" s="957"/>
      <c r="CL87" s="958"/>
      <c r="CM87" s="956"/>
      <c r="CN87" s="957"/>
      <c r="CO87" s="957"/>
      <c r="CP87" s="957"/>
      <c r="CQ87" s="958"/>
      <c r="CR87" s="956"/>
      <c r="CS87" s="957"/>
      <c r="CT87" s="957"/>
      <c r="CU87" s="957"/>
      <c r="CV87" s="958"/>
      <c r="CW87" s="956"/>
      <c r="CX87" s="957"/>
      <c r="CY87" s="957"/>
      <c r="CZ87" s="957"/>
      <c r="DA87" s="958"/>
      <c r="DB87" s="956"/>
      <c r="DC87" s="957"/>
      <c r="DD87" s="957"/>
      <c r="DE87" s="957"/>
      <c r="DF87" s="958"/>
      <c r="DG87" s="956"/>
      <c r="DH87" s="957"/>
      <c r="DI87" s="957"/>
      <c r="DJ87" s="957"/>
      <c r="DK87" s="958"/>
      <c r="DL87" s="956"/>
      <c r="DM87" s="957"/>
      <c r="DN87" s="957"/>
      <c r="DO87" s="957"/>
      <c r="DP87" s="958"/>
      <c r="DQ87" s="956"/>
      <c r="DR87" s="957"/>
      <c r="DS87" s="957"/>
      <c r="DT87" s="957"/>
      <c r="DU87" s="958"/>
      <c r="DV87" s="945"/>
      <c r="DW87" s="946"/>
      <c r="DX87" s="946"/>
      <c r="DY87" s="946"/>
      <c r="DZ87" s="947"/>
      <c r="EA87" s="230"/>
    </row>
    <row r="88" spans="1:131" ht="26.25" customHeight="1" thickBot="1" x14ac:dyDescent="0.2">
      <c r="A88" s="240" t="s">
        <v>375</v>
      </c>
      <c r="B88" s="937" t="s">
        <v>399</v>
      </c>
      <c r="C88" s="938"/>
      <c r="D88" s="938"/>
      <c r="E88" s="938"/>
      <c r="F88" s="938"/>
      <c r="G88" s="938"/>
      <c r="H88" s="938"/>
      <c r="I88" s="938"/>
      <c r="J88" s="938"/>
      <c r="K88" s="938"/>
      <c r="L88" s="938"/>
      <c r="M88" s="938"/>
      <c r="N88" s="938"/>
      <c r="O88" s="938"/>
      <c r="P88" s="948"/>
      <c r="Q88" s="962"/>
      <c r="R88" s="963"/>
      <c r="S88" s="963"/>
      <c r="T88" s="963"/>
      <c r="U88" s="963"/>
      <c r="V88" s="963"/>
      <c r="W88" s="963"/>
      <c r="X88" s="963"/>
      <c r="Y88" s="963"/>
      <c r="Z88" s="963"/>
      <c r="AA88" s="963"/>
      <c r="AB88" s="963"/>
      <c r="AC88" s="963"/>
      <c r="AD88" s="963"/>
      <c r="AE88" s="963"/>
      <c r="AF88" s="959">
        <v>6702</v>
      </c>
      <c r="AG88" s="959"/>
      <c r="AH88" s="959"/>
      <c r="AI88" s="959"/>
      <c r="AJ88" s="959"/>
      <c r="AK88" s="963"/>
      <c r="AL88" s="963"/>
      <c r="AM88" s="963"/>
      <c r="AN88" s="963"/>
      <c r="AO88" s="963"/>
      <c r="AP88" s="959">
        <v>4009</v>
      </c>
      <c r="AQ88" s="959"/>
      <c r="AR88" s="959"/>
      <c r="AS88" s="959"/>
      <c r="AT88" s="959"/>
      <c r="AU88" s="959">
        <v>901</v>
      </c>
      <c r="AV88" s="959"/>
      <c r="AW88" s="959"/>
      <c r="AX88" s="959"/>
      <c r="AY88" s="959"/>
      <c r="AZ88" s="960"/>
      <c r="BA88" s="960"/>
      <c r="BB88" s="960"/>
      <c r="BC88" s="960"/>
      <c r="BD88" s="961"/>
      <c r="BE88" s="241"/>
      <c r="BF88" s="241"/>
      <c r="BG88" s="241"/>
      <c r="BH88" s="241"/>
      <c r="BI88" s="241"/>
      <c r="BJ88" s="241"/>
      <c r="BK88" s="241"/>
      <c r="BL88" s="241"/>
      <c r="BM88" s="241"/>
      <c r="BN88" s="241"/>
      <c r="BO88" s="241"/>
      <c r="BP88" s="241"/>
      <c r="BQ88" s="238">
        <v>82</v>
      </c>
      <c r="BR88" s="243"/>
      <c r="BS88" s="945"/>
      <c r="BT88" s="946"/>
      <c r="BU88" s="946"/>
      <c r="BV88" s="946"/>
      <c r="BW88" s="946"/>
      <c r="BX88" s="946"/>
      <c r="BY88" s="946"/>
      <c r="BZ88" s="946"/>
      <c r="CA88" s="946"/>
      <c r="CB88" s="946"/>
      <c r="CC88" s="946"/>
      <c r="CD88" s="946"/>
      <c r="CE88" s="946"/>
      <c r="CF88" s="946"/>
      <c r="CG88" s="955"/>
      <c r="CH88" s="956"/>
      <c r="CI88" s="957"/>
      <c r="CJ88" s="957"/>
      <c r="CK88" s="957"/>
      <c r="CL88" s="958"/>
      <c r="CM88" s="956"/>
      <c r="CN88" s="957"/>
      <c r="CO88" s="957"/>
      <c r="CP88" s="957"/>
      <c r="CQ88" s="958"/>
      <c r="CR88" s="956"/>
      <c r="CS88" s="957"/>
      <c r="CT88" s="957"/>
      <c r="CU88" s="957"/>
      <c r="CV88" s="958"/>
      <c r="CW88" s="956"/>
      <c r="CX88" s="957"/>
      <c r="CY88" s="957"/>
      <c r="CZ88" s="957"/>
      <c r="DA88" s="958"/>
      <c r="DB88" s="956"/>
      <c r="DC88" s="957"/>
      <c r="DD88" s="957"/>
      <c r="DE88" s="957"/>
      <c r="DF88" s="958"/>
      <c r="DG88" s="956"/>
      <c r="DH88" s="957"/>
      <c r="DI88" s="957"/>
      <c r="DJ88" s="957"/>
      <c r="DK88" s="958"/>
      <c r="DL88" s="956"/>
      <c r="DM88" s="957"/>
      <c r="DN88" s="957"/>
      <c r="DO88" s="957"/>
      <c r="DP88" s="958"/>
      <c r="DQ88" s="956"/>
      <c r="DR88" s="957"/>
      <c r="DS88" s="957"/>
      <c r="DT88" s="957"/>
      <c r="DU88" s="958"/>
      <c r="DV88" s="945"/>
      <c r="DW88" s="946"/>
      <c r="DX88" s="946"/>
      <c r="DY88" s="946"/>
      <c r="DZ88" s="947"/>
      <c r="EA88" s="230"/>
    </row>
    <row r="89" spans="1:131" ht="26.25" hidden="1" customHeight="1" x14ac:dyDescent="0.15">
      <c r="A89" s="245"/>
      <c r="B89" s="246"/>
      <c r="C89" s="246"/>
      <c r="D89" s="246"/>
      <c r="E89" s="246"/>
      <c r="F89" s="246"/>
      <c r="G89" s="246"/>
      <c r="H89" s="246"/>
      <c r="I89" s="246"/>
      <c r="J89" s="246"/>
      <c r="K89" s="246"/>
      <c r="L89" s="246"/>
      <c r="M89" s="246"/>
      <c r="N89" s="246"/>
      <c r="O89" s="246"/>
      <c r="P89" s="246"/>
      <c r="Q89" s="247"/>
      <c r="R89" s="247"/>
      <c r="S89" s="247"/>
      <c r="T89" s="247"/>
      <c r="U89" s="247"/>
      <c r="V89" s="247"/>
      <c r="W89" s="247"/>
      <c r="X89" s="247"/>
      <c r="Y89" s="247"/>
      <c r="Z89" s="247"/>
      <c r="AA89" s="247"/>
      <c r="AB89" s="247"/>
      <c r="AC89" s="247"/>
      <c r="AD89" s="247"/>
      <c r="AE89" s="247"/>
      <c r="AF89" s="247"/>
      <c r="AG89" s="247"/>
      <c r="AH89" s="247"/>
      <c r="AI89" s="247"/>
      <c r="AJ89" s="247"/>
      <c r="AK89" s="247"/>
      <c r="AL89" s="247"/>
      <c r="AM89" s="247"/>
      <c r="AN89" s="247"/>
      <c r="AO89" s="247"/>
      <c r="AP89" s="247"/>
      <c r="AQ89" s="247"/>
      <c r="AR89" s="247"/>
      <c r="AS89" s="247"/>
      <c r="AT89" s="247"/>
      <c r="AU89" s="247"/>
      <c r="AV89" s="247"/>
      <c r="AW89" s="247"/>
      <c r="AX89" s="247"/>
      <c r="AY89" s="247"/>
      <c r="AZ89" s="248"/>
      <c r="BA89" s="248"/>
      <c r="BB89" s="248"/>
      <c r="BC89" s="248"/>
      <c r="BD89" s="248"/>
      <c r="BE89" s="241"/>
      <c r="BF89" s="241"/>
      <c r="BG89" s="241"/>
      <c r="BH89" s="241"/>
      <c r="BI89" s="241"/>
      <c r="BJ89" s="241"/>
      <c r="BK89" s="241"/>
      <c r="BL89" s="241"/>
      <c r="BM89" s="241"/>
      <c r="BN89" s="241"/>
      <c r="BO89" s="241"/>
      <c r="BP89" s="241"/>
      <c r="BQ89" s="238">
        <v>83</v>
      </c>
      <c r="BR89" s="243"/>
      <c r="BS89" s="945"/>
      <c r="BT89" s="946"/>
      <c r="BU89" s="946"/>
      <c r="BV89" s="946"/>
      <c r="BW89" s="946"/>
      <c r="BX89" s="946"/>
      <c r="BY89" s="946"/>
      <c r="BZ89" s="946"/>
      <c r="CA89" s="946"/>
      <c r="CB89" s="946"/>
      <c r="CC89" s="946"/>
      <c r="CD89" s="946"/>
      <c r="CE89" s="946"/>
      <c r="CF89" s="946"/>
      <c r="CG89" s="955"/>
      <c r="CH89" s="956"/>
      <c r="CI89" s="957"/>
      <c r="CJ89" s="957"/>
      <c r="CK89" s="957"/>
      <c r="CL89" s="958"/>
      <c r="CM89" s="956"/>
      <c r="CN89" s="957"/>
      <c r="CO89" s="957"/>
      <c r="CP89" s="957"/>
      <c r="CQ89" s="958"/>
      <c r="CR89" s="956"/>
      <c r="CS89" s="957"/>
      <c r="CT89" s="957"/>
      <c r="CU89" s="957"/>
      <c r="CV89" s="958"/>
      <c r="CW89" s="956"/>
      <c r="CX89" s="957"/>
      <c r="CY89" s="957"/>
      <c r="CZ89" s="957"/>
      <c r="DA89" s="958"/>
      <c r="DB89" s="956"/>
      <c r="DC89" s="957"/>
      <c r="DD89" s="957"/>
      <c r="DE89" s="957"/>
      <c r="DF89" s="958"/>
      <c r="DG89" s="956"/>
      <c r="DH89" s="957"/>
      <c r="DI89" s="957"/>
      <c r="DJ89" s="957"/>
      <c r="DK89" s="958"/>
      <c r="DL89" s="956"/>
      <c r="DM89" s="957"/>
      <c r="DN89" s="957"/>
      <c r="DO89" s="957"/>
      <c r="DP89" s="958"/>
      <c r="DQ89" s="956"/>
      <c r="DR89" s="957"/>
      <c r="DS89" s="957"/>
      <c r="DT89" s="957"/>
      <c r="DU89" s="958"/>
      <c r="DV89" s="945"/>
      <c r="DW89" s="946"/>
      <c r="DX89" s="946"/>
      <c r="DY89" s="946"/>
      <c r="DZ89" s="947"/>
      <c r="EA89" s="230"/>
    </row>
    <row r="90" spans="1:131" ht="26.25" hidden="1" customHeight="1" x14ac:dyDescent="0.15">
      <c r="A90" s="245"/>
      <c r="B90" s="246"/>
      <c r="C90" s="246"/>
      <c r="D90" s="246"/>
      <c r="E90" s="246"/>
      <c r="F90" s="246"/>
      <c r="G90" s="246"/>
      <c r="H90" s="246"/>
      <c r="I90" s="246"/>
      <c r="J90" s="246"/>
      <c r="K90" s="246"/>
      <c r="L90" s="246"/>
      <c r="M90" s="246"/>
      <c r="N90" s="246"/>
      <c r="O90" s="246"/>
      <c r="P90" s="246"/>
      <c r="Q90" s="247"/>
      <c r="R90" s="247"/>
      <c r="S90" s="247"/>
      <c r="T90" s="247"/>
      <c r="U90" s="247"/>
      <c r="V90" s="247"/>
      <c r="W90" s="247"/>
      <c r="X90" s="247"/>
      <c r="Y90" s="247"/>
      <c r="Z90" s="247"/>
      <c r="AA90" s="247"/>
      <c r="AB90" s="247"/>
      <c r="AC90" s="247"/>
      <c r="AD90" s="247"/>
      <c r="AE90" s="247"/>
      <c r="AF90" s="247"/>
      <c r="AG90" s="247"/>
      <c r="AH90" s="247"/>
      <c r="AI90" s="247"/>
      <c r="AJ90" s="247"/>
      <c r="AK90" s="247"/>
      <c r="AL90" s="247"/>
      <c r="AM90" s="247"/>
      <c r="AN90" s="247"/>
      <c r="AO90" s="247"/>
      <c r="AP90" s="247"/>
      <c r="AQ90" s="247"/>
      <c r="AR90" s="247"/>
      <c r="AS90" s="247"/>
      <c r="AT90" s="247"/>
      <c r="AU90" s="247"/>
      <c r="AV90" s="247"/>
      <c r="AW90" s="247"/>
      <c r="AX90" s="247"/>
      <c r="AY90" s="247"/>
      <c r="AZ90" s="248"/>
      <c r="BA90" s="248"/>
      <c r="BB90" s="248"/>
      <c r="BC90" s="248"/>
      <c r="BD90" s="248"/>
      <c r="BE90" s="241"/>
      <c r="BF90" s="241"/>
      <c r="BG90" s="241"/>
      <c r="BH90" s="241"/>
      <c r="BI90" s="241"/>
      <c r="BJ90" s="241"/>
      <c r="BK90" s="241"/>
      <c r="BL90" s="241"/>
      <c r="BM90" s="241"/>
      <c r="BN90" s="241"/>
      <c r="BO90" s="241"/>
      <c r="BP90" s="241"/>
      <c r="BQ90" s="238">
        <v>84</v>
      </c>
      <c r="BR90" s="243"/>
      <c r="BS90" s="945"/>
      <c r="BT90" s="946"/>
      <c r="BU90" s="946"/>
      <c r="BV90" s="946"/>
      <c r="BW90" s="946"/>
      <c r="BX90" s="946"/>
      <c r="BY90" s="946"/>
      <c r="BZ90" s="946"/>
      <c r="CA90" s="946"/>
      <c r="CB90" s="946"/>
      <c r="CC90" s="946"/>
      <c r="CD90" s="946"/>
      <c r="CE90" s="946"/>
      <c r="CF90" s="946"/>
      <c r="CG90" s="955"/>
      <c r="CH90" s="956"/>
      <c r="CI90" s="957"/>
      <c r="CJ90" s="957"/>
      <c r="CK90" s="957"/>
      <c r="CL90" s="958"/>
      <c r="CM90" s="956"/>
      <c r="CN90" s="957"/>
      <c r="CO90" s="957"/>
      <c r="CP90" s="957"/>
      <c r="CQ90" s="958"/>
      <c r="CR90" s="956"/>
      <c r="CS90" s="957"/>
      <c r="CT90" s="957"/>
      <c r="CU90" s="957"/>
      <c r="CV90" s="958"/>
      <c r="CW90" s="956"/>
      <c r="CX90" s="957"/>
      <c r="CY90" s="957"/>
      <c r="CZ90" s="957"/>
      <c r="DA90" s="958"/>
      <c r="DB90" s="956"/>
      <c r="DC90" s="957"/>
      <c r="DD90" s="957"/>
      <c r="DE90" s="957"/>
      <c r="DF90" s="958"/>
      <c r="DG90" s="956"/>
      <c r="DH90" s="957"/>
      <c r="DI90" s="957"/>
      <c r="DJ90" s="957"/>
      <c r="DK90" s="958"/>
      <c r="DL90" s="956"/>
      <c r="DM90" s="957"/>
      <c r="DN90" s="957"/>
      <c r="DO90" s="957"/>
      <c r="DP90" s="958"/>
      <c r="DQ90" s="956"/>
      <c r="DR90" s="957"/>
      <c r="DS90" s="957"/>
      <c r="DT90" s="957"/>
      <c r="DU90" s="958"/>
      <c r="DV90" s="945"/>
      <c r="DW90" s="946"/>
      <c r="DX90" s="946"/>
      <c r="DY90" s="946"/>
      <c r="DZ90" s="947"/>
      <c r="EA90" s="230"/>
    </row>
    <row r="91" spans="1:131" ht="26.25" hidden="1" customHeight="1" x14ac:dyDescent="0.15">
      <c r="A91" s="245"/>
      <c r="B91" s="246"/>
      <c r="C91" s="246"/>
      <c r="D91" s="246"/>
      <c r="E91" s="246"/>
      <c r="F91" s="246"/>
      <c r="G91" s="246"/>
      <c r="H91" s="246"/>
      <c r="I91" s="246"/>
      <c r="J91" s="246"/>
      <c r="K91" s="246"/>
      <c r="L91" s="246"/>
      <c r="M91" s="246"/>
      <c r="N91" s="246"/>
      <c r="O91" s="246"/>
      <c r="P91" s="246"/>
      <c r="Q91" s="247"/>
      <c r="R91" s="247"/>
      <c r="S91" s="247"/>
      <c r="T91" s="247"/>
      <c r="U91" s="247"/>
      <c r="V91" s="247"/>
      <c r="W91" s="247"/>
      <c r="X91" s="247"/>
      <c r="Y91" s="247"/>
      <c r="Z91" s="247"/>
      <c r="AA91" s="247"/>
      <c r="AB91" s="247"/>
      <c r="AC91" s="247"/>
      <c r="AD91" s="247"/>
      <c r="AE91" s="247"/>
      <c r="AF91" s="247"/>
      <c r="AG91" s="247"/>
      <c r="AH91" s="247"/>
      <c r="AI91" s="247"/>
      <c r="AJ91" s="247"/>
      <c r="AK91" s="247"/>
      <c r="AL91" s="247"/>
      <c r="AM91" s="247"/>
      <c r="AN91" s="247"/>
      <c r="AO91" s="247"/>
      <c r="AP91" s="247"/>
      <c r="AQ91" s="247"/>
      <c r="AR91" s="247"/>
      <c r="AS91" s="247"/>
      <c r="AT91" s="247"/>
      <c r="AU91" s="247"/>
      <c r="AV91" s="247"/>
      <c r="AW91" s="247"/>
      <c r="AX91" s="247"/>
      <c r="AY91" s="247"/>
      <c r="AZ91" s="248"/>
      <c r="BA91" s="248"/>
      <c r="BB91" s="248"/>
      <c r="BC91" s="248"/>
      <c r="BD91" s="248"/>
      <c r="BE91" s="241"/>
      <c r="BF91" s="241"/>
      <c r="BG91" s="241"/>
      <c r="BH91" s="241"/>
      <c r="BI91" s="241"/>
      <c r="BJ91" s="241"/>
      <c r="BK91" s="241"/>
      <c r="BL91" s="241"/>
      <c r="BM91" s="241"/>
      <c r="BN91" s="241"/>
      <c r="BO91" s="241"/>
      <c r="BP91" s="241"/>
      <c r="BQ91" s="238">
        <v>85</v>
      </c>
      <c r="BR91" s="243"/>
      <c r="BS91" s="945"/>
      <c r="BT91" s="946"/>
      <c r="BU91" s="946"/>
      <c r="BV91" s="946"/>
      <c r="BW91" s="946"/>
      <c r="BX91" s="946"/>
      <c r="BY91" s="946"/>
      <c r="BZ91" s="946"/>
      <c r="CA91" s="946"/>
      <c r="CB91" s="946"/>
      <c r="CC91" s="946"/>
      <c r="CD91" s="946"/>
      <c r="CE91" s="946"/>
      <c r="CF91" s="946"/>
      <c r="CG91" s="955"/>
      <c r="CH91" s="956"/>
      <c r="CI91" s="957"/>
      <c r="CJ91" s="957"/>
      <c r="CK91" s="957"/>
      <c r="CL91" s="958"/>
      <c r="CM91" s="956"/>
      <c r="CN91" s="957"/>
      <c r="CO91" s="957"/>
      <c r="CP91" s="957"/>
      <c r="CQ91" s="958"/>
      <c r="CR91" s="956"/>
      <c r="CS91" s="957"/>
      <c r="CT91" s="957"/>
      <c r="CU91" s="957"/>
      <c r="CV91" s="958"/>
      <c r="CW91" s="956"/>
      <c r="CX91" s="957"/>
      <c r="CY91" s="957"/>
      <c r="CZ91" s="957"/>
      <c r="DA91" s="958"/>
      <c r="DB91" s="956"/>
      <c r="DC91" s="957"/>
      <c r="DD91" s="957"/>
      <c r="DE91" s="957"/>
      <c r="DF91" s="958"/>
      <c r="DG91" s="956"/>
      <c r="DH91" s="957"/>
      <c r="DI91" s="957"/>
      <c r="DJ91" s="957"/>
      <c r="DK91" s="958"/>
      <c r="DL91" s="956"/>
      <c r="DM91" s="957"/>
      <c r="DN91" s="957"/>
      <c r="DO91" s="957"/>
      <c r="DP91" s="958"/>
      <c r="DQ91" s="956"/>
      <c r="DR91" s="957"/>
      <c r="DS91" s="957"/>
      <c r="DT91" s="957"/>
      <c r="DU91" s="958"/>
      <c r="DV91" s="945"/>
      <c r="DW91" s="946"/>
      <c r="DX91" s="946"/>
      <c r="DY91" s="946"/>
      <c r="DZ91" s="947"/>
      <c r="EA91" s="230"/>
    </row>
    <row r="92" spans="1:131" ht="26.25" hidden="1" customHeight="1" x14ac:dyDescent="0.15">
      <c r="A92" s="245"/>
      <c r="B92" s="246"/>
      <c r="C92" s="246"/>
      <c r="D92" s="246"/>
      <c r="E92" s="246"/>
      <c r="F92" s="246"/>
      <c r="G92" s="246"/>
      <c r="H92" s="246"/>
      <c r="I92" s="246"/>
      <c r="J92" s="246"/>
      <c r="K92" s="246"/>
      <c r="L92" s="246"/>
      <c r="M92" s="246"/>
      <c r="N92" s="246"/>
      <c r="O92" s="246"/>
      <c r="P92" s="246"/>
      <c r="Q92" s="247"/>
      <c r="R92" s="247"/>
      <c r="S92" s="247"/>
      <c r="T92" s="247"/>
      <c r="U92" s="247"/>
      <c r="V92" s="247"/>
      <c r="W92" s="247"/>
      <c r="X92" s="247"/>
      <c r="Y92" s="247"/>
      <c r="Z92" s="247"/>
      <c r="AA92" s="247"/>
      <c r="AB92" s="247"/>
      <c r="AC92" s="247"/>
      <c r="AD92" s="247"/>
      <c r="AE92" s="247"/>
      <c r="AF92" s="247"/>
      <c r="AG92" s="247"/>
      <c r="AH92" s="247"/>
      <c r="AI92" s="247"/>
      <c r="AJ92" s="247"/>
      <c r="AK92" s="247"/>
      <c r="AL92" s="247"/>
      <c r="AM92" s="247"/>
      <c r="AN92" s="247"/>
      <c r="AO92" s="247"/>
      <c r="AP92" s="247"/>
      <c r="AQ92" s="247"/>
      <c r="AR92" s="247"/>
      <c r="AS92" s="247"/>
      <c r="AT92" s="247"/>
      <c r="AU92" s="247"/>
      <c r="AV92" s="247"/>
      <c r="AW92" s="247"/>
      <c r="AX92" s="247"/>
      <c r="AY92" s="247"/>
      <c r="AZ92" s="248"/>
      <c r="BA92" s="248"/>
      <c r="BB92" s="248"/>
      <c r="BC92" s="248"/>
      <c r="BD92" s="248"/>
      <c r="BE92" s="241"/>
      <c r="BF92" s="241"/>
      <c r="BG92" s="241"/>
      <c r="BH92" s="241"/>
      <c r="BI92" s="241"/>
      <c r="BJ92" s="241"/>
      <c r="BK92" s="241"/>
      <c r="BL92" s="241"/>
      <c r="BM92" s="241"/>
      <c r="BN92" s="241"/>
      <c r="BO92" s="241"/>
      <c r="BP92" s="241"/>
      <c r="BQ92" s="238">
        <v>86</v>
      </c>
      <c r="BR92" s="243"/>
      <c r="BS92" s="945"/>
      <c r="BT92" s="946"/>
      <c r="BU92" s="946"/>
      <c r="BV92" s="946"/>
      <c r="BW92" s="946"/>
      <c r="BX92" s="946"/>
      <c r="BY92" s="946"/>
      <c r="BZ92" s="946"/>
      <c r="CA92" s="946"/>
      <c r="CB92" s="946"/>
      <c r="CC92" s="946"/>
      <c r="CD92" s="946"/>
      <c r="CE92" s="946"/>
      <c r="CF92" s="946"/>
      <c r="CG92" s="955"/>
      <c r="CH92" s="956"/>
      <c r="CI92" s="957"/>
      <c r="CJ92" s="957"/>
      <c r="CK92" s="957"/>
      <c r="CL92" s="958"/>
      <c r="CM92" s="956"/>
      <c r="CN92" s="957"/>
      <c r="CO92" s="957"/>
      <c r="CP92" s="957"/>
      <c r="CQ92" s="958"/>
      <c r="CR92" s="956"/>
      <c r="CS92" s="957"/>
      <c r="CT92" s="957"/>
      <c r="CU92" s="957"/>
      <c r="CV92" s="958"/>
      <c r="CW92" s="956"/>
      <c r="CX92" s="957"/>
      <c r="CY92" s="957"/>
      <c r="CZ92" s="957"/>
      <c r="DA92" s="958"/>
      <c r="DB92" s="956"/>
      <c r="DC92" s="957"/>
      <c r="DD92" s="957"/>
      <c r="DE92" s="957"/>
      <c r="DF92" s="958"/>
      <c r="DG92" s="956"/>
      <c r="DH92" s="957"/>
      <c r="DI92" s="957"/>
      <c r="DJ92" s="957"/>
      <c r="DK92" s="958"/>
      <c r="DL92" s="956"/>
      <c r="DM92" s="957"/>
      <c r="DN92" s="957"/>
      <c r="DO92" s="957"/>
      <c r="DP92" s="958"/>
      <c r="DQ92" s="956"/>
      <c r="DR92" s="957"/>
      <c r="DS92" s="957"/>
      <c r="DT92" s="957"/>
      <c r="DU92" s="958"/>
      <c r="DV92" s="945"/>
      <c r="DW92" s="946"/>
      <c r="DX92" s="946"/>
      <c r="DY92" s="946"/>
      <c r="DZ92" s="947"/>
      <c r="EA92" s="230"/>
    </row>
    <row r="93" spans="1:131" ht="26.25" hidden="1" customHeight="1" x14ac:dyDescent="0.15">
      <c r="A93" s="245"/>
      <c r="B93" s="246"/>
      <c r="C93" s="246"/>
      <c r="D93" s="246"/>
      <c r="E93" s="246"/>
      <c r="F93" s="246"/>
      <c r="G93" s="246"/>
      <c r="H93" s="246"/>
      <c r="I93" s="246"/>
      <c r="J93" s="246"/>
      <c r="K93" s="246"/>
      <c r="L93" s="246"/>
      <c r="M93" s="246"/>
      <c r="N93" s="246"/>
      <c r="O93" s="246"/>
      <c r="P93" s="246"/>
      <c r="Q93" s="247"/>
      <c r="R93" s="247"/>
      <c r="S93" s="247"/>
      <c r="T93" s="247"/>
      <c r="U93" s="247"/>
      <c r="V93" s="247"/>
      <c r="W93" s="247"/>
      <c r="X93" s="247"/>
      <c r="Y93" s="247"/>
      <c r="Z93" s="247"/>
      <c r="AA93" s="247"/>
      <c r="AB93" s="247"/>
      <c r="AC93" s="247"/>
      <c r="AD93" s="247"/>
      <c r="AE93" s="247"/>
      <c r="AF93" s="247"/>
      <c r="AG93" s="247"/>
      <c r="AH93" s="247"/>
      <c r="AI93" s="247"/>
      <c r="AJ93" s="247"/>
      <c r="AK93" s="247"/>
      <c r="AL93" s="247"/>
      <c r="AM93" s="247"/>
      <c r="AN93" s="247"/>
      <c r="AO93" s="247"/>
      <c r="AP93" s="247"/>
      <c r="AQ93" s="247"/>
      <c r="AR93" s="247"/>
      <c r="AS93" s="247"/>
      <c r="AT93" s="247"/>
      <c r="AU93" s="247"/>
      <c r="AV93" s="247"/>
      <c r="AW93" s="247"/>
      <c r="AX93" s="247"/>
      <c r="AY93" s="247"/>
      <c r="AZ93" s="248"/>
      <c r="BA93" s="248"/>
      <c r="BB93" s="248"/>
      <c r="BC93" s="248"/>
      <c r="BD93" s="248"/>
      <c r="BE93" s="241"/>
      <c r="BF93" s="241"/>
      <c r="BG93" s="241"/>
      <c r="BH93" s="241"/>
      <c r="BI93" s="241"/>
      <c r="BJ93" s="241"/>
      <c r="BK93" s="241"/>
      <c r="BL93" s="241"/>
      <c r="BM93" s="241"/>
      <c r="BN93" s="241"/>
      <c r="BO93" s="241"/>
      <c r="BP93" s="241"/>
      <c r="BQ93" s="238">
        <v>87</v>
      </c>
      <c r="BR93" s="243"/>
      <c r="BS93" s="945"/>
      <c r="BT93" s="946"/>
      <c r="BU93" s="946"/>
      <c r="BV93" s="946"/>
      <c r="BW93" s="946"/>
      <c r="BX93" s="946"/>
      <c r="BY93" s="946"/>
      <c r="BZ93" s="946"/>
      <c r="CA93" s="946"/>
      <c r="CB93" s="946"/>
      <c r="CC93" s="946"/>
      <c r="CD93" s="946"/>
      <c r="CE93" s="946"/>
      <c r="CF93" s="946"/>
      <c r="CG93" s="955"/>
      <c r="CH93" s="956"/>
      <c r="CI93" s="957"/>
      <c r="CJ93" s="957"/>
      <c r="CK93" s="957"/>
      <c r="CL93" s="958"/>
      <c r="CM93" s="956"/>
      <c r="CN93" s="957"/>
      <c r="CO93" s="957"/>
      <c r="CP93" s="957"/>
      <c r="CQ93" s="958"/>
      <c r="CR93" s="956"/>
      <c r="CS93" s="957"/>
      <c r="CT93" s="957"/>
      <c r="CU93" s="957"/>
      <c r="CV93" s="958"/>
      <c r="CW93" s="956"/>
      <c r="CX93" s="957"/>
      <c r="CY93" s="957"/>
      <c r="CZ93" s="957"/>
      <c r="DA93" s="958"/>
      <c r="DB93" s="956"/>
      <c r="DC93" s="957"/>
      <c r="DD93" s="957"/>
      <c r="DE93" s="957"/>
      <c r="DF93" s="958"/>
      <c r="DG93" s="956"/>
      <c r="DH93" s="957"/>
      <c r="DI93" s="957"/>
      <c r="DJ93" s="957"/>
      <c r="DK93" s="958"/>
      <c r="DL93" s="956"/>
      <c r="DM93" s="957"/>
      <c r="DN93" s="957"/>
      <c r="DO93" s="957"/>
      <c r="DP93" s="958"/>
      <c r="DQ93" s="956"/>
      <c r="DR93" s="957"/>
      <c r="DS93" s="957"/>
      <c r="DT93" s="957"/>
      <c r="DU93" s="958"/>
      <c r="DV93" s="945"/>
      <c r="DW93" s="946"/>
      <c r="DX93" s="946"/>
      <c r="DY93" s="946"/>
      <c r="DZ93" s="947"/>
      <c r="EA93" s="230"/>
    </row>
    <row r="94" spans="1:131" ht="26.25" hidden="1" customHeight="1" x14ac:dyDescent="0.15">
      <c r="A94" s="245"/>
      <c r="B94" s="246"/>
      <c r="C94" s="246"/>
      <c r="D94" s="246"/>
      <c r="E94" s="246"/>
      <c r="F94" s="246"/>
      <c r="G94" s="246"/>
      <c r="H94" s="246"/>
      <c r="I94" s="246"/>
      <c r="J94" s="246"/>
      <c r="K94" s="246"/>
      <c r="L94" s="246"/>
      <c r="M94" s="246"/>
      <c r="N94" s="246"/>
      <c r="O94" s="246"/>
      <c r="P94" s="246"/>
      <c r="Q94" s="247"/>
      <c r="R94" s="247"/>
      <c r="S94" s="247"/>
      <c r="T94" s="247"/>
      <c r="U94" s="247"/>
      <c r="V94" s="247"/>
      <c r="W94" s="247"/>
      <c r="X94" s="247"/>
      <c r="Y94" s="247"/>
      <c r="Z94" s="247"/>
      <c r="AA94" s="247"/>
      <c r="AB94" s="247"/>
      <c r="AC94" s="247"/>
      <c r="AD94" s="247"/>
      <c r="AE94" s="247"/>
      <c r="AF94" s="247"/>
      <c r="AG94" s="247"/>
      <c r="AH94" s="247"/>
      <c r="AI94" s="247"/>
      <c r="AJ94" s="247"/>
      <c r="AK94" s="247"/>
      <c r="AL94" s="247"/>
      <c r="AM94" s="247"/>
      <c r="AN94" s="247"/>
      <c r="AO94" s="247"/>
      <c r="AP94" s="247"/>
      <c r="AQ94" s="247"/>
      <c r="AR94" s="247"/>
      <c r="AS94" s="247"/>
      <c r="AT94" s="247"/>
      <c r="AU94" s="247"/>
      <c r="AV94" s="247"/>
      <c r="AW94" s="247"/>
      <c r="AX94" s="247"/>
      <c r="AY94" s="247"/>
      <c r="AZ94" s="248"/>
      <c r="BA94" s="248"/>
      <c r="BB94" s="248"/>
      <c r="BC94" s="248"/>
      <c r="BD94" s="248"/>
      <c r="BE94" s="241"/>
      <c r="BF94" s="241"/>
      <c r="BG94" s="241"/>
      <c r="BH94" s="241"/>
      <c r="BI94" s="241"/>
      <c r="BJ94" s="241"/>
      <c r="BK94" s="241"/>
      <c r="BL94" s="241"/>
      <c r="BM94" s="241"/>
      <c r="BN94" s="241"/>
      <c r="BO94" s="241"/>
      <c r="BP94" s="241"/>
      <c r="BQ94" s="238">
        <v>88</v>
      </c>
      <c r="BR94" s="243"/>
      <c r="BS94" s="945"/>
      <c r="BT94" s="946"/>
      <c r="BU94" s="946"/>
      <c r="BV94" s="946"/>
      <c r="BW94" s="946"/>
      <c r="BX94" s="946"/>
      <c r="BY94" s="946"/>
      <c r="BZ94" s="946"/>
      <c r="CA94" s="946"/>
      <c r="CB94" s="946"/>
      <c r="CC94" s="946"/>
      <c r="CD94" s="946"/>
      <c r="CE94" s="946"/>
      <c r="CF94" s="946"/>
      <c r="CG94" s="955"/>
      <c r="CH94" s="956"/>
      <c r="CI94" s="957"/>
      <c r="CJ94" s="957"/>
      <c r="CK94" s="957"/>
      <c r="CL94" s="958"/>
      <c r="CM94" s="956"/>
      <c r="CN94" s="957"/>
      <c r="CO94" s="957"/>
      <c r="CP94" s="957"/>
      <c r="CQ94" s="958"/>
      <c r="CR94" s="956"/>
      <c r="CS94" s="957"/>
      <c r="CT94" s="957"/>
      <c r="CU94" s="957"/>
      <c r="CV94" s="958"/>
      <c r="CW94" s="956"/>
      <c r="CX94" s="957"/>
      <c r="CY94" s="957"/>
      <c r="CZ94" s="957"/>
      <c r="DA94" s="958"/>
      <c r="DB94" s="956"/>
      <c r="DC94" s="957"/>
      <c r="DD94" s="957"/>
      <c r="DE94" s="957"/>
      <c r="DF94" s="958"/>
      <c r="DG94" s="956"/>
      <c r="DH94" s="957"/>
      <c r="DI94" s="957"/>
      <c r="DJ94" s="957"/>
      <c r="DK94" s="958"/>
      <c r="DL94" s="956"/>
      <c r="DM94" s="957"/>
      <c r="DN94" s="957"/>
      <c r="DO94" s="957"/>
      <c r="DP94" s="958"/>
      <c r="DQ94" s="956"/>
      <c r="DR94" s="957"/>
      <c r="DS94" s="957"/>
      <c r="DT94" s="957"/>
      <c r="DU94" s="958"/>
      <c r="DV94" s="945"/>
      <c r="DW94" s="946"/>
      <c r="DX94" s="946"/>
      <c r="DY94" s="946"/>
      <c r="DZ94" s="947"/>
      <c r="EA94" s="230"/>
    </row>
    <row r="95" spans="1:131" ht="26.25" hidden="1" customHeight="1" x14ac:dyDescent="0.15">
      <c r="A95" s="245"/>
      <c r="B95" s="246"/>
      <c r="C95" s="246"/>
      <c r="D95" s="246"/>
      <c r="E95" s="246"/>
      <c r="F95" s="246"/>
      <c r="G95" s="246"/>
      <c r="H95" s="246"/>
      <c r="I95" s="246"/>
      <c r="J95" s="246"/>
      <c r="K95" s="246"/>
      <c r="L95" s="246"/>
      <c r="M95" s="246"/>
      <c r="N95" s="246"/>
      <c r="O95" s="246"/>
      <c r="P95" s="246"/>
      <c r="Q95" s="247"/>
      <c r="R95" s="247"/>
      <c r="S95" s="247"/>
      <c r="T95" s="247"/>
      <c r="U95" s="247"/>
      <c r="V95" s="247"/>
      <c r="W95" s="247"/>
      <c r="X95" s="247"/>
      <c r="Y95" s="247"/>
      <c r="Z95" s="247"/>
      <c r="AA95" s="247"/>
      <c r="AB95" s="247"/>
      <c r="AC95" s="247"/>
      <c r="AD95" s="247"/>
      <c r="AE95" s="247"/>
      <c r="AF95" s="247"/>
      <c r="AG95" s="247"/>
      <c r="AH95" s="247"/>
      <c r="AI95" s="247"/>
      <c r="AJ95" s="247"/>
      <c r="AK95" s="247"/>
      <c r="AL95" s="247"/>
      <c r="AM95" s="247"/>
      <c r="AN95" s="247"/>
      <c r="AO95" s="247"/>
      <c r="AP95" s="247"/>
      <c r="AQ95" s="247"/>
      <c r="AR95" s="247"/>
      <c r="AS95" s="247"/>
      <c r="AT95" s="247"/>
      <c r="AU95" s="247"/>
      <c r="AV95" s="247"/>
      <c r="AW95" s="247"/>
      <c r="AX95" s="247"/>
      <c r="AY95" s="247"/>
      <c r="AZ95" s="248"/>
      <c r="BA95" s="248"/>
      <c r="BB95" s="248"/>
      <c r="BC95" s="248"/>
      <c r="BD95" s="248"/>
      <c r="BE95" s="241"/>
      <c r="BF95" s="241"/>
      <c r="BG95" s="241"/>
      <c r="BH95" s="241"/>
      <c r="BI95" s="241"/>
      <c r="BJ95" s="241"/>
      <c r="BK95" s="241"/>
      <c r="BL95" s="241"/>
      <c r="BM95" s="241"/>
      <c r="BN95" s="241"/>
      <c r="BO95" s="241"/>
      <c r="BP95" s="241"/>
      <c r="BQ95" s="238">
        <v>89</v>
      </c>
      <c r="BR95" s="243"/>
      <c r="BS95" s="945"/>
      <c r="BT95" s="946"/>
      <c r="BU95" s="946"/>
      <c r="BV95" s="946"/>
      <c r="BW95" s="946"/>
      <c r="BX95" s="946"/>
      <c r="BY95" s="946"/>
      <c r="BZ95" s="946"/>
      <c r="CA95" s="946"/>
      <c r="CB95" s="946"/>
      <c r="CC95" s="946"/>
      <c r="CD95" s="946"/>
      <c r="CE95" s="946"/>
      <c r="CF95" s="946"/>
      <c r="CG95" s="955"/>
      <c r="CH95" s="956"/>
      <c r="CI95" s="957"/>
      <c r="CJ95" s="957"/>
      <c r="CK95" s="957"/>
      <c r="CL95" s="958"/>
      <c r="CM95" s="956"/>
      <c r="CN95" s="957"/>
      <c r="CO95" s="957"/>
      <c r="CP95" s="957"/>
      <c r="CQ95" s="958"/>
      <c r="CR95" s="956"/>
      <c r="CS95" s="957"/>
      <c r="CT95" s="957"/>
      <c r="CU95" s="957"/>
      <c r="CV95" s="958"/>
      <c r="CW95" s="956"/>
      <c r="CX95" s="957"/>
      <c r="CY95" s="957"/>
      <c r="CZ95" s="957"/>
      <c r="DA95" s="958"/>
      <c r="DB95" s="956"/>
      <c r="DC95" s="957"/>
      <c r="DD95" s="957"/>
      <c r="DE95" s="957"/>
      <c r="DF95" s="958"/>
      <c r="DG95" s="956"/>
      <c r="DH95" s="957"/>
      <c r="DI95" s="957"/>
      <c r="DJ95" s="957"/>
      <c r="DK95" s="958"/>
      <c r="DL95" s="956"/>
      <c r="DM95" s="957"/>
      <c r="DN95" s="957"/>
      <c r="DO95" s="957"/>
      <c r="DP95" s="958"/>
      <c r="DQ95" s="956"/>
      <c r="DR95" s="957"/>
      <c r="DS95" s="957"/>
      <c r="DT95" s="957"/>
      <c r="DU95" s="958"/>
      <c r="DV95" s="945"/>
      <c r="DW95" s="946"/>
      <c r="DX95" s="946"/>
      <c r="DY95" s="946"/>
      <c r="DZ95" s="947"/>
      <c r="EA95" s="230"/>
    </row>
    <row r="96" spans="1:131" ht="26.25" hidden="1" customHeight="1" x14ac:dyDescent="0.15">
      <c r="A96" s="245"/>
      <c r="B96" s="246"/>
      <c r="C96" s="246"/>
      <c r="D96" s="246"/>
      <c r="E96" s="246"/>
      <c r="F96" s="246"/>
      <c r="G96" s="246"/>
      <c r="H96" s="246"/>
      <c r="I96" s="246"/>
      <c r="J96" s="246"/>
      <c r="K96" s="246"/>
      <c r="L96" s="246"/>
      <c r="M96" s="246"/>
      <c r="N96" s="246"/>
      <c r="O96" s="246"/>
      <c r="P96" s="246"/>
      <c r="Q96" s="247"/>
      <c r="R96" s="247"/>
      <c r="S96" s="247"/>
      <c r="T96" s="247"/>
      <c r="U96" s="247"/>
      <c r="V96" s="247"/>
      <c r="W96" s="247"/>
      <c r="X96" s="247"/>
      <c r="Y96" s="247"/>
      <c r="Z96" s="247"/>
      <c r="AA96" s="247"/>
      <c r="AB96" s="247"/>
      <c r="AC96" s="247"/>
      <c r="AD96" s="247"/>
      <c r="AE96" s="247"/>
      <c r="AF96" s="247"/>
      <c r="AG96" s="247"/>
      <c r="AH96" s="247"/>
      <c r="AI96" s="247"/>
      <c r="AJ96" s="247"/>
      <c r="AK96" s="247"/>
      <c r="AL96" s="247"/>
      <c r="AM96" s="247"/>
      <c r="AN96" s="247"/>
      <c r="AO96" s="247"/>
      <c r="AP96" s="247"/>
      <c r="AQ96" s="247"/>
      <c r="AR96" s="247"/>
      <c r="AS96" s="247"/>
      <c r="AT96" s="247"/>
      <c r="AU96" s="247"/>
      <c r="AV96" s="247"/>
      <c r="AW96" s="247"/>
      <c r="AX96" s="247"/>
      <c r="AY96" s="247"/>
      <c r="AZ96" s="248"/>
      <c r="BA96" s="248"/>
      <c r="BB96" s="248"/>
      <c r="BC96" s="248"/>
      <c r="BD96" s="248"/>
      <c r="BE96" s="241"/>
      <c r="BF96" s="241"/>
      <c r="BG96" s="241"/>
      <c r="BH96" s="241"/>
      <c r="BI96" s="241"/>
      <c r="BJ96" s="241"/>
      <c r="BK96" s="241"/>
      <c r="BL96" s="241"/>
      <c r="BM96" s="241"/>
      <c r="BN96" s="241"/>
      <c r="BO96" s="241"/>
      <c r="BP96" s="241"/>
      <c r="BQ96" s="238">
        <v>90</v>
      </c>
      <c r="BR96" s="243"/>
      <c r="BS96" s="945"/>
      <c r="BT96" s="946"/>
      <c r="BU96" s="946"/>
      <c r="BV96" s="946"/>
      <c r="BW96" s="946"/>
      <c r="BX96" s="946"/>
      <c r="BY96" s="946"/>
      <c r="BZ96" s="946"/>
      <c r="CA96" s="946"/>
      <c r="CB96" s="946"/>
      <c r="CC96" s="946"/>
      <c r="CD96" s="946"/>
      <c r="CE96" s="946"/>
      <c r="CF96" s="946"/>
      <c r="CG96" s="955"/>
      <c r="CH96" s="956"/>
      <c r="CI96" s="957"/>
      <c r="CJ96" s="957"/>
      <c r="CK96" s="957"/>
      <c r="CL96" s="958"/>
      <c r="CM96" s="956"/>
      <c r="CN96" s="957"/>
      <c r="CO96" s="957"/>
      <c r="CP96" s="957"/>
      <c r="CQ96" s="958"/>
      <c r="CR96" s="956"/>
      <c r="CS96" s="957"/>
      <c r="CT96" s="957"/>
      <c r="CU96" s="957"/>
      <c r="CV96" s="958"/>
      <c r="CW96" s="956"/>
      <c r="CX96" s="957"/>
      <c r="CY96" s="957"/>
      <c r="CZ96" s="957"/>
      <c r="DA96" s="958"/>
      <c r="DB96" s="956"/>
      <c r="DC96" s="957"/>
      <c r="DD96" s="957"/>
      <c r="DE96" s="957"/>
      <c r="DF96" s="958"/>
      <c r="DG96" s="956"/>
      <c r="DH96" s="957"/>
      <c r="DI96" s="957"/>
      <c r="DJ96" s="957"/>
      <c r="DK96" s="958"/>
      <c r="DL96" s="956"/>
      <c r="DM96" s="957"/>
      <c r="DN96" s="957"/>
      <c r="DO96" s="957"/>
      <c r="DP96" s="958"/>
      <c r="DQ96" s="956"/>
      <c r="DR96" s="957"/>
      <c r="DS96" s="957"/>
      <c r="DT96" s="957"/>
      <c r="DU96" s="958"/>
      <c r="DV96" s="945"/>
      <c r="DW96" s="946"/>
      <c r="DX96" s="946"/>
      <c r="DY96" s="946"/>
      <c r="DZ96" s="947"/>
      <c r="EA96" s="230"/>
    </row>
    <row r="97" spans="1:131" ht="26.25" hidden="1" customHeight="1" x14ac:dyDescent="0.15">
      <c r="A97" s="245"/>
      <c r="B97" s="246"/>
      <c r="C97" s="246"/>
      <c r="D97" s="246"/>
      <c r="E97" s="246"/>
      <c r="F97" s="246"/>
      <c r="G97" s="246"/>
      <c r="H97" s="246"/>
      <c r="I97" s="246"/>
      <c r="J97" s="246"/>
      <c r="K97" s="246"/>
      <c r="L97" s="246"/>
      <c r="M97" s="246"/>
      <c r="N97" s="246"/>
      <c r="O97" s="246"/>
      <c r="P97" s="246"/>
      <c r="Q97" s="247"/>
      <c r="R97" s="247"/>
      <c r="S97" s="247"/>
      <c r="T97" s="247"/>
      <c r="U97" s="247"/>
      <c r="V97" s="247"/>
      <c r="W97" s="247"/>
      <c r="X97" s="247"/>
      <c r="Y97" s="247"/>
      <c r="Z97" s="247"/>
      <c r="AA97" s="247"/>
      <c r="AB97" s="247"/>
      <c r="AC97" s="247"/>
      <c r="AD97" s="247"/>
      <c r="AE97" s="247"/>
      <c r="AF97" s="247"/>
      <c r="AG97" s="247"/>
      <c r="AH97" s="247"/>
      <c r="AI97" s="247"/>
      <c r="AJ97" s="247"/>
      <c r="AK97" s="247"/>
      <c r="AL97" s="247"/>
      <c r="AM97" s="247"/>
      <c r="AN97" s="247"/>
      <c r="AO97" s="247"/>
      <c r="AP97" s="247"/>
      <c r="AQ97" s="247"/>
      <c r="AR97" s="247"/>
      <c r="AS97" s="247"/>
      <c r="AT97" s="247"/>
      <c r="AU97" s="247"/>
      <c r="AV97" s="247"/>
      <c r="AW97" s="247"/>
      <c r="AX97" s="247"/>
      <c r="AY97" s="247"/>
      <c r="AZ97" s="248"/>
      <c r="BA97" s="248"/>
      <c r="BB97" s="248"/>
      <c r="BC97" s="248"/>
      <c r="BD97" s="248"/>
      <c r="BE97" s="241"/>
      <c r="BF97" s="241"/>
      <c r="BG97" s="241"/>
      <c r="BH97" s="241"/>
      <c r="BI97" s="241"/>
      <c r="BJ97" s="241"/>
      <c r="BK97" s="241"/>
      <c r="BL97" s="241"/>
      <c r="BM97" s="241"/>
      <c r="BN97" s="241"/>
      <c r="BO97" s="241"/>
      <c r="BP97" s="241"/>
      <c r="BQ97" s="238">
        <v>91</v>
      </c>
      <c r="BR97" s="243"/>
      <c r="BS97" s="945"/>
      <c r="BT97" s="946"/>
      <c r="BU97" s="946"/>
      <c r="BV97" s="946"/>
      <c r="BW97" s="946"/>
      <c r="BX97" s="946"/>
      <c r="BY97" s="946"/>
      <c r="BZ97" s="946"/>
      <c r="CA97" s="946"/>
      <c r="CB97" s="946"/>
      <c r="CC97" s="946"/>
      <c r="CD97" s="946"/>
      <c r="CE97" s="946"/>
      <c r="CF97" s="946"/>
      <c r="CG97" s="955"/>
      <c r="CH97" s="956"/>
      <c r="CI97" s="957"/>
      <c r="CJ97" s="957"/>
      <c r="CK97" s="957"/>
      <c r="CL97" s="958"/>
      <c r="CM97" s="956"/>
      <c r="CN97" s="957"/>
      <c r="CO97" s="957"/>
      <c r="CP97" s="957"/>
      <c r="CQ97" s="958"/>
      <c r="CR97" s="956"/>
      <c r="CS97" s="957"/>
      <c r="CT97" s="957"/>
      <c r="CU97" s="957"/>
      <c r="CV97" s="958"/>
      <c r="CW97" s="956"/>
      <c r="CX97" s="957"/>
      <c r="CY97" s="957"/>
      <c r="CZ97" s="957"/>
      <c r="DA97" s="958"/>
      <c r="DB97" s="956"/>
      <c r="DC97" s="957"/>
      <c r="DD97" s="957"/>
      <c r="DE97" s="957"/>
      <c r="DF97" s="958"/>
      <c r="DG97" s="956"/>
      <c r="DH97" s="957"/>
      <c r="DI97" s="957"/>
      <c r="DJ97" s="957"/>
      <c r="DK97" s="958"/>
      <c r="DL97" s="956"/>
      <c r="DM97" s="957"/>
      <c r="DN97" s="957"/>
      <c r="DO97" s="957"/>
      <c r="DP97" s="958"/>
      <c r="DQ97" s="956"/>
      <c r="DR97" s="957"/>
      <c r="DS97" s="957"/>
      <c r="DT97" s="957"/>
      <c r="DU97" s="958"/>
      <c r="DV97" s="945"/>
      <c r="DW97" s="946"/>
      <c r="DX97" s="946"/>
      <c r="DY97" s="946"/>
      <c r="DZ97" s="947"/>
      <c r="EA97" s="230"/>
    </row>
    <row r="98" spans="1:131" ht="26.25" hidden="1" customHeight="1" x14ac:dyDescent="0.15">
      <c r="A98" s="245"/>
      <c r="B98" s="246"/>
      <c r="C98" s="246"/>
      <c r="D98" s="246"/>
      <c r="E98" s="246"/>
      <c r="F98" s="246"/>
      <c r="G98" s="246"/>
      <c r="H98" s="246"/>
      <c r="I98" s="246"/>
      <c r="J98" s="246"/>
      <c r="K98" s="246"/>
      <c r="L98" s="246"/>
      <c r="M98" s="246"/>
      <c r="N98" s="246"/>
      <c r="O98" s="246"/>
      <c r="P98" s="246"/>
      <c r="Q98" s="247"/>
      <c r="R98" s="247"/>
      <c r="S98" s="247"/>
      <c r="T98" s="247"/>
      <c r="U98" s="247"/>
      <c r="V98" s="247"/>
      <c r="W98" s="247"/>
      <c r="X98" s="247"/>
      <c r="Y98" s="247"/>
      <c r="Z98" s="247"/>
      <c r="AA98" s="247"/>
      <c r="AB98" s="247"/>
      <c r="AC98" s="247"/>
      <c r="AD98" s="247"/>
      <c r="AE98" s="247"/>
      <c r="AF98" s="247"/>
      <c r="AG98" s="247"/>
      <c r="AH98" s="247"/>
      <c r="AI98" s="247"/>
      <c r="AJ98" s="247"/>
      <c r="AK98" s="247"/>
      <c r="AL98" s="247"/>
      <c r="AM98" s="247"/>
      <c r="AN98" s="247"/>
      <c r="AO98" s="247"/>
      <c r="AP98" s="247"/>
      <c r="AQ98" s="247"/>
      <c r="AR98" s="247"/>
      <c r="AS98" s="247"/>
      <c r="AT98" s="247"/>
      <c r="AU98" s="247"/>
      <c r="AV98" s="247"/>
      <c r="AW98" s="247"/>
      <c r="AX98" s="247"/>
      <c r="AY98" s="247"/>
      <c r="AZ98" s="248"/>
      <c r="BA98" s="248"/>
      <c r="BB98" s="248"/>
      <c r="BC98" s="248"/>
      <c r="BD98" s="248"/>
      <c r="BE98" s="241"/>
      <c r="BF98" s="241"/>
      <c r="BG98" s="241"/>
      <c r="BH98" s="241"/>
      <c r="BI98" s="241"/>
      <c r="BJ98" s="241"/>
      <c r="BK98" s="241"/>
      <c r="BL98" s="241"/>
      <c r="BM98" s="241"/>
      <c r="BN98" s="241"/>
      <c r="BO98" s="241"/>
      <c r="BP98" s="241"/>
      <c r="BQ98" s="238">
        <v>92</v>
      </c>
      <c r="BR98" s="243"/>
      <c r="BS98" s="945"/>
      <c r="BT98" s="946"/>
      <c r="BU98" s="946"/>
      <c r="BV98" s="946"/>
      <c r="BW98" s="946"/>
      <c r="BX98" s="946"/>
      <c r="BY98" s="946"/>
      <c r="BZ98" s="946"/>
      <c r="CA98" s="946"/>
      <c r="CB98" s="946"/>
      <c r="CC98" s="946"/>
      <c r="CD98" s="946"/>
      <c r="CE98" s="946"/>
      <c r="CF98" s="946"/>
      <c r="CG98" s="955"/>
      <c r="CH98" s="956"/>
      <c r="CI98" s="957"/>
      <c r="CJ98" s="957"/>
      <c r="CK98" s="957"/>
      <c r="CL98" s="958"/>
      <c r="CM98" s="956"/>
      <c r="CN98" s="957"/>
      <c r="CO98" s="957"/>
      <c r="CP98" s="957"/>
      <c r="CQ98" s="958"/>
      <c r="CR98" s="956"/>
      <c r="CS98" s="957"/>
      <c r="CT98" s="957"/>
      <c r="CU98" s="957"/>
      <c r="CV98" s="958"/>
      <c r="CW98" s="956"/>
      <c r="CX98" s="957"/>
      <c r="CY98" s="957"/>
      <c r="CZ98" s="957"/>
      <c r="DA98" s="958"/>
      <c r="DB98" s="956"/>
      <c r="DC98" s="957"/>
      <c r="DD98" s="957"/>
      <c r="DE98" s="957"/>
      <c r="DF98" s="958"/>
      <c r="DG98" s="956"/>
      <c r="DH98" s="957"/>
      <c r="DI98" s="957"/>
      <c r="DJ98" s="957"/>
      <c r="DK98" s="958"/>
      <c r="DL98" s="956"/>
      <c r="DM98" s="957"/>
      <c r="DN98" s="957"/>
      <c r="DO98" s="957"/>
      <c r="DP98" s="958"/>
      <c r="DQ98" s="956"/>
      <c r="DR98" s="957"/>
      <c r="DS98" s="957"/>
      <c r="DT98" s="957"/>
      <c r="DU98" s="958"/>
      <c r="DV98" s="945"/>
      <c r="DW98" s="946"/>
      <c r="DX98" s="946"/>
      <c r="DY98" s="946"/>
      <c r="DZ98" s="947"/>
      <c r="EA98" s="230"/>
    </row>
    <row r="99" spans="1:131" ht="26.25" hidden="1" customHeight="1" x14ac:dyDescent="0.15">
      <c r="A99" s="245"/>
      <c r="B99" s="246"/>
      <c r="C99" s="246"/>
      <c r="D99" s="246"/>
      <c r="E99" s="246"/>
      <c r="F99" s="246"/>
      <c r="G99" s="246"/>
      <c r="H99" s="246"/>
      <c r="I99" s="246"/>
      <c r="J99" s="246"/>
      <c r="K99" s="246"/>
      <c r="L99" s="246"/>
      <c r="M99" s="246"/>
      <c r="N99" s="246"/>
      <c r="O99" s="246"/>
      <c r="P99" s="246"/>
      <c r="Q99" s="247"/>
      <c r="R99" s="247"/>
      <c r="S99" s="247"/>
      <c r="T99" s="247"/>
      <c r="U99" s="247"/>
      <c r="V99" s="247"/>
      <c r="W99" s="247"/>
      <c r="X99" s="247"/>
      <c r="Y99" s="247"/>
      <c r="Z99" s="247"/>
      <c r="AA99" s="247"/>
      <c r="AB99" s="247"/>
      <c r="AC99" s="247"/>
      <c r="AD99" s="247"/>
      <c r="AE99" s="247"/>
      <c r="AF99" s="247"/>
      <c r="AG99" s="247"/>
      <c r="AH99" s="247"/>
      <c r="AI99" s="247"/>
      <c r="AJ99" s="247"/>
      <c r="AK99" s="247"/>
      <c r="AL99" s="247"/>
      <c r="AM99" s="247"/>
      <c r="AN99" s="247"/>
      <c r="AO99" s="247"/>
      <c r="AP99" s="247"/>
      <c r="AQ99" s="247"/>
      <c r="AR99" s="247"/>
      <c r="AS99" s="247"/>
      <c r="AT99" s="247"/>
      <c r="AU99" s="247"/>
      <c r="AV99" s="247"/>
      <c r="AW99" s="247"/>
      <c r="AX99" s="247"/>
      <c r="AY99" s="247"/>
      <c r="AZ99" s="248"/>
      <c r="BA99" s="248"/>
      <c r="BB99" s="248"/>
      <c r="BC99" s="248"/>
      <c r="BD99" s="248"/>
      <c r="BE99" s="241"/>
      <c r="BF99" s="241"/>
      <c r="BG99" s="241"/>
      <c r="BH99" s="241"/>
      <c r="BI99" s="241"/>
      <c r="BJ99" s="241"/>
      <c r="BK99" s="241"/>
      <c r="BL99" s="241"/>
      <c r="BM99" s="241"/>
      <c r="BN99" s="241"/>
      <c r="BO99" s="241"/>
      <c r="BP99" s="241"/>
      <c r="BQ99" s="238">
        <v>93</v>
      </c>
      <c r="BR99" s="243"/>
      <c r="BS99" s="945"/>
      <c r="BT99" s="946"/>
      <c r="BU99" s="946"/>
      <c r="BV99" s="946"/>
      <c r="BW99" s="946"/>
      <c r="BX99" s="946"/>
      <c r="BY99" s="946"/>
      <c r="BZ99" s="946"/>
      <c r="CA99" s="946"/>
      <c r="CB99" s="946"/>
      <c r="CC99" s="946"/>
      <c r="CD99" s="946"/>
      <c r="CE99" s="946"/>
      <c r="CF99" s="946"/>
      <c r="CG99" s="955"/>
      <c r="CH99" s="956"/>
      <c r="CI99" s="957"/>
      <c r="CJ99" s="957"/>
      <c r="CK99" s="957"/>
      <c r="CL99" s="958"/>
      <c r="CM99" s="956"/>
      <c r="CN99" s="957"/>
      <c r="CO99" s="957"/>
      <c r="CP99" s="957"/>
      <c r="CQ99" s="958"/>
      <c r="CR99" s="956"/>
      <c r="CS99" s="957"/>
      <c r="CT99" s="957"/>
      <c r="CU99" s="957"/>
      <c r="CV99" s="958"/>
      <c r="CW99" s="956"/>
      <c r="CX99" s="957"/>
      <c r="CY99" s="957"/>
      <c r="CZ99" s="957"/>
      <c r="DA99" s="958"/>
      <c r="DB99" s="956"/>
      <c r="DC99" s="957"/>
      <c r="DD99" s="957"/>
      <c r="DE99" s="957"/>
      <c r="DF99" s="958"/>
      <c r="DG99" s="956"/>
      <c r="DH99" s="957"/>
      <c r="DI99" s="957"/>
      <c r="DJ99" s="957"/>
      <c r="DK99" s="958"/>
      <c r="DL99" s="956"/>
      <c r="DM99" s="957"/>
      <c r="DN99" s="957"/>
      <c r="DO99" s="957"/>
      <c r="DP99" s="958"/>
      <c r="DQ99" s="956"/>
      <c r="DR99" s="957"/>
      <c r="DS99" s="957"/>
      <c r="DT99" s="957"/>
      <c r="DU99" s="958"/>
      <c r="DV99" s="945"/>
      <c r="DW99" s="946"/>
      <c r="DX99" s="946"/>
      <c r="DY99" s="946"/>
      <c r="DZ99" s="947"/>
      <c r="EA99" s="230"/>
    </row>
    <row r="100" spans="1:131" ht="26.25" hidden="1" customHeight="1" x14ac:dyDescent="0.15">
      <c r="A100" s="245"/>
      <c r="B100" s="246"/>
      <c r="C100" s="246"/>
      <c r="D100" s="246"/>
      <c r="E100" s="246"/>
      <c r="F100" s="246"/>
      <c r="G100" s="246"/>
      <c r="H100" s="246"/>
      <c r="I100" s="246"/>
      <c r="J100" s="246"/>
      <c r="K100" s="246"/>
      <c r="L100" s="246"/>
      <c r="M100" s="246"/>
      <c r="N100" s="246"/>
      <c r="O100" s="246"/>
      <c r="P100" s="246"/>
      <c r="Q100" s="247"/>
      <c r="R100" s="247"/>
      <c r="S100" s="247"/>
      <c r="T100" s="247"/>
      <c r="U100" s="247"/>
      <c r="V100" s="247"/>
      <c r="W100" s="247"/>
      <c r="X100" s="247"/>
      <c r="Y100" s="247"/>
      <c r="Z100" s="247"/>
      <c r="AA100" s="247"/>
      <c r="AB100" s="247"/>
      <c r="AC100" s="247"/>
      <c r="AD100" s="247"/>
      <c r="AE100" s="247"/>
      <c r="AF100" s="247"/>
      <c r="AG100" s="247"/>
      <c r="AH100" s="247"/>
      <c r="AI100" s="247"/>
      <c r="AJ100" s="247"/>
      <c r="AK100" s="247"/>
      <c r="AL100" s="247"/>
      <c r="AM100" s="247"/>
      <c r="AN100" s="247"/>
      <c r="AO100" s="247"/>
      <c r="AP100" s="247"/>
      <c r="AQ100" s="247"/>
      <c r="AR100" s="247"/>
      <c r="AS100" s="247"/>
      <c r="AT100" s="247"/>
      <c r="AU100" s="247"/>
      <c r="AV100" s="247"/>
      <c r="AW100" s="247"/>
      <c r="AX100" s="247"/>
      <c r="AY100" s="247"/>
      <c r="AZ100" s="248"/>
      <c r="BA100" s="248"/>
      <c r="BB100" s="248"/>
      <c r="BC100" s="248"/>
      <c r="BD100" s="248"/>
      <c r="BE100" s="241"/>
      <c r="BF100" s="241"/>
      <c r="BG100" s="241"/>
      <c r="BH100" s="241"/>
      <c r="BI100" s="241"/>
      <c r="BJ100" s="241"/>
      <c r="BK100" s="241"/>
      <c r="BL100" s="241"/>
      <c r="BM100" s="241"/>
      <c r="BN100" s="241"/>
      <c r="BO100" s="241"/>
      <c r="BP100" s="241"/>
      <c r="BQ100" s="238">
        <v>94</v>
      </c>
      <c r="BR100" s="243"/>
      <c r="BS100" s="945"/>
      <c r="BT100" s="946"/>
      <c r="BU100" s="946"/>
      <c r="BV100" s="946"/>
      <c r="BW100" s="946"/>
      <c r="BX100" s="946"/>
      <c r="BY100" s="946"/>
      <c r="BZ100" s="946"/>
      <c r="CA100" s="946"/>
      <c r="CB100" s="946"/>
      <c r="CC100" s="946"/>
      <c r="CD100" s="946"/>
      <c r="CE100" s="946"/>
      <c r="CF100" s="946"/>
      <c r="CG100" s="955"/>
      <c r="CH100" s="956"/>
      <c r="CI100" s="957"/>
      <c r="CJ100" s="957"/>
      <c r="CK100" s="957"/>
      <c r="CL100" s="958"/>
      <c r="CM100" s="956"/>
      <c r="CN100" s="957"/>
      <c r="CO100" s="957"/>
      <c r="CP100" s="957"/>
      <c r="CQ100" s="958"/>
      <c r="CR100" s="956"/>
      <c r="CS100" s="957"/>
      <c r="CT100" s="957"/>
      <c r="CU100" s="957"/>
      <c r="CV100" s="958"/>
      <c r="CW100" s="956"/>
      <c r="CX100" s="957"/>
      <c r="CY100" s="957"/>
      <c r="CZ100" s="957"/>
      <c r="DA100" s="958"/>
      <c r="DB100" s="956"/>
      <c r="DC100" s="957"/>
      <c r="DD100" s="957"/>
      <c r="DE100" s="957"/>
      <c r="DF100" s="958"/>
      <c r="DG100" s="956"/>
      <c r="DH100" s="957"/>
      <c r="DI100" s="957"/>
      <c r="DJ100" s="957"/>
      <c r="DK100" s="958"/>
      <c r="DL100" s="956"/>
      <c r="DM100" s="957"/>
      <c r="DN100" s="957"/>
      <c r="DO100" s="957"/>
      <c r="DP100" s="958"/>
      <c r="DQ100" s="956"/>
      <c r="DR100" s="957"/>
      <c r="DS100" s="957"/>
      <c r="DT100" s="957"/>
      <c r="DU100" s="958"/>
      <c r="DV100" s="945"/>
      <c r="DW100" s="946"/>
      <c r="DX100" s="946"/>
      <c r="DY100" s="946"/>
      <c r="DZ100" s="947"/>
      <c r="EA100" s="230"/>
    </row>
    <row r="101" spans="1:131" ht="26.25" hidden="1" customHeight="1" x14ac:dyDescent="0.15">
      <c r="A101" s="245"/>
      <c r="B101" s="246"/>
      <c r="C101" s="246"/>
      <c r="D101" s="246"/>
      <c r="E101" s="246"/>
      <c r="F101" s="246"/>
      <c r="G101" s="246"/>
      <c r="H101" s="246"/>
      <c r="I101" s="246"/>
      <c r="J101" s="246"/>
      <c r="K101" s="246"/>
      <c r="L101" s="246"/>
      <c r="M101" s="246"/>
      <c r="N101" s="246"/>
      <c r="O101" s="246"/>
      <c r="P101" s="246"/>
      <c r="Q101" s="247"/>
      <c r="R101" s="247"/>
      <c r="S101" s="247"/>
      <c r="T101" s="247"/>
      <c r="U101" s="247"/>
      <c r="V101" s="247"/>
      <c r="W101" s="247"/>
      <c r="X101" s="247"/>
      <c r="Y101" s="247"/>
      <c r="Z101" s="247"/>
      <c r="AA101" s="247"/>
      <c r="AB101" s="247"/>
      <c r="AC101" s="247"/>
      <c r="AD101" s="247"/>
      <c r="AE101" s="247"/>
      <c r="AF101" s="247"/>
      <c r="AG101" s="247"/>
      <c r="AH101" s="247"/>
      <c r="AI101" s="247"/>
      <c r="AJ101" s="247"/>
      <c r="AK101" s="247"/>
      <c r="AL101" s="247"/>
      <c r="AM101" s="247"/>
      <c r="AN101" s="247"/>
      <c r="AO101" s="247"/>
      <c r="AP101" s="247"/>
      <c r="AQ101" s="247"/>
      <c r="AR101" s="247"/>
      <c r="AS101" s="247"/>
      <c r="AT101" s="247"/>
      <c r="AU101" s="247"/>
      <c r="AV101" s="247"/>
      <c r="AW101" s="247"/>
      <c r="AX101" s="247"/>
      <c r="AY101" s="247"/>
      <c r="AZ101" s="248"/>
      <c r="BA101" s="248"/>
      <c r="BB101" s="248"/>
      <c r="BC101" s="248"/>
      <c r="BD101" s="248"/>
      <c r="BE101" s="241"/>
      <c r="BF101" s="241"/>
      <c r="BG101" s="241"/>
      <c r="BH101" s="241"/>
      <c r="BI101" s="241"/>
      <c r="BJ101" s="241"/>
      <c r="BK101" s="241"/>
      <c r="BL101" s="241"/>
      <c r="BM101" s="241"/>
      <c r="BN101" s="241"/>
      <c r="BO101" s="241"/>
      <c r="BP101" s="241"/>
      <c r="BQ101" s="238">
        <v>95</v>
      </c>
      <c r="BR101" s="243"/>
      <c r="BS101" s="945"/>
      <c r="BT101" s="946"/>
      <c r="BU101" s="946"/>
      <c r="BV101" s="946"/>
      <c r="BW101" s="946"/>
      <c r="BX101" s="946"/>
      <c r="BY101" s="946"/>
      <c r="BZ101" s="946"/>
      <c r="CA101" s="946"/>
      <c r="CB101" s="946"/>
      <c r="CC101" s="946"/>
      <c r="CD101" s="946"/>
      <c r="CE101" s="946"/>
      <c r="CF101" s="946"/>
      <c r="CG101" s="955"/>
      <c r="CH101" s="956"/>
      <c r="CI101" s="957"/>
      <c r="CJ101" s="957"/>
      <c r="CK101" s="957"/>
      <c r="CL101" s="958"/>
      <c r="CM101" s="956"/>
      <c r="CN101" s="957"/>
      <c r="CO101" s="957"/>
      <c r="CP101" s="957"/>
      <c r="CQ101" s="958"/>
      <c r="CR101" s="956"/>
      <c r="CS101" s="957"/>
      <c r="CT101" s="957"/>
      <c r="CU101" s="957"/>
      <c r="CV101" s="958"/>
      <c r="CW101" s="956"/>
      <c r="CX101" s="957"/>
      <c r="CY101" s="957"/>
      <c r="CZ101" s="957"/>
      <c r="DA101" s="958"/>
      <c r="DB101" s="956"/>
      <c r="DC101" s="957"/>
      <c r="DD101" s="957"/>
      <c r="DE101" s="957"/>
      <c r="DF101" s="958"/>
      <c r="DG101" s="956"/>
      <c r="DH101" s="957"/>
      <c r="DI101" s="957"/>
      <c r="DJ101" s="957"/>
      <c r="DK101" s="958"/>
      <c r="DL101" s="956"/>
      <c r="DM101" s="957"/>
      <c r="DN101" s="957"/>
      <c r="DO101" s="957"/>
      <c r="DP101" s="958"/>
      <c r="DQ101" s="956"/>
      <c r="DR101" s="957"/>
      <c r="DS101" s="957"/>
      <c r="DT101" s="957"/>
      <c r="DU101" s="958"/>
      <c r="DV101" s="945"/>
      <c r="DW101" s="946"/>
      <c r="DX101" s="946"/>
      <c r="DY101" s="946"/>
      <c r="DZ101" s="947"/>
      <c r="EA101" s="230"/>
    </row>
    <row r="102" spans="1:131" ht="26.25" customHeight="1" thickBot="1" x14ac:dyDescent="0.2">
      <c r="A102" s="245"/>
      <c r="B102" s="246"/>
      <c r="C102" s="246"/>
      <c r="D102" s="246"/>
      <c r="E102" s="246"/>
      <c r="F102" s="246"/>
      <c r="G102" s="246"/>
      <c r="H102" s="246"/>
      <c r="I102" s="246"/>
      <c r="J102" s="246"/>
      <c r="K102" s="246"/>
      <c r="L102" s="246"/>
      <c r="M102" s="246"/>
      <c r="N102" s="246"/>
      <c r="O102" s="246"/>
      <c r="P102" s="246"/>
      <c r="Q102" s="247"/>
      <c r="R102" s="247"/>
      <c r="S102" s="247"/>
      <c r="T102" s="247"/>
      <c r="U102" s="247"/>
      <c r="V102" s="247"/>
      <c r="W102" s="247"/>
      <c r="X102" s="247"/>
      <c r="Y102" s="247"/>
      <c r="Z102" s="247"/>
      <c r="AA102" s="247"/>
      <c r="AB102" s="247"/>
      <c r="AC102" s="247"/>
      <c r="AD102" s="247"/>
      <c r="AE102" s="247"/>
      <c r="AF102" s="247"/>
      <c r="AG102" s="247"/>
      <c r="AH102" s="247"/>
      <c r="AI102" s="247"/>
      <c r="AJ102" s="247"/>
      <c r="AK102" s="247"/>
      <c r="AL102" s="247"/>
      <c r="AM102" s="247"/>
      <c r="AN102" s="247"/>
      <c r="AO102" s="247"/>
      <c r="AP102" s="247"/>
      <c r="AQ102" s="247"/>
      <c r="AR102" s="247"/>
      <c r="AS102" s="247"/>
      <c r="AT102" s="247"/>
      <c r="AU102" s="247"/>
      <c r="AV102" s="247"/>
      <c r="AW102" s="247"/>
      <c r="AX102" s="247"/>
      <c r="AY102" s="247"/>
      <c r="AZ102" s="248"/>
      <c r="BA102" s="248"/>
      <c r="BB102" s="248"/>
      <c r="BC102" s="248"/>
      <c r="BD102" s="248"/>
      <c r="BE102" s="241"/>
      <c r="BF102" s="241"/>
      <c r="BG102" s="241"/>
      <c r="BH102" s="241"/>
      <c r="BI102" s="241"/>
      <c r="BJ102" s="241"/>
      <c r="BK102" s="241"/>
      <c r="BL102" s="241"/>
      <c r="BM102" s="241"/>
      <c r="BN102" s="241"/>
      <c r="BO102" s="241"/>
      <c r="BP102" s="241"/>
      <c r="BQ102" s="240" t="s">
        <v>375</v>
      </c>
      <c r="BR102" s="937" t="s">
        <v>400</v>
      </c>
      <c r="BS102" s="938"/>
      <c r="BT102" s="938"/>
      <c r="BU102" s="938"/>
      <c r="BV102" s="938"/>
      <c r="BW102" s="938"/>
      <c r="BX102" s="938"/>
      <c r="BY102" s="938"/>
      <c r="BZ102" s="938"/>
      <c r="CA102" s="938"/>
      <c r="CB102" s="938"/>
      <c r="CC102" s="938"/>
      <c r="CD102" s="938"/>
      <c r="CE102" s="938"/>
      <c r="CF102" s="938"/>
      <c r="CG102" s="948"/>
      <c r="CH102" s="949"/>
      <c r="CI102" s="950"/>
      <c r="CJ102" s="950"/>
      <c r="CK102" s="950"/>
      <c r="CL102" s="951"/>
      <c r="CM102" s="949"/>
      <c r="CN102" s="950"/>
      <c r="CO102" s="950"/>
      <c r="CP102" s="950"/>
      <c r="CQ102" s="951"/>
      <c r="CR102" s="952">
        <f>CR7+CR8</f>
        <v>220</v>
      </c>
      <c r="CS102" s="953"/>
      <c r="CT102" s="953"/>
      <c r="CU102" s="953"/>
      <c r="CV102" s="954"/>
      <c r="CW102" s="952" t="s">
        <v>560</v>
      </c>
      <c r="CX102" s="953"/>
      <c r="CY102" s="953"/>
      <c r="CZ102" s="953"/>
      <c r="DA102" s="954"/>
      <c r="DB102" s="952" t="s">
        <v>560</v>
      </c>
      <c r="DC102" s="953"/>
      <c r="DD102" s="953"/>
      <c r="DE102" s="953"/>
      <c r="DF102" s="954"/>
      <c r="DG102" s="952" t="s">
        <v>560</v>
      </c>
      <c r="DH102" s="953"/>
      <c r="DI102" s="953"/>
      <c r="DJ102" s="953"/>
      <c r="DK102" s="954"/>
      <c r="DL102" s="952" t="s">
        <v>560</v>
      </c>
      <c r="DM102" s="953"/>
      <c r="DN102" s="953"/>
      <c r="DO102" s="953"/>
      <c r="DP102" s="954"/>
      <c r="DQ102" s="952" t="s">
        <v>560</v>
      </c>
      <c r="DR102" s="953"/>
      <c r="DS102" s="953"/>
      <c r="DT102" s="953"/>
      <c r="DU102" s="954"/>
      <c r="DV102" s="937"/>
      <c r="DW102" s="938"/>
      <c r="DX102" s="938"/>
      <c r="DY102" s="938"/>
      <c r="DZ102" s="939"/>
      <c r="EA102" s="230"/>
    </row>
    <row r="103" spans="1:131" ht="26.25" customHeight="1" x14ac:dyDescent="0.15">
      <c r="A103" s="245"/>
      <c r="B103" s="246"/>
      <c r="C103" s="246"/>
      <c r="D103" s="246"/>
      <c r="E103" s="246"/>
      <c r="F103" s="246"/>
      <c r="G103" s="246"/>
      <c r="H103" s="246"/>
      <c r="I103" s="246"/>
      <c r="J103" s="246"/>
      <c r="K103" s="246"/>
      <c r="L103" s="246"/>
      <c r="M103" s="246"/>
      <c r="N103" s="246"/>
      <c r="O103" s="246"/>
      <c r="P103" s="246"/>
      <c r="Q103" s="247"/>
      <c r="R103" s="247"/>
      <c r="S103" s="247"/>
      <c r="T103" s="247"/>
      <c r="U103" s="247"/>
      <c r="V103" s="247"/>
      <c r="W103" s="247"/>
      <c r="X103" s="247"/>
      <c r="Y103" s="247"/>
      <c r="Z103" s="247"/>
      <c r="AA103" s="247"/>
      <c r="AB103" s="247"/>
      <c r="AC103" s="247"/>
      <c r="AD103" s="247"/>
      <c r="AE103" s="247"/>
      <c r="AF103" s="247"/>
      <c r="AG103" s="247"/>
      <c r="AH103" s="247"/>
      <c r="AI103" s="247"/>
      <c r="AJ103" s="247"/>
      <c r="AK103" s="247"/>
      <c r="AL103" s="247"/>
      <c r="AM103" s="247"/>
      <c r="AN103" s="247"/>
      <c r="AO103" s="247"/>
      <c r="AP103" s="247"/>
      <c r="AQ103" s="247"/>
      <c r="AR103" s="247"/>
      <c r="AS103" s="247"/>
      <c r="AT103" s="247"/>
      <c r="AU103" s="247"/>
      <c r="AV103" s="247"/>
      <c r="AW103" s="247"/>
      <c r="AX103" s="247"/>
      <c r="AY103" s="247"/>
      <c r="AZ103" s="248"/>
      <c r="BA103" s="248"/>
      <c r="BB103" s="248"/>
      <c r="BC103" s="248"/>
      <c r="BD103" s="248"/>
      <c r="BE103" s="241"/>
      <c r="BF103" s="241"/>
      <c r="BG103" s="241"/>
      <c r="BH103" s="241"/>
      <c r="BI103" s="241"/>
      <c r="BJ103" s="241"/>
      <c r="BK103" s="241"/>
      <c r="BL103" s="241"/>
      <c r="BM103" s="241"/>
      <c r="BN103" s="241"/>
      <c r="BO103" s="241"/>
      <c r="BP103" s="241"/>
      <c r="BQ103" s="940" t="s">
        <v>401</v>
      </c>
      <c r="BR103" s="940"/>
      <c r="BS103" s="940"/>
      <c r="BT103" s="940"/>
      <c r="BU103" s="940"/>
      <c r="BV103" s="940"/>
      <c r="BW103" s="940"/>
      <c r="BX103" s="940"/>
      <c r="BY103" s="940"/>
      <c r="BZ103" s="940"/>
      <c r="CA103" s="940"/>
      <c r="CB103" s="940"/>
      <c r="CC103" s="940"/>
      <c r="CD103" s="940"/>
      <c r="CE103" s="940"/>
      <c r="CF103" s="940"/>
      <c r="CG103" s="940"/>
      <c r="CH103" s="940"/>
      <c r="CI103" s="940"/>
      <c r="CJ103" s="940"/>
      <c r="CK103" s="940"/>
      <c r="CL103" s="940"/>
      <c r="CM103" s="940"/>
      <c r="CN103" s="940"/>
      <c r="CO103" s="940"/>
      <c r="CP103" s="940"/>
      <c r="CQ103" s="940"/>
      <c r="CR103" s="940"/>
      <c r="CS103" s="940"/>
      <c r="CT103" s="940"/>
      <c r="CU103" s="940"/>
      <c r="CV103" s="940"/>
      <c r="CW103" s="940"/>
      <c r="CX103" s="940"/>
      <c r="CY103" s="940"/>
      <c r="CZ103" s="940"/>
      <c r="DA103" s="940"/>
      <c r="DB103" s="940"/>
      <c r="DC103" s="940"/>
      <c r="DD103" s="940"/>
      <c r="DE103" s="940"/>
      <c r="DF103" s="940"/>
      <c r="DG103" s="940"/>
      <c r="DH103" s="940"/>
      <c r="DI103" s="940"/>
      <c r="DJ103" s="940"/>
      <c r="DK103" s="940"/>
      <c r="DL103" s="940"/>
      <c r="DM103" s="940"/>
      <c r="DN103" s="940"/>
      <c r="DO103" s="940"/>
      <c r="DP103" s="940"/>
      <c r="DQ103" s="940"/>
      <c r="DR103" s="940"/>
      <c r="DS103" s="940"/>
      <c r="DT103" s="940"/>
      <c r="DU103" s="940"/>
      <c r="DV103" s="940"/>
      <c r="DW103" s="940"/>
      <c r="DX103" s="940"/>
      <c r="DY103" s="940"/>
      <c r="DZ103" s="940"/>
      <c r="EA103" s="230"/>
    </row>
    <row r="104" spans="1:131" ht="26.25" customHeight="1" x14ac:dyDescent="0.15">
      <c r="A104" s="245"/>
      <c r="B104" s="246"/>
      <c r="C104" s="246"/>
      <c r="D104" s="246"/>
      <c r="E104" s="246"/>
      <c r="F104" s="246"/>
      <c r="G104" s="246"/>
      <c r="H104" s="246"/>
      <c r="I104" s="246"/>
      <c r="J104" s="246"/>
      <c r="K104" s="246"/>
      <c r="L104" s="246"/>
      <c r="M104" s="246"/>
      <c r="N104" s="246"/>
      <c r="O104" s="246"/>
      <c r="P104" s="246"/>
      <c r="Q104" s="247"/>
      <c r="R104" s="247"/>
      <c r="S104" s="247"/>
      <c r="T104" s="247"/>
      <c r="U104" s="247"/>
      <c r="V104" s="247"/>
      <c r="W104" s="247"/>
      <c r="X104" s="247"/>
      <c r="Y104" s="247"/>
      <c r="Z104" s="247"/>
      <c r="AA104" s="247"/>
      <c r="AB104" s="247"/>
      <c r="AC104" s="247"/>
      <c r="AD104" s="247"/>
      <c r="AE104" s="247"/>
      <c r="AF104" s="247"/>
      <c r="AG104" s="247"/>
      <c r="AH104" s="247"/>
      <c r="AI104" s="247"/>
      <c r="AJ104" s="247"/>
      <c r="AK104" s="247"/>
      <c r="AL104" s="247"/>
      <c r="AM104" s="247"/>
      <c r="AN104" s="247"/>
      <c r="AO104" s="247"/>
      <c r="AP104" s="247"/>
      <c r="AQ104" s="247"/>
      <c r="AR104" s="247"/>
      <c r="AS104" s="247"/>
      <c r="AT104" s="247"/>
      <c r="AU104" s="247"/>
      <c r="AV104" s="247"/>
      <c r="AW104" s="247"/>
      <c r="AX104" s="247"/>
      <c r="AY104" s="247"/>
      <c r="AZ104" s="248"/>
      <c r="BA104" s="248"/>
      <c r="BB104" s="248"/>
      <c r="BC104" s="248"/>
      <c r="BD104" s="248"/>
      <c r="BE104" s="241"/>
      <c r="BF104" s="241"/>
      <c r="BG104" s="241"/>
      <c r="BH104" s="241"/>
      <c r="BI104" s="241"/>
      <c r="BJ104" s="241"/>
      <c r="BK104" s="241"/>
      <c r="BL104" s="241"/>
      <c r="BM104" s="241"/>
      <c r="BN104" s="241"/>
      <c r="BO104" s="241"/>
      <c r="BP104" s="241"/>
      <c r="BQ104" s="941" t="s">
        <v>402</v>
      </c>
      <c r="BR104" s="941"/>
      <c r="BS104" s="941"/>
      <c r="BT104" s="941"/>
      <c r="BU104" s="941"/>
      <c r="BV104" s="941"/>
      <c r="BW104" s="941"/>
      <c r="BX104" s="941"/>
      <c r="BY104" s="941"/>
      <c r="BZ104" s="941"/>
      <c r="CA104" s="941"/>
      <c r="CB104" s="941"/>
      <c r="CC104" s="941"/>
      <c r="CD104" s="941"/>
      <c r="CE104" s="941"/>
      <c r="CF104" s="941"/>
      <c r="CG104" s="941"/>
      <c r="CH104" s="941"/>
      <c r="CI104" s="941"/>
      <c r="CJ104" s="941"/>
      <c r="CK104" s="941"/>
      <c r="CL104" s="941"/>
      <c r="CM104" s="941"/>
      <c r="CN104" s="941"/>
      <c r="CO104" s="941"/>
      <c r="CP104" s="941"/>
      <c r="CQ104" s="941"/>
      <c r="CR104" s="941"/>
      <c r="CS104" s="941"/>
      <c r="CT104" s="941"/>
      <c r="CU104" s="941"/>
      <c r="CV104" s="941"/>
      <c r="CW104" s="941"/>
      <c r="CX104" s="941"/>
      <c r="CY104" s="941"/>
      <c r="CZ104" s="941"/>
      <c r="DA104" s="941"/>
      <c r="DB104" s="941"/>
      <c r="DC104" s="941"/>
      <c r="DD104" s="941"/>
      <c r="DE104" s="941"/>
      <c r="DF104" s="941"/>
      <c r="DG104" s="941"/>
      <c r="DH104" s="941"/>
      <c r="DI104" s="941"/>
      <c r="DJ104" s="941"/>
      <c r="DK104" s="941"/>
      <c r="DL104" s="941"/>
      <c r="DM104" s="941"/>
      <c r="DN104" s="941"/>
      <c r="DO104" s="941"/>
      <c r="DP104" s="941"/>
      <c r="DQ104" s="941"/>
      <c r="DR104" s="941"/>
      <c r="DS104" s="941"/>
      <c r="DT104" s="941"/>
      <c r="DU104" s="941"/>
      <c r="DV104" s="941"/>
      <c r="DW104" s="941"/>
      <c r="DX104" s="941"/>
      <c r="DY104" s="941"/>
      <c r="DZ104" s="941"/>
      <c r="EA104" s="230"/>
    </row>
    <row r="105" spans="1:131" ht="11.25" customHeight="1" x14ac:dyDescent="0.15">
      <c r="A105" s="241"/>
      <c r="B105" s="241"/>
      <c r="C105" s="241"/>
      <c r="D105" s="241"/>
      <c r="E105" s="241"/>
      <c r="F105" s="241"/>
      <c r="G105" s="241"/>
      <c r="H105" s="241"/>
      <c r="I105" s="241"/>
      <c r="J105" s="241"/>
      <c r="K105" s="241"/>
      <c r="L105" s="241"/>
      <c r="M105" s="241"/>
      <c r="N105" s="241"/>
      <c r="O105" s="241"/>
      <c r="P105" s="241"/>
      <c r="Q105" s="241"/>
      <c r="R105" s="241"/>
      <c r="S105" s="241"/>
      <c r="T105" s="241"/>
      <c r="U105" s="241"/>
      <c r="V105" s="241"/>
      <c r="W105" s="241"/>
      <c r="X105" s="241"/>
      <c r="Y105" s="241"/>
      <c r="Z105" s="241"/>
      <c r="AA105" s="241"/>
      <c r="AB105" s="241"/>
      <c r="AC105" s="241"/>
      <c r="AD105" s="241"/>
      <c r="AE105" s="241"/>
      <c r="AF105" s="241"/>
      <c r="AG105" s="241"/>
      <c r="AH105" s="241"/>
      <c r="AI105" s="241"/>
      <c r="AJ105" s="241"/>
      <c r="AK105" s="241"/>
      <c r="AL105" s="241"/>
      <c r="AM105" s="241"/>
      <c r="AN105" s="241"/>
      <c r="AO105" s="241"/>
      <c r="AP105" s="241"/>
      <c r="AQ105" s="241"/>
      <c r="AR105" s="241"/>
      <c r="AS105" s="241"/>
      <c r="AT105" s="241"/>
      <c r="AU105" s="241"/>
      <c r="AV105" s="241"/>
      <c r="AW105" s="241"/>
      <c r="AX105" s="241"/>
      <c r="AY105" s="241"/>
      <c r="AZ105" s="241"/>
      <c r="BA105" s="241"/>
      <c r="BB105" s="241"/>
      <c r="BC105" s="241"/>
      <c r="BD105" s="241"/>
      <c r="BE105" s="241"/>
      <c r="BF105" s="241"/>
      <c r="BG105" s="241"/>
      <c r="BH105" s="241"/>
      <c r="BI105" s="241"/>
      <c r="BJ105" s="241"/>
      <c r="BK105" s="241"/>
      <c r="BL105" s="241"/>
      <c r="BM105" s="241"/>
      <c r="BN105" s="241"/>
      <c r="BO105" s="241"/>
      <c r="BP105" s="241"/>
      <c r="BQ105" s="230"/>
      <c r="BR105" s="230"/>
      <c r="BS105" s="230"/>
      <c r="BT105" s="230"/>
      <c r="BU105" s="230"/>
      <c r="BV105" s="230"/>
      <c r="BW105" s="230"/>
      <c r="BX105" s="230"/>
      <c r="BY105" s="230"/>
      <c r="BZ105" s="230"/>
      <c r="CA105" s="230"/>
      <c r="CB105" s="230"/>
      <c r="CC105" s="230"/>
      <c r="CD105" s="230"/>
      <c r="CE105" s="230"/>
      <c r="CF105" s="230"/>
      <c r="CG105" s="230"/>
      <c r="CH105" s="230"/>
      <c r="CI105" s="230"/>
      <c r="CJ105" s="230"/>
      <c r="CK105" s="230"/>
      <c r="CL105" s="230"/>
      <c r="CM105" s="230"/>
      <c r="CN105" s="230"/>
      <c r="CO105" s="230"/>
      <c r="CP105" s="230"/>
      <c r="CQ105" s="230"/>
      <c r="CR105" s="230"/>
      <c r="CS105" s="230"/>
      <c r="CT105" s="230"/>
      <c r="CU105" s="230"/>
      <c r="CV105" s="230"/>
      <c r="CW105" s="230"/>
      <c r="CX105" s="230"/>
      <c r="CY105" s="230"/>
      <c r="CZ105" s="230"/>
      <c r="DA105" s="230"/>
      <c r="DB105" s="230"/>
      <c r="DC105" s="230"/>
      <c r="DD105" s="230"/>
      <c r="DE105" s="230"/>
      <c r="DF105" s="230"/>
      <c r="DG105" s="230"/>
      <c r="DH105" s="230"/>
      <c r="DI105" s="230"/>
      <c r="DJ105" s="230"/>
      <c r="DK105" s="230"/>
      <c r="DL105" s="230"/>
      <c r="DM105" s="230"/>
      <c r="DN105" s="230"/>
      <c r="DO105" s="230"/>
      <c r="DP105" s="230"/>
      <c r="DQ105" s="230"/>
      <c r="DR105" s="230"/>
      <c r="DS105" s="230"/>
      <c r="DT105" s="230"/>
      <c r="DU105" s="230"/>
      <c r="DV105" s="230"/>
      <c r="DW105" s="230"/>
      <c r="DX105" s="230"/>
      <c r="DY105" s="230"/>
      <c r="DZ105" s="230"/>
      <c r="EA105" s="230"/>
    </row>
    <row r="106" spans="1:131" ht="11.25" customHeight="1" x14ac:dyDescent="0.15">
      <c r="A106" s="241"/>
      <c r="B106" s="241"/>
      <c r="C106" s="241"/>
      <c r="D106" s="241"/>
      <c r="E106" s="241"/>
      <c r="F106" s="241"/>
      <c r="G106" s="241"/>
      <c r="H106" s="241"/>
      <c r="I106" s="241"/>
      <c r="J106" s="241"/>
      <c r="K106" s="241"/>
      <c r="L106" s="241"/>
      <c r="M106" s="241"/>
      <c r="N106" s="241"/>
      <c r="O106" s="241"/>
      <c r="P106" s="241"/>
      <c r="Q106" s="241"/>
      <c r="R106" s="241"/>
      <c r="S106" s="241"/>
      <c r="T106" s="241"/>
      <c r="U106" s="241"/>
      <c r="V106" s="241"/>
      <c r="W106" s="241"/>
      <c r="X106" s="241"/>
      <c r="Y106" s="241"/>
      <c r="Z106" s="241"/>
      <c r="AA106" s="241"/>
      <c r="AB106" s="241"/>
      <c r="AC106" s="241"/>
      <c r="AD106" s="241"/>
      <c r="AE106" s="241"/>
      <c r="AF106" s="241"/>
      <c r="AG106" s="241"/>
      <c r="AH106" s="241"/>
      <c r="AI106" s="241"/>
      <c r="AJ106" s="241"/>
      <c r="AK106" s="241"/>
      <c r="AL106" s="241"/>
      <c r="AM106" s="241"/>
      <c r="AN106" s="241"/>
      <c r="AO106" s="241"/>
      <c r="AP106" s="241"/>
      <c r="AQ106" s="241"/>
      <c r="AR106" s="241"/>
      <c r="AS106" s="241"/>
      <c r="AT106" s="241"/>
      <c r="AU106" s="241"/>
      <c r="AV106" s="241"/>
      <c r="AW106" s="241"/>
      <c r="AX106" s="241"/>
      <c r="AY106" s="241"/>
      <c r="AZ106" s="241"/>
      <c r="BA106" s="241"/>
      <c r="BB106" s="241"/>
      <c r="BC106" s="241"/>
      <c r="BD106" s="241"/>
      <c r="BE106" s="241"/>
      <c r="BF106" s="241"/>
      <c r="BG106" s="241"/>
      <c r="BH106" s="241"/>
      <c r="BI106" s="241"/>
      <c r="BJ106" s="241"/>
      <c r="BK106" s="241"/>
      <c r="BL106" s="241"/>
      <c r="BM106" s="241"/>
      <c r="BN106" s="241"/>
      <c r="BO106" s="241"/>
      <c r="BP106" s="241"/>
      <c r="BQ106" s="230"/>
      <c r="BR106" s="230"/>
      <c r="BS106" s="230"/>
      <c r="BT106" s="230"/>
      <c r="BU106" s="230"/>
      <c r="BV106" s="230"/>
      <c r="BW106" s="230"/>
      <c r="BX106" s="230"/>
      <c r="BY106" s="230"/>
      <c r="BZ106" s="230"/>
      <c r="CA106" s="230"/>
      <c r="CB106" s="230"/>
      <c r="CC106" s="230"/>
      <c r="CD106" s="230"/>
      <c r="CE106" s="230"/>
      <c r="CF106" s="230"/>
      <c r="CG106" s="230"/>
      <c r="CH106" s="230"/>
      <c r="CI106" s="230"/>
      <c r="CJ106" s="230"/>
      <c r="CK106" s="230"/>
      <c r="CL106" s="230"/>
      <c r="CM106" s="230"/>
      <c r="CN106" s="230"/>
      <c r="CO106" s="230"/>
      <c r="CP106" s="230"/>
      <c r="CQ106" s="230"/>
      <c r="CR106" s="230"/>
      <c r="CS106" s="230"/>
      <c r="CT106" s="230"/>
      <c r="CU106" s="230"/>
      <c r="CV106" s="230"/>
      <c r="CW106" s="230"/>
      <c r="CX106" s="230"/>
      <c r="CY106" s="230"/>
      <c r="CZ106" s="230"/>
      <c r="DA106" s="230"/>
      <c r="DB106" s="230"/>
      <c r="DC106" s="230"/>
      <c r="DD106" s="230"/>
      <c r="DE106" s="230"/>
      <c r="DF106" s="230"/>
      <c r="DG106" s="230"/>
      <c r="DH106" s="230"/>
      <c r="DI106" s="230"/>
      <c r="DJ106" s="230"/>
      <c r="DK106" s="230"/>
      <c r="DL106" s="230"/>
      <c r="DM106" s="230"/>
      <c r="DN106" s="230"/>
      <c r="DO106" s="230"/>
      <c r="DP106" s="230"/>
      <c r="DQ106" s="230"/>
      <c r="DR106" s="230"/>
      <c r="DS106" s="230"/>
      <c r="DT106" s="230"/>
      <c r="DU106" s="230"/>
      <c r="DV106" s="230"/>
      <c r="DW106" s="230"/>
      <c r="DX106" s="230"/>
      <c r="DY106" s="230"/>
      <c r="DZ106" s="230"/>
      <c r="EA106" s="230"/>
    </row>
    <row r="107" spans="1:131" s="230" customFormat="1" ht="26.25" customHeight="1" thickBot="1" x14ac:dyDescent="0.2">
      <c r="A107" s="249" t="s">
        <v>403</v>
      </c>
      <c r="B107" s="250"/>
      <c r="C107" s="250"/>
      <c r="D107" s="250"/>
      <c r="E107" s="250"/>
      <c r="F107" s="250"/>
      <c r="G107" s="250"/>
      <c r="H107" s="250"/>
      <c r="I107" s="250"/>
      <c r="J107" s="250"/>
      <c r="K107" s="250"/>
      <c r="L107" s="250"/>
      <c r="M107" s="250"/>
      <c r="N107" s="250"/>
      <c r="O107" s="250"/>
      <c r="P107" s="250"/>
      <c r="Q107" s="250"/>
      <c r="R107" s="250"/>
      <c r="S107" s="250"/>
      <c r="T107" s="250"/>
      <c r="U107" s="250"/>
      <c r="V107" s="250"/>
      <c r="W107" s="250"/>
      <c r="X107" s="250"/>
      <c r="Y107" s="250"/>
      <c r="Z107" s="250"/>
      <c r="AA107" s="250"/>
      <c r="AB107" s="250"/>
      <c r="AC107" s="250"/>
      <c r="AD107" s="250"/>
      <c r="AE107" s="250"/>
      <c r="AF107" s="250"/>
      <c r="AG107" s="250"/>
      <c r="AH107" s="250"/>
      <c r="AI107" s="250"/>
      <c r="AJ107" s="250"/>
      <c r="AK107" s="250"/>
      <c r="AL107" s="250"/>
      <c r="AM107" s="250"/>
      <c r="AN107" s="250"/>
      <c r="AO107" s="250"/>
      <c r="AP107" s="250"/>
      <c r="AQ107" s="250"/>
      <c r="AR107" s="250"/>
      <c r="AS107" s="250"/>
      <c r="AT107" s="250"/>
      <c r="AU107" s="249" t="s">
        <v>404</v>
      </c>
      <c r="AV107" s="250"/>
      <c r="AW107" s="250"/>
      <c r="AX107" s="250"/>
      <c r="AY107" s="250"/>
      <c r="AZ107" s="250"/>
      <c r="BA107" s="250"/>
      <c r="BB107" s="250"/>
      <c r="BC107" s="250"/>
      <c r="BD107" s="250"/>
      <c r="BE107" s="250"/>
      <c r="BF107" s="250"/>
      <c r="BG107" s="250"/>
      <c r="BH107" s="250"/>
      <c r="BI107" s="250"/>
      <c r="BJ107" s="250"/>
      <c r="BK107" s="250"/>
      <c r="BL107" s="250"/>
      <c r="BM107" s="250"/>
      <c r="BN107" s="250"/>
      <c r="BO107" s="250"/>
      <c r="BP107" s="250"/>
      <c r="BQ107" s="250"/>
      <c r="BR107" s="250"/>
      <c r="BS107" s="250"/>
      <c r="BT107" s="250"/>
      <c r="BU107" s="250"/>
      <c r="BV107" s="250"/>
      <c r="BW107" s="250"/>
      <c r="BX107" s="250"/>
      <c r="BY107" s="250"/>
      <c r="BZ107" s="250"/>
      <c r="CA107" s="250"/>
      <c r="CB107" s="250"/>
      <c r="CC107" s="250"/>
      <c r="CD107" s="250"/>
      <c r="CE107" s="250"/>
      <c r="CF107" s="250"/>
      <c r="CG107" s="250"/>
      <c r="CH107" s="250"/>
      <c r="CI107" s="250"/>
      <c r="CJ107" s="250"/>
      <c r="CK107" s="250"/>
      <c r="CL107" s="250"/>
      <c r="CM107" s="250"/>
      <c r="CN107" s="250"/>
      <c r="CO107" s="250"/>
      <c r="CP107" s="250"/>
      <c r="CQ107" s="250"/>
      <c r="CR107" s="250"/>
      <c r="CS107" s="250"/>
      <c r="CT107" s="250"/>
      <c r="CU107" s="250"/>
      <c r="CV107" s="250"/>
      <c r="CW107" s="250"/>
      <c r="CX107" s="250"/>
      <c r="CY107" s="250"/>
      <c r="CZ107" s="250"/>
      <c r="DA107" s="250"/>
      <c r="DB107" s="250"/>
      <c r="DC107" s="250"/>
      <c r="DD107" s="250"/>
      <c r="DE107" s="250"/>
      <c r="DF107" s="250"/>
      <c r="DG107" s="250"/>
      <c r="DH107" s="250"/>
      <c r="DI107" s="250"/>
      <c r="DJ107" s="250"/>
      <c r="DK107" s="250"/>
      <c r="DL107" s="250"/>
      <c r="DM107" s="250"/>
      <c r="DN107" s="250"/>
      <c r="DO107" s="250"/>
      <c r="DP107" s="250"/>
      <c r="DQ107" s="250"/>
      <c r="DR107" s="250"/>
      <c r="DS107" s="250"/>
      <c r="DT107" s="250"/>
      <c r="DU107" s="250"/>
      <c r="DV107" s="250"/>
      <c r="DW107" s="250"/>
      <c r="DX107" s="250"/>
      <c r="DY107" s="250"/>
      <c r="DZ107" s="250"/>
    </row>
    <row r="108" spans="1:131" s="230" customFormat="1" ht="26.25" customHeight="1" x14ac:dyDescent="0.15">
      <c r="A108" s="942" t="s">
        <v>405</v>
      </c>
      <c r="B108" s="943"/>
      <c r="C108" s="943"/>
      <c r="D108" s="943"/>
      <c r="E108" s="943"/>
      <c r="F108" s="943"/>
      <c r="G108" s="943"/>
      <c r="H108" s="943"/>
      <c r="I108" s="943"/>
      <c r="J108" s="943"/>
      <c r="K108" s="943"/>
      <c r="L108" s="943"/>
      <c r="M108" s="943"/>
      <c r="N108" s="943"/>
      <c r="O108" s="943"/>
      <c r="P108" s="943"/>
      <c r="Q108" s="943"/>
      <c r="R108" s="943"/>
      <c r="S108" s="943"/>
      <c r="T108" s="943"/>
      <c r="U108" s="943"/>
      <c r="V108" s="943"/>
      <c r="W108" s="943"/>
      <c r="X108" s="943"/>
      <c r="Y108" s="943"/>
      <c r="Z108" s="943"/>
      <c r="AA108" s="943"/>
      <c r="AB108" s="943"/>
      <c r="AC108" s="943"/>
      <c r="AD108" s="943"/>
      <c r="AE108" s="943"/>
      <c r="AF108" s="943"/>
      <c r="AG108" s="943"/>
      <c r="AH108" s="943"/>
      <c r="AI108" s="943"/>
      <c r="AJ108" s="943"/>
      <c r="AK108" s="943"/>
      <c r="AL108" s="943"/>
      <c r="AM108" s="943"/>
      <c r="AN108" s="943"/>
      <c r="AO108" s="943"/>
      <c r="AP108" s="943"/>
      <c r="AQ108" s="943"/>
      <c r="AR108" s="943"/>
      <c r="AS108" s="943"/>
      <c r="AT108" s="944"/>
      <c r="AU108" s="942" t="s">
        <v>406</v>
      </c>
      <c r="AV108" s="943"/>
      <c r="AW108" s="943"/>
      <c r="AX108" s="943"/>
      <c r="AY108" s="943"/>
      <c r="AZ108" s="943"/>
      <c r="BA108" s="943"/>
      <c r="BB108" s="943"/>
      <c r="BC108" s="943"/>
      <c r="BD108" s="943"/>
      <c r="BE108" s="943"/>
      <c r="BF108" s="943"/>
      <c r="BG108" s="943"/>
      <c r="BH108" s="943"/>
      <c r="BI108" s="943"/>
      <c r="BJ108" s="943"/>
      <c r="BK108" s="943"/>
      <c r="BL108" s="943"/>
      <c r="BM108" s="943"/>
      <c r="BN108" s="943"/>
      <c r="BO108" s="943"/>
      <c r="BP108" s="943"/>
      <c r="BQ108" s="943"/>
      <c r="BR108" s="943"/>
      <c r="BS108" s="943"/>
      <c r="BT108" s="943"/>
      <c r="BU108" s="943"/>
      <c r="BV108" s="943"/>
      <c r="BW108" s="943"/>
      <c r="BX108" s="943"/>
      <c r="BY108" s="943"/>
      <c r="BZ108" s="943"/>
      <c r="CA108" s="943"/>
      <c r="CB108" s="943"/>
      <c r="CC108" s="943"/>
      <c r="CD108" s="943"/>
      <c r="CE108" s="943"/>
      <c r="CF108" s="943"/>
      <c r="CG108" s="943"/>
      <c r="CH108" s="943"/>
      <c r="CI108" s="943"/>
      <c r="CJ108" s="943"/>
      <c r="CK108" s="943"/>
      <c r="CL108" s="943"/>
      <c r="CM108" s="943"/>
      <c r="CN108" s="943"/>
      <c r="CO108" s="943"/>
      <c r="CP108" s="943"/>
      <c r="CQ108" s="943"/>
      <c r="CR108" s="943"/>
      <c r="CS108" s="943"/>
      <c r="CT108" s="943"/>
      <c r="CU108" s="943"/>
      <c r="CV108" s="943"/>
      <c r="CW108" s="943"/>
      <c r="CX108" s="943"/>
      <c r="CY108" s="943"/>
      <c r="CZ108" s="943"/>
      <c r="DA108" s="943"/>
      <c r="DB108" s="943"/>
      <c r="DC108" s="943"/>
      <c r="DD108" s="943"/>
      <c r="DE108" s="943"/>
      <c r="DF108" s="943"/>
      <c r="DG108" s="943"/>
      <c r="DH108" s="943"/>
      <c r="DI108" s="943"/>
      <c r="DJ108" s="943"/>
      <c r="DK108" s="943"/>
      <c r="DL108" s="943"/>
      <c r="DM108" s="943"/>
      <c r="DN108" s="943"/>
      <c r="DO108" s="943"/>
      <c r="DP108" s="943"/>
      <c r="DQ108" s="943"/>
      <c r="DR108" s="943"/>
      <c r="DS108" s="943"/>
      <c r="DT108" s="943"/>
      <c r="DU108" s="943"/>
      <c r="DV108" s="943"/>
      <c r="DW108" s="943"/>
      <c r="DX108" s="943"/>
      <c r="DY108" s="943"/>
      <c r="DZ108" s="944"/>
    </row>
    <row r="109" spans="1:131" s="230" customFormat="1" ht="26.25" customHeight="1" x14ac:dyDescent="0.15">
      <c r="A109" s="895" t="s">
        <v>407</v>
      </c>
      <c r="B109" s="896"/>
      <c r="C109" s="896"/>
      <c r="D109" s="896"/>
      <c r="E109" s="896"/>
      <c r="F109" s="896"/>
      <c r="G109" s="896"/>
      <c r="H109" s="896"/>
      <c r="I109" s="896"/>
      <c r="J109" s="896"/>
      <c r="K109" s="896"/>
      <c r="L109" s="896"/>
      <c r="M109" s="896"/>
      <c r="N109" s="896"/>
      <c r="O109" s="896"/>
      <c r="P109" s="896"/>
      <c r="Q109" s="896"/>
      <c r="R109" s="896"/>
      <c r="S109" s="896"/>
      <c r="T109" s="896"/>
      <c r="U109" s="896"/>
      <c r="V109" s="896"/>
      <c r="W109" s="896"/>
      <c r="X109" s="896"/>
      <c r="Y109" s="896"/>
      <c r="Z109" s="897"/>
      <c r="AA109" s="898" t="s">
        <v>408</v>
      </c>
      <c r="AB109" s="896"/>
      <c r="AC109" s="896"/>
      <c r="AD109" s="896"/>
      <c r="AE109" s="897"/>
      <c r="AF109" s="898" t="s">
        <v>409</v>
      </c>
      <c r="AG109" s="896"/>
      <c r="AH109" s="896"/>
      <c r="AI109" s="896"/>
      <c r="AJ109" s="897"/>
      <c r="AK109" s="898" t="s">
        <v>293</v>
      </c>
      <c r="AL109" s="896"/>
      <c r="AM109" s="896"/>
      <c r="AN109" s="896"/>
      <c r="AO109" s="897"/>
      <c r="AP109" s="898" t="s">
        <v>410</v>
      </c>
      <c r="AQ109" s="896"/>
      <c r="AR109" s="896"/>
      <c r="AS109" s="896"/>
      <c r="AT109" s="929"/>
      <c r="AU109" s="895" t="s">
        <v>407</v>
      </c>
      <c r="AV109" s="896"/>
      <c r="AW109" s="896"/>
      <c r="AX109" s="896"/>
      <c r="AY109" s="896"/>
      <c r="AZ109" s="896"/>
      <c r="BA109" s="896"/>
      <c r="BB109" s="896"/>
      <c r="BC109" s="896"/>
      <c r="BD109" s="896"/>
      <c r="BE109" s="896"/>
      <c r="BF109" s="896"/>
      <c r="BG109" s="896"/>
      <c r="BH109" s="896"/>
      <c r="BI109" s="896"/>
      <c r="BJ109" s="896"/>
      <c r="BK109" s="896"/>
      <c r="BL109" s="896"/>
      <c r="BM109" s="896"/>
      <c r="BN109" s="896"/>
      <c r="BO109" s="896"/>
      <c r="BP109" s="897"/>
      <c r="BQ109" s="898" t="s">
        <v>408</v>
      </c>
      <c r="BR109" s="896"/>
      <c r="BS109" s="896"/>
      <c r="BT109" s="896"/>
      <c r="BU109" s="897"/>
      <c r="BV109" s="898" t="s">
        <v>409</v>
      </c>
      <c r="BW109" s="896"/>
      <c r="BX109" s="896"/>
      <c r="BY109" s="896"/>
      <c r="BZ109" s="897"/>
      <c r="CA109" s="898" t="s">
        <v>293</v>
      </c>
      <c r="CB109" s="896"/>
      <c r="CC109" s="896"/>
      <c r="CD109" s="896"/>
      <c r="CE109" s="897"/>
      <c r="CF109" s="936" t="s">
        <v>410</v>
      </c>
      <c r="CG109" s="936"/>
      <c r="CH109" s="936"/>
      <c r="CI109" s="936"/>
      <c r="CJ109" s="936"/>
      <c r="CK109" s="898" t="s">
        <v>411</v>
      </c>
      <c r="CL109" s="896"/>
      <c r="CM109" s="896"/>
      <c r="CN109" s="896"/>
      <c r="CO109" s="896"/>
      <c r="CP109" s="896"/>
      <c r="CQ109" s="896"/>
      <c r="CR109" s="896"/>
      <c r="CS109" s="896"/>
      <c r="CT109" s="896"/>
      <c r="CU109" s="896"/>
      <c r="CV109" s="896"/>
      <c r="CW109" s="896"/>
      <c r="CX109" s="896"/>
      <c r="CY109" s="896"/>
      <c r="CZ109" s="896"/>
      <c r="DA109" s="896"/>
      <c r="DB109" s="896"/>
      <c r="DC109" s="896"/>
      <c r="DD109" s="896"/>
      <c r="DE109" s="896"/>
      <c r="DF109" s="897"/>
      <c r="DG109" s="898" t="s">
        <v>408</v>
      </c>
      <c r="DH109" s="896"/>
      <c r="DI109" s="896"/>
      <c r="DJ109" s="896"/>
      <c r="DK109" s="897"/>
      <c r="DL109" s="898" t="s">
        <v>409</v>
      </c>
      <c r="DM109" s="896"/>
      <c r="DN109" s="896"/>
      <c r="DO109" s="896"/>
      <c r="DP109" s="897"/>
      <c r="DQ109" s="898" t="s">
        <v>293</v>
      </c>
      <c r="DR109" s="896"/>
      <c r="DS109" s="896"/>
      <c r="DT109" s="896"/>
      <c r="DU109" s="897"/>
      <c r="DV109" s="898" t="s">
        <v>410</v>
      </c>
      <c r="DW109" s="896"/>
      <c r="DX109" s="896"/>
      <c r="DY109" s="896"/>
      <c r="DZ109" s="929"/>
    </row>
    <row r="110" spans="1:131" s="230" customFormat="1" ht="26.25" customHeight="1" x14ac:dyDescent="0.15">
      <c r="A110" s="807" t="s">
        <v>412</v>
      </c>
      <c r="B110" s="808"/>
      <c r="C110" s="808"/>
      <c r="D110" s="808"/>
      <c r="E110" s="808"/>
      <c r="F110" s="808"/>
      <c r="G110" s="808"/>
      <c r="H110" s="808"/>
      <c r="I110" s="808"/>
      <c r="J110" s="808"/>
      <c r="K110" s="808"/>
      <c r="L110" s="808"/>
      <c r="M110" s="808"/>
      <c r="N110" s="808"/>
      <c r="O110" s="808"/>
      <c r="P110" s="808"/>
      <c r="Q110" s="808"/>
      <c r="R110" s="808"/>
      <c r="S110" s="808"/>
      <c r="T110" s="808"/>
      <c r="U110" s="808"/>
      <c r="V110" s="808"/>
      <c r="W110" s="808"/>
      <c r="X110" s="808"/>
      <c r="Y110" s="808"/>
      <c r="Z110" s="809"/>
      <c r="AA110" s="888">
        <v>1128205</v>
      </c>
      <c r="AB110" s="889"/>
      <c r="AC110" s="889"/>
      <c r="AD110" s="889"/>
      <c r="AE110" s="890"/>
      <c r="AF110" s="891">
        <v>1194736</v>
      </c>
      <c r="AG110" s="889"/>
      <c r="AH110" s="889"/>
      <c r="AI110" s="889"/>
      <c r="AJ110" s="890"/>
      <c r="AK110" s="891">
        <v>1242848</v>
      </c>
      <c r="AL110" s="889"/>
      <c r="AM110" s="889"/>
      <c r="AN110" s="889"/>
      <c r="AO110" s="890"/>
      <c r="AP110" s="892">
        <v>14.7</v>
      </c>
      <c r="AQ110" s="893"/>
      <c r="AR110" s="893"/>
      <c r="AS110" s="893"/>
      <c r="AT110" s="894"/>
      <c r="AU110" s="930" t="s">
        <v>69</v>
      </c>
      <c r="AV110" s="931"/>
      <c r="AW110" s="931"/>
      <c r="AX110" s="931"/>
      <c r="AY110" s="931"/>
      <c r="AZ110" s="860" t="s">
        <v>413</v>
      </c>
      <c r="BA110" s="808"/>
      <c r="BB110" s="808"/>
      <c r="BC110" s="808"/>
      <c r="BD110" s="808"/>
      <c r="BE110" s="808"/>
      <c r="BF110" s="808"/>
      <c r="BG110" s="808"/>
      <c r="BH110" s="808"/>
      <c r="BI110" s="808"/>
      <c r="BJ110" s="808"/>
      <c r="BK110" s="808"/>
      <c r="BL110" s="808"/>
      <c r="BM110" s="808"/>
      <c r="BN110" s="808"/>
      <c r="BO110" s="808"/>
      <c r="BP110" s="809"/>
      <c r="BQ110" s="861">
        <v>10703651</v>
      </c>
      <c r="BR110" s="842"/>
      <c r="BS110" s="842"/>
      <c r="BT110" s="842"/>
      <c r="BU110" s="842"/>
      <c r="BV110" s="842">
        <v>10474017</v>
      </c>
      <c r="BW110" s="842"/>
      <c r="BX110" s="842"/>
      <c r="BY110" s="842"/>
      <c r="BZ110" s="842"/>
      <c r="CA110" s="842">
        <v>10858996</v>
      </c>
      <c r="CB110" s="842"/>
      <c r="CC110" s="842"/>
      <c r="CD110" s="842"/>
      <c r="CE110" s="842"/>
      <c r="CF110" s="866">
        <v>128.6</v>
      </c>
      <c r="CG110" s="867"/>
      <c r="CH110" s="867"/>
      <c r="CI110" s="867"/>
      <c r="CJ110" s="867"/>
      <c r="CK110" s="926" t="s">
        <v>414</v>
      </c>
      <c r="CL110" s="819"/>
      <c r="CM110" s="860" t="s">
        <v>415</v>
      </c>
      <c r="CN110" s="808"/>
      <c r="CO110" s="808"/>
      <c r="CP110" s="808"/>
      <c r="CQ110" s="808"/>
      <c r="CR110" s="808"/>
      <c r="CS110" s="808"/>
      <c r="CT110" s="808"/>
      <c r="CU110" s="808"/>
      <c r="CV110" s="808"/>
      <c r="CW110" s="808"/>
      <c r="CX110" s="808"/>
      <c r="CY110" s="808"/>
      <c r="CZ110" s="808"/>
      <c r="DA110" s="808"/>
      <c r="DB110" s="808"/>
      <c r="DC110" s="808"/>
      <c r="DD110" s="808"/>
      <c r="DE110" s="808"/>
      <c r="DF110" s="809"/>
      <c r="DG110" s="861" t="s">
        <v>121</v>
      </c>
      <c r="DH110" s="842"/>
      <c r="DI110" s="842"/>
      <c r="DJ110" s="842"/>
      <c r="DK110" s="842"/>
      <c r="DL110" s="842" t="s">
        <v>121</v>
      </c>
      <c r="DM110" s="842"/>
      <c r="DN110" s="842"/>
      <c r="DO110" s="842"/>
      <c r="DP110" s="842"/>
      <c r="DQ110" s="842" t="s">
        <v>121</v>
      </c>
      <c r="DR110" s="842"/>
      <c r="DS110" s="842"/>
      <c r="DT110" s="842"/>
      <c r="DU110" s="842"/>
      <c r="DV110" s="843" t="s">
        <v>121</v>
      </c>
      <c r="DW110" s="843"/>
      <c r="DX110" s="843"/>
      <c r="DY110" s="843"/>
      <c r="DZ110" s="844"/>
    </row>
    <row r="111" spans="1:131" s="230" customFormat="1" ht="26.25" customHeight="1" x14ac:dyDescent="0.15">
      <c r="A111" s="774" t="s">
        <v>416</v>
      </c>
      <c r="B111" s="775"/>
      <c r="C111" s="775"/>
      <c r="D111" s="775"/>
      <c r="E111" s="775"/>
      <c r="F111" s="775"/>
      <c r="G111" s="775"/>
      <c r="H111" s="775"/>
      <c r="I111" s="775"/>
      <c r="J111" s="775"/>
      <c r="K111" s="775"/>
      <c r="L111" s="775"/>
      <c r="M111" s="775"/>
      <c r="N111" s="775"/>
      <c r="O111" s="775"/>
      <c r="P111" s="775"/>
      <c r="Q111" s="775"/>
      <c r="R111" s="775"/>
      <c r="S111" s="775"/>
      <c r="T111" s="775"/>
      <c r="U111" s="775"/>
      <c r="V111" s="775"/>
      <c r="W111" s="775"/>
      <c r="X111" s="775"/>
      <c r="Y111" s="775"/>
      <c r="Z111" s="925"/>
      <c r="AA111" s="918" t="s">
        <v>121</v>
      </c>
      <c r="AB111" s="919"/>
      <c r="AC111" s="919"/>
      <c r="AD111" s="919"/>
      <c r="AE111" s="920"/>
      <c r="AF111" s="921" t="s">
        <v>121</v>
      </c>
      <c r="AG111" s="919"/>
      <c r="AH111" s="919"/>
      <c r="AI111" s="919"/>
      <c r="AJ111" s="920"/>
      <c r="AK111" s="921" t="s">
        <v>121</v>
      </c>
      <c r="AL111" s="919"/>
      <c r="AM111" s="919"/>
      <c r="AN111" s="919"/>
      <c r="AO111" s="920"/>
      <c r="AP111" s="922" t="s">
        <v>121</v>
      </c>
      <c r="AQ111" s="923"/>
      <c r="AR111" s="923"/>
      <c r="AS111" s="923"/>
      <c r="AT111" s="924"/>
      <c r="AU111" s="932"/>
      <c r="AV111" s="933"/>
      <c r="AW111" s="933"/>
      <c r="AX111" s="933"/>
      <c r="AY111" s="933"/>
      <c r="AZ111" s="815" t="s">
        <v>417</v>
      </c>
      <c r="BA111" s="752"/>
      <c r="BB111" s="752"/>
      <c r="BC111" s="752"/>
      <c r="BD111" s="752"/>
      <c r="BE111" s="752"/>
      <c r="BF111" s="752"/>
      <c r="BG111" s="752"/>
      <c r="BH111" s="752"/>
      <c r="BI111" s="752"/>
      <c r="BJ111" s="752"/>
      <c r="BK111" s="752"/>
      <c r="BL111" s="752"/>
      <c r="BM111" s="752"/>
      <c r="BN111" s="752"/>
      <c r="BO111" s="752"/>
      <c r="BP111" s="753"/>
      <c r="BQ111" s="816" t="s">
        <v>121</v>
      </c>
      <c r="BR111" s="817"/>
      <c r="BS111" s="817"/>
      <c r="BT111" s="817"/>
      <c r="BU111" s="817"/>
      <c r="BV111" s="817" t="s">
        <v>121</v>
      </c>
      <c r="BW111" s="817"/>
      <c r="BX111" s="817"/>
      <c r="BY111" s="817"/>
      <c r="BZ111" s="817"/>
      <c r="CA111" s="817" t="s">
        <v>121</v>
      </c>
      <c r="CB111" s="817"/>
      <c r="CC111" s="817"/>
      <c r="CD111" s="817"/>
      <c r="CE111" s="817"/>
      <c r="CF111" s="875" t="s">
        <v>121</v>
      </c>
      <c r="CG111" s="876"/>
      <c r="CH111" s="876"/>
      <c r="CI111" s="876"/>
      <c r="CJ111" s="876"/>
      <c r="CK111" s="927"/>
      <c r="CL111" s="821"/>
      <c r="CM111" s="815" t="s">
        <v>418</v>
      </c>
      <c r="CN111" s="752"/>
      <c r="CO111" s="752"/>
      <c r="CP111" s="752"/>
      <c r="CQ111" s="752"/>
      <c r="CR111" s="752"/>
      <c r="CS111" s="752"/>
      <c r="CT111" s="752"/>
      <c r="CU111" s="752"/>
      <c r="CV111" s="752"/>
      <c r="CW111" s="752"/>
      <c r="CX111" s="752"/>
      <c r="CY111" s="752"/>
      <c r="CZ111" s="752"/>
      <c r="DA111" s="752"/>
      <c r="DB111" s="752"/>
      <c r="DC111" s="752"/>
      <c r="DD111" s="752"/>
      <c r="DE111" s="752"/>
      <c r="DF111" s="753"/>
      <c r="DG111" s="816" t="s">
        <v>121</v>
      </c>
      <c r="DH111" s="817"/>
      <c r="DI111" s="817"/>
      <c r="DJ111" s="817"/>
      <c r="DK111" s="817"/>
      <c r="DL111" s="817" t="s">
        <v>121</v>
      </c>
      <c r="DM111" s="817"/>
      <c r="DN111" s="817"/>
      <c r="DO111" s="817"/>
      <c r="DP111" s="817"/>
      <c r="DQ111" s="817" t="s">
        <v>121</v>
      </c>
      <c r="DR111" s="817"/>
      <c r="DS111" s="817"/>
      <c r="DT111" s="817"/>
      <c r="DU111" s="817"/>
      <c r="DV111" s="794" t="s">
        <v>121</v>
      </c>
      <c r="DW111" s="794"/>
      <c r="DX111" s="794"/>
      <c r="DY111" s="794"/>
      <c r="DZ111" s="795"/>
    </row>
    <row r="112" spans="1:131" s="230" customFormat="1" ht="26.25" customHeight="1" x14ac:dyDescent="0.15">
      <c r="A112" s="912" t="s">
        <v>419</v>
      </c>
      <c r="B112" s="913"/>
      <c r="C112" s="752" t="s">
        <v>420</v>
      </c>
      <c r="D112" s="752"/>
      <c r="E112" s="752"/>
      <c r="F112" s="752"/>
      <c r="G112" s="752"/>
      <c r="H112" s="752"/>
      <c r="I112" s="752"/>
      <c r="J112" s="752"/>
      <c r="K112" s="752"/>
      <c r="L112" s="752"/>
      <c r="M112" s="752"/>
      <c r="N112" s="752"/>
      <c r="O112" s="752"/>
      <c r="P112" s="752"/>
      <c r="Q112" s="752"/>
      <c r="R112" s="752"/>
      <c r="S112" s="752"/>
      <c r="T112" s="752"/>
      <c r="U112" s="752"/>
      <c r="V112" s="752"/>
      <c r="W112" s="752"/>
      <c r="X112" s="752"/>
      <c r="Y112" s="752"/>
      <c r="Z112" s="753"/>
      <c r="AA112" s="779" t="s">
        <v>121</v>
      </c>
      <c r="AB112" s="780"/>
      <c r="AC112" s="780"/>
      <c r="AD112" s="780"/>
      <c r="AE112" s="781"/>
      <c r="AF112" s="782" t="s">
        <v>121</v>
      </c>
      <c r="AG112" s="780"/>
      <c r="AH112" s="780"/>
      <c r="AI112" s="780"/>
      <c r="AJ112" s="781"/>
      <c r="AK112" s="782" t="s">
        <v>121</v>
      </c>
      <c r="AL112" s="780"/>
      <c r="AM112" s="780"/>
      <c r="AN112" s="780"/>
      <c r="AO112" s="781"/>
      <c r="AP112" s="824" t="s">
        <v>121</v>
      </c>
      <c r="AQ112" s="825"/>
      <c r="AR112" s="825"/>
      <c r="AS112" s="825"/>
      <c r="AT112" s="826"/>
      <c r="AU112" s="932"/>
      <c r="AV112" s="933"/>
      <c r="AW112" s="933"/>
      <c r="AX112" s="933"/>
      <c r="AY112" s="933"/>
      <c r="AZ112" s="815" t="s">
        <v>421</v>
      </c>
      <c r="BA112" s="752"/>
      <c r="BB112" s="752"/>
      <c r="BC112" s="752"/>
      <c r="BD112" s="752"/>
      <c r="BE112" s="752"/>
      <c r="BF112" s="752"/>
      <c r="BG112" s="752"/>
      <c r="BH112" s="752"/>
      <c r="BI112" s="752"/>
      <c r="BJ112" s="752"/>
      <c r="BK112" s="752"/>
      <c r="BL112" s="752"/>
      <c r="BM112" s="752"/>
      <c r="BN112" s="752"/>
      <c r="BO112" s="752"/>
      <c r="BP112" s="753"/>
      <c r="BQ112" s="816">
        <v>2597470</v>
      </c>
      <c r="BR112" s="817"/>
      <c r="BS112" s="817"/>
      <c r="BT112" s="817"/>
      <c r="BU112" s="817"/>
      <c r="BV112" s="817">
        <v>2383197</v>
      </c>
      <c r="BW112" s="817"/>
      <c r="BX112" s="817"/>
      <c r="BY112" s="817"/>
      <c r="BZ112" s="817"/>
      <c r="CA112" s="817">
        <v>6434016</v>
      </c>
      <c r="CB112" s="817"/>
      <c r="CC112" s="817"/>
      <c r="CD112" s="817"/>
      <c r="CE112" s="817"/>
      <c r="CF112" s="875">
        <v>76.2</v>
      </c>
      <c r="CG112" s="876"/>
      <c r="CH112" s="876"/>
      <c r="CI112" s="876"/>
      <c r="CJ112" s="876"/>
      <c r="CK112" s="927"/>
      <c r="CL112" s="821"/>
      <c r="CM112" s="815" t="s">
        <v>422</v>
      </c>
      <c r="CN112" s="752"/>
      <c r="CO112" s="752"/>
      <c r="CP112" s="752"/>
      <c r="CQ112" s="752"/>
      <c r="CR112" s="752"/>
      <c r="CS112" s="752"/>
      <c r="CT112" s="752"/>
      <c r="CU112" s="752"/>
      <c r="CV112" s="752"/>
      <c r="CW112" s="752"/>
      <c r="CX112" s="752"/>
      <c r="CY112" s="752"/>
      <c r="CZ112" s="752"/>
      <c r="DA112" s="752"/>
      <c r="DB112" s="752"/>
      <c r="DC112" s="752"/>
      <c r="DD112" s="752"/>
      <c r="DE112" s="752"/>
      <c r="DF112" s="753"/>
      <c r="DG112" s="816" t="s">
        <v>121</v>
      </c>
      <c r="DH112" s="817"/>
      <c r="DI112" s="817"/>
      <c r="DJ112" s="817"/>
      <c r="DK112" s="817"/>
      <c r="DL112" s="817" t="s">
        <v>121</v>
      </c>
      <c r="DM112" s="817"/>
      <c r="DN112" s="817"/>
      <c r="DO112" s="817"/>
      <c r="DP112" s="817"/>
      <c r="DQ112" s="817" t="s">
        <v>121</v>
      </c>
      <c r="DR112" s="817"/>
      <c r="DS112" s="817"/>
      <c r="DT112" s="817"/>
      <c r="DU112" s="817"/>
      <c r="DV112" s="794" t="s">
        <v>121</v>
      </c>
      <c r="DW112" s="794"/>
      <c r="DX112" s="794"/>
      <c r="DY112" s="794"/>
      <c r="DZ112" s="795"/>
    </row>
    <row r="113" spans="1:130" s="230" customFormat="1" ht="26.25" customHeight="1" x14ac:dyDescent="0.15">
      <c r="A113" s="914"/>
      <c r="B113" s="915"/>
      <c r="C113" s="752" t="s">
        <v>423</v>
      </c>
      <c r="D113" s="752"/>
      <c r="E113" s="752"/>
      <c r="F113" s="752"/>
      <c r="G113" s="752"/>
      <c r="H113" s="752"/>
      <c r="I113" s="752"/>
      <c r="J113" s="752"/>
      <c r="K113" s="752"/>
      <c r="L113" s="752"/>
      <c r="M113" s="752"/>
      <c r="N113" s="752"/>
      <c r="O113" s="752"/>
      <c r="P113" s="752"/>
      <c r="Q113" s="752"/>
      <c r="R113" s="752"/>
      <c r="S113" s="752"/>
      <c r="T113" s="752"/>
      <c r="U113" s="752"/>
      <c r="V113" s="752"/>
      <c r="W113" s="752"/>
      <c r="X113" s="752"/>
      <c r="Y113" s="752"/>
      <c r="Z113" s="753"/>
      <c r="AA113" s="918">
        <v>169736</v>
      </c>
      <c r="AB113" s="919"/>
      <c r="AC113" s="919"/>
      <c r="AD113" s="919"/>
      <c r="AE113" s="920"/>
      <c r="AF113" s="921">
        <v>243694</v>
      </c>
      <c r="AG113" s="919"/>
      <c r="AH113" s="919"/>
      <c r="AI113" s="919"/>
      <c r="AJ113" s="920"/>
      <c r="AK113" s="921">
        <v>659415</v>
      </c>
      <c r="AL113" s="919"/>
      <c r="AM113" s="919"/>
      <c r="AN113" s="919"/>
      <c r="AO113" s="920"/>
      <c r="AP113" s="922">
        <v>7.8</v>
      </c>
      <c r="AQ113" s="923"/>
      <c r="AR113" s="923"/>
      <c r="AS113" s="923"/>
      <c r="AT113" s="924"/>
      <c r="AU113" s="932"/>
      <c r="AV113" s="933"/>
      <c r="AW113" s="933"/>
      <c r="AX113" s="933"/>
      <c r="AY113" s="933"/>
      <c r="AZ113" s="815" t="s">
        <v>424</v>
      </c>
      <c r="BA113" s="752"/>
      <c r="BB113" s="752"/>
      <c r="BC113" s="752"/>
      <c r="BD113" s="752"/>
      <c r="BE113" s="752"/>
      <c r="BF113" s="752"/>
      <c r="BG113" s="752"/>
      <c r="BH113" s="752"/>
      <c r="BI113" s="752"/>
      <c r="BJ113" s="752"/>
      <c r="BK113" s="752"/>
      <c r="BL113" s="752"/>
      <c r="BM113" s="752"/>
      <c r="BN113" s="752"/>
      <c r="BO113" s="752"/>
      <c r="BP113" s="753"/>
      <c r="BQ113" s="816">
        <v>4093863</v>
      </c>
      <c r="BR113" s="817"/>
      <c r="BS113" s="817"/>
      <c r="BT113" s="817"/>
      <c r="BU113" s="817"/>
      <c r="BV113" s="817">
        <v>3861992</v>
      </c>
      <c r="BW113" s="817"/>
      <c r="BX113" s="817"/>
      <c r="BY113" s="817"/>
      <c r="BZ113" s="817"/>
      <c r="CA113" s="817">
        <v>900669</v>
      </c>
      <c r="CB113" s="817"/>
      <c r="CC113" s="817"/>
      <c r="CD113" s="817"/>
      <c r="CE113" s="817"/>
      <c r="CF113" s="875">
        <v>10.7</v>
      </c>
      <c r="CG113" s="876"/>
      <c r="CH113" s="876"/>
      <c r="CI113" s="876"/>
      <c r="CJ113" s="876"/>
      <c r="CK113" s="927"/>
      <c r="CL113" s="821"/>
      <c r="CM113" s="815" t="s">
        <v>425</v>
      </c>
      <c r="CN113" s="752"/>
      <c r="CO113" s="752"/>
      <c r="CP113" s="752"/>
      <c r="CQ113" s="752"/>
      <c r="CR113" s="752"/>
      <c r="CS113" s="752"/>
      <c r="CT113" s="752"/>
      <c r="CU113" s="752"/>
      <c r="CV113" s="752"/>
      <c r="CW113" s="752"/>
      <c r="CX113" s="752"/>
      <c r="CY113" s="752"/>
      <c r="CZ113" s="752"/>
      <c r="DA113" s="752"/>
      <c r="DB113" s="752"/>
      <c r="DC113" s="752"/>
      <c r="DD113" s="752"/>
      <c r="DE113" s="752"/>
      <c r="DF113" s="753"/>
      <c r="DG113" s="779" t="s">
        <v>121</v>
      </c>
      <c r="DH113" s="780"/>
      <c r="DI113" s="780"/>
      <c r="DJ113" s="780"/>
      <c r="DK113" s="781"/>
      <c r="DL113" s="782" t="s">
        <v>121</v>
      </c>
      <c r="DM113" s="780"/>
      <c r="DN113" s="780"/>
      <c r="DO113" s="780"/>
      <c r="DP113" s="781"/>
      <c r="DQ113" s="782" t="s">
        <v>121</v>
      </c>
      <c r="DR113" s="780"/>
      <c r="DS113" s="780"/>
      <c r="DT113" s="780"/>
      <c r="DU113" s="781"/>
      <c r="DV113" s="824" t="s">
        <v>121</v>
      </c>
      <c r="DW113" s="825"/>
      <c r="DX113" s="825"/>
      <c r="DY113" s="825"/>
      <c r="DZ113" s="826"/>
    </row>
    <row r="114" spans="1:130" s="230" customFormat="1" ht="26.25" customHeight="1" x14ac:dyDescent="0.15">
      <c r="A114" s="914"/>
      <c r="B114" s="915"/>
      <c r="C114" s="752" t="s">
        <v>426</v>
      </c>
      <c r="D114" s="752"/>
      <c r="E114" s="752"/>
      <c r="F114" s="752"/>
      <c r="G114" s="752"/>
      <c r="H114" s="752"/>
      <c r="I114" s="752"/>
      <c r="J114" s="752"/>
      <c r="K114" s="752"/>
      <c r="L114" s="752"/>
      <c r="M114" s="752"/>
      <c r="N114" s="752"/>
      <c r="O114" s="752"/>
      <c r="P114" s="752"/>
      <c r="Q114" s="752"/>
      <c r="R114" s="752"/>
      <c r="S114" s="752"/>
      <c r="T114" s="752"/>
      <c r="U114" s="752"/>
      <c r="V114" s="752"/>
      <c r="W114" s="752"/>
      <c r="X114" s="752"/>
      <c r="Y114" s="752"/>
      <c r="Z114" s="753"/>
      <c r="AA114" s="779">
        <v>319155</v>
      </c>
      <c r="AB114" s="780"/>
      <c r="AC114" s="780"/>
      <c r="AD114" s="780"/>
      <c r="AE114" s="781"/>
      <c r="AF114" s="782">
        <v>320558</v>
      </c>
      <c r="AG114" s="780"/>
      <c r="AH114" s="780"/>
      <c r="AI114" s="780"/>
      <c r="AJ114" s="781"/>
      <c r="AK114" s="782">
        <v>83313</v>
      </c>
      <c r="AL114" s="780"/>
      <c r="AM114" s="780"/>
      <c r="AN114" s="780"/>
      <c r="AO114" s="781"/>
      <c r="AP114" s="824">
        <v>1</v>
      </c>
      <c r="AQ114" s="825"/>
      <c r="AR114" s="825"/>
      <c r="AS114" s="825"/>
      <c r="AT114" s="826"/>
      <c r="AU114" s="932"/>
      <c r="AV114" s="933"/>
      <c r="AW114" s="933"/>
      <c r="AX114" s="933"/>
      <c r="AY114" s="933"/>
      <c r="AZ114" s="815" t="s">
        <v>427</v>
      </c>
      <c r="BA114" s="752"/>
      <c r="BB114" s="752"/>
      <c r="BC114" s="752"/>
      <c r="BD114" s="752"/>
      <c r="BE114" s="752"/>
      <c r="BF114" s="752"/>
      <c r="BG114" s="752"/>
      <c r="BH114" s="752"/>
      <c r="BI114" s="752"/>
      <c r="BJ114" s="752"/>
      <c r="BK114" s="752"/>
      <c r="BL114" s="752"/>
      <c r="BM114" s="752"/>
      <c r="BN114" s="752"/>
      <c r="BO114" s="752"/>
      <c r="BP114" s="753"/>
      <c r="BQ114" s="816">
        <v>2428251</v>
      </c>
      <c r="BR114" s="817"/>
      <c r="BS114" s="817"/>
      <c r="BT114" s="817"/>
      <c r="BU114" s="817"/>
      <c r="BV114" s="817">
        <v>2314809</v>
      </c>
      <c r="BW114" s="817"/>
      <c r="BX114" s="817"/>
      <c r="BY114" s="817"/>
      <c r="BZ114" s="817"/>
      <c r="CA114" s="817">
        <v>2207693</v>
      </c>
      <c r="CB114" s="817"/>
      <c r="CC114" s="817"/>
      <c r="CD114" s="817"/>
      <c r="CE114" s="817"/>
      <c r="CF114" s="875">
        <v>26.1</v>
      </c>
      <c r="CG114" s="876"/>
      <c r="CH114" s="876"/>
      <c r="CI114" s="876"/>
      <c r="CJ114" s="876"/>
      <c r="CK114" s="927"/>
      <c r="CL114" s="821"/>
      <c r="CM114" s="815" t="s">
        <v>428</v>
      </c>
      <c r="CN114" s="752"/>
      <c r="CO114" s="752"/>
      <c r="CP114" s="752"/>
      <c r="CQ114" s="752"/>
      <c r="CR114" s="752"/>
      <c r="CS114" s="752"/>
      <c r="CT114" s="752"/>
      <c r="CU114" s="752"/>
      <c r="CV114" s="752"/>
      <c r="CW114" s="752"/>
      <c r="CX114" s="752"/>
      <c r="CY114" s="752"/>
      <c r="CZ114" s="752"/>
      <c r="DA114" s="752"/>
      <c r="DB114" s="752"/>
      <c r="DC114" s="752"/>
      <c r="DD114" s="752"/>
      <c r="DE114" s="752"/>
      <c r="DF114" s="753"/>
      <c r="DG114" s="779" t="s">
        <v>121</v>
      </c>
      <c r="DH114" s="780"/>
      <c r="DI114" s="780"/>
      <c r="DJ114" s="780"/>
      <c r="DK114" s="781"/>
      <c r="DL114" s="782" t="s">
        <v>121</v>
      </c>
      <c r="DM114" s="780"/>
      <c r="DN114" s="780"/>
      <c r="DO114" s="780"/>
      <c r="DP114" s="781"/>
      <c r="DQ114" s="782" t="s">
        <v>121</v>
      </c>
      <c r="DR114" s="780"/>
      <c r="DS114" s="780"/>
      <c r="DT114" s="780"/>
      <c r="DU114" s="781"/>
      <c r="DV114" s="824" t="s">
        <v>121</v>
      </c>
      <c r="DW114" s="825"/>
      <c r="DX114" s="825"/>
      <c r="DY114" s="825"/>
      <c r="DZ114" s="826"/>
    </row>
    <row r="115" spans="1:130" s="230" customFormat="1" ht="26.25" customHeight="1" x14ac:dyDescent="0.15">
      <c r="A115" s="914"/>
      <c r="B115" s="915"/>
      <c r="C115" s="752" t="s">
        <v>429</v>
      </c>
      <c r="D115" s="752"/>
      <c r="E115" s="752"/>
      <c r="F115" s="752"/>
      <c r="G115" s="752"/>
      <c r="H115" s="752"/>
      <c r="I115" s="752"/>
      <c r="J115" s="752"/>
      <c r="K115" s="752"/>
      <c r="L115" s="752"/>
      <c r="M115" s="752"/>
      <c r="N115" s="752"/>
      <c r="O115" s="752"/>
      <c r="P115" s="752"/>
      <c r="Q115" s="752"/>
      <c r="R115" s="752"/>
      <c r="S115" s="752"/>
      <c r="T115" s="752"/>
      <c r="U115" s="752"/>
      <c r="V115" s="752"/>
      <c r="W115" s="752"/>
      <c r="X115" s="752"/>
      <c r="Y115" s="752"/>
      <c r="Z115" s="753"/>
      <c r="AA115" s="918">
        <v>24</v>
      </c>
      <c r="AB115" s="919"/>
      <c r="AC115" s="919"/>
      <c r="AD115" s="919"/>
      <c r="AE115" s="920"/>
      <c r="AF115" s="921">
        <v>36</v>
      </c>
      <c r="AG115" s="919"/>
      <c r="AH115" s="919"/>
      <c r="AI115" s="919"/>
      <c r="AJ115" s="920"/>
      <c r="AK115" s="921">
        <v>25</v>
      </c>
      <c r="AL115" s="919"/>
      <c r="AM115" s="919"/>
      <c r="AN115" s="919"/>
      <c r="AO115" s="920"/>
      <c r="AP115" s="922">
        <v>0</v>
      </c>
      <c r="AQ115" s="923"/>
      <c r="AR115" s="923"/>
      <c r="AS115" s="923"/>
      <c r="AT115" s="924"/>
      <c r="AU115" s="932"/>
      <c r="AV115" s="933"/>
      <c r="AW115" s="933"/>
      <c r="AX115" s="933"/>
      <c r="AY115" s="933"/>
      <c r="AZ115" s="815" t="s">
        <v>430</v>
      </c>
      <c r="BA115" s="752"/>
      <c r="BB115" s="752"/>
      <c r="BC115" s="752"/>
      <c r="BD115" s="752"/>
      <c r="BE115" s="752"/>
      <c r="BF115" s="752"/>
      <c r="BG115" s="752"/>
      <c r="BH115" s="752"/>
      <c r="BI115" s="752"/>
      <c r="BJ115" s="752"/>
      <c r="BK115" s="752"/>
      <c r="BL115" s="752"/>
      <c r="BM115" s="752"/>
      <c r="BN115" s="752"/>
      <c r="BO115" s="752"/>
      <c r="BP115" s="753"/>
      <c r="BQ115" s="816" t="s">
        <v>121</v>
      </c>
      <c r="BR115" s="817"/>
      <c r="BS115" s="817"/>
      <c r="BT115" s="817"/>
      <c r="BU115" s="817"/>
      <c r="BV115" s="817" t="s">
        <v>121</v>
      </c>
      <c r="BW115" s="817"/>
      <c r="BX115" s="817"/>
      <c r="BY115" s="817"/>
      <c r="BZ115" s="817"/>
      <c r="CA115" s="817" t="s">
        <v>121</v>
      </c>
      <c r="CB115" s="817"/>
      <c r="CC115" s="817"/>
      <c r="CD115" s="817"/>
      <c r="CE115" s="817"/>
      <c r="CF115" s="875" t="s">
        <v>121</v>
      </c>
      <c r="CG115" s="876"/>
      <c r="CH115" s="876"/>
      <c r="CI115" s="876"/>
      <c r="CJ115" s="876"/>
      <c r="CK115" s="927"/>
      <c r="CL115" s="821"/>
      <c r="CM115" s="815" t="s">
        <v>431</v>
      </c>
      <c r="CN115" s="752"/>
      <c r="CO115" s="752"/>
      <c r="CP115" s="752"/>
      <c r="CQ115" s="752"/>
      <c r="CR115" s="752"/>
      <c r="CS115" s="752"/>
      <c r="CT115" s="752"/>
      <c r="CU115" s="752"/>
      <c r="CV115" s="752"/>
      <c r="CW115" s="752"/>
      <c r="CX115" s="752"/>
      <c r="CY115" s="752"/>
      <c r="CZ115" s="752"/>
      <c r="DA115" s="752"/>
      <c r="DB115" s="752"/>
      <c r="DC115" s="752"/>
      <c r="DD115" s="752"/>
      <c r="DE115" s="752"/>
      <c r="DF115" s="753"/>
      <c r="DG115" s="779" t="s">
        <v>121</v>
      </c>
      <c r="DH115" s="780"/>
      <c r="DI115" s="780"/>
      <c r="DJ115" s="780"/>
      <c r="DK115" s="781"/>
      <c r="DL115" s="782" t="s">
        <v>121</v>
      </c>
      <c r="DM115" s="780"/>
      <c r="DN115" s="780"/>
      <c r="DO115" s="780"/>
      <c r="DP115" s="781"/>
      <c r="DQ115" s="782" t="s">
        <v>121</v>
      </c>
      <c r="DR115" s="780"/>
      <c r="DS115" s="780"/>
      <c r="DT115" s="780"/>
      <c r="DU115" s="781"/>
      <c r="DV115" s="824" t="s">
        <v>121</v>
      </c>
      <c r="DW115" s="825"/>
      <c r="DX115" s="825"/>
      <c r="DY115" s="825"/>
      <c r="DZ115" s="826"/>
    </row>
    <row r="116" spans="1:130" s="230" customFormat="1" ht="26.25" customHeight="1" x14ac:dyDescent="0.15">
      <c r="A116" s="916"/>
      <c r="B116" s="917"/>
      <c r="C116" s="839" t="s">
        <v>432</v>
      </c>
      <c r="D116" s="839"/>
      <c r="E116" s="839"/>
      <c r="F116" s="839"/>
      <c r="G116" s="839"/>
      <c r="H116" s="839"/>
      <c r="I116" s="839"/>
      <c r="J116" s="839"/>
      <c r="K116" s="839"/>
      <c r="L116" s="839"/>
      <c r="M116" s="839"/>
      <c r="N116" s="839"/>
      <c r="O116" s="839"/>
      <c r="P116" s="839"/>
      <c r="Q116" s="839"/>
      <c r="R116" s="839"/>
      <c r="S116" s="839"/>
      <c r="T116" s="839"/>
      <c r="U116" s="839"/>
      <c r="V116" s="839"/>
      <c r="W116" s="839"/>
      <c r="X116" s="839"/>
      <c r="Y116" s="839"/>
      <c r="Z116" s="840"/>
      <c r="AA116" s="779">
        <v>14</v>
      </c>
      <c r="AB116" s="780"/>
      <c r="AC116" s="780"/>
      <c r="AD116" s="780"/>
      <c r="AE116" s="781"/>
      <c r="AF116" s="782">
        <v>272</v>
      </c>
      <c r="AG116" s="780"/>
      <c r="AH116" s="780"/>
      <c r="AI116" s="780"/>
      <c r="AJ116" s="781"/>
      <c r="AK116" s="782">
        <v>636</v>
      </c>
      <c r="AL116" s="780"/>
      <c r="AM116" s="780"/>
      <c r="AN116" s="780"/>
      <c r="AO116" s="781"/>
      <c r="AP116" s="824">
        <v>0</v>
      </c>
      <c r="AQ116" s="825"/>
      <c r="AR116" s="825"/>
      <c r="AS116" s="825"/>
      <c r="AT116" s="826"/>
      <c r="AU116" s="932"/>
      <c r="AV116" s="933"/>
      <c r="AW116" s="933"/>
      <c r="AX116" s="933"/>
      <c r="AY116" s="933"/>
      <c r="AZ116" s="909" t="s">
        <v>433</v>
      </c>
      <c r="BA116" s="910"/>
      <c r="BB116" s="910"/>
      <c r="BC116" s="910"/>
      <c r="BD116" s="910"/>
      <c r="BE116" s="910"/>
      <c r="BF116" s="910"/>
      <c r="BG116" s="910"/>
      <c r="BH116" s="910"/>
      <c r="BI116" s="910"/>
      <c r="BJ116" s="910"/>
      <c r="BK116" s="910"/>
      <c r="BL116" s="910"/>
      <c r="BM116" s="910"/>
      <c r="BN116" s="910"/>
      <c r="BO116" s="910"/>
      <c r="BP116" s="911"/>
      <c r="BQ116" s="816" t="s">
        <v>121</v>
      </c>
      <c r="BR116" s="817"/>
      <c r="BS116" s="817"/>
      <c r="BT116" s="817"/>
      <c r="BU116" s="817"/>
      <c r="BV116" s="817" t="s">
        <v>121</v>
      </c>
      <c r="BW116" s="817"/>
      <c r="BX116" s="817"/>
      <c r="BY116" s="817"/>
      <c r="BZ116" s="817"/>
      <c r="CA116" s="817" t="s">
        <v>121</v>
      </c>
      <c r="CB116" s="817"/>
      <c r="CC116" s="817"/>
      <c r="CD116" s="817"/>
      <c r="CE116" s="817"/>
      <c r="CF116" s="875" t="s">
        <v>121</v>
      </c>
      <c r="CG116" s="876"/>
      <c r="CH116" s="876"/>
      <c r="CI116" s="876"/>
      <c r="CJ116" s="876"/>
      <c r="CK116" s="927"/>
      <c r="CL116" s="821"/>
      <c r="CM116" s="815" t="s">
        <v>434</v>
      </c>
      <c r="CN116" s="752"/>
      <c r="CO116" s="752"/>
      <c r="CP116" s="752"/>
      <c r="CQ116" s="752"/>
      <c r="CR116" s="752"/>
      <c r="CS116" s="752"/>
      <c r="CT116" s="752"/>
      <c r="CU116" s="752"/>
      <c r="CV116" s="752"/>
      <c r="CW116" s="752"/>
      <c r="CX116" s="752"/>
      <c r="CY116" s="752"/>
      <c r="CZ116" s="752"/>
      <c r="DA116" s="752"/>
      <c r="DB116" s="752"/>
      <c r="DC116" s="752"/>
      <c r="DD116" s="752"/>
      <c r="DE116" s="752"/>
      <c r="DF116" s="753"/>
      <c r="DG116" s="779" t="s">
        <v>121</v>
      </c>
      <c r="DH116" s="780"/>
      <c r="DI116" s="780"/>
      <c r="DJ116" s="780"/>
      <c r="DK116" s="781"/>
      <c r="DL116" s="782" t="s">
        <v>121</v>
      </c>
      <c r="DM116" s="780"/>
      <c r="DN116" s="780"/>
      <c r="DO116" s="780"/>
      <c r="DP116" s="781"/>
      <c r="DQ116" s="782" t="s">
        <v>121</v>
      </c>
      <c r="DR116" s="780"/>
      <c r="DS116" s="780"/>
      <c r="DT116" s="780"/>
      <c r="DU116" s="781"/>
      <c r="DV116" s="824" t="s">
        <v>121</v>
      </c>
      <c r="DW116" s="825"/>
      <c r="DX116" s="825"/>
      <c r="DY116" s="825"/>
      <c r="DZ116" s="826"/>
    </row>
    <row r="117" spans="1:130" s="230" customFormat="1" ht="26.25" customHeight="1" x14ac:dyDescent="0.15">
      <c r="A117" s="895" t="s">
        <v>176</v>
      </c>
      <c r="B117" s="896"/>
      <c r="C117" s="896"/>
      <c r="D117" s="896"/>
      <c r="E117" s="896"/>
      <c r="F117" s="896"/>
      <c r="G117" s="896"/>
      <c r="H117" s="896"/>
      <c r="I117" s="896"/>
      <c r="J117" s="896"/>
      <c r="K117" s="896"/>
      <c r="L117" s="896"/>
      <c r="M117" s="896"/>
      <c r="N117" s="896"/>
      <c r="O117" s="896"/>
      <c r="P117" s="896"/>
      <c r="Q117" s="896"/>
      <c r="R117" s="896"/>
      <c r="S117" s="896"/>
      <c r="T117" s="896"/>
      <c r="U117" s="896"/>
      <c r="V117" s="896"/>
      <c r="W117" s="896"/>
      <c r="X117" s="896"/>
      <c r="Y117" s="877" t="s">
        <v>435</v>
      </c>
      <c r="Z117" s="897"/>
      <c r="AA117" s="902">
        <v>1617134</v>
      </c>
      <c r="AB117" s="903"/>
      <c r="AC117" s="903"/>
      <c r="AD117" s="903"/>
      <c r="AE117" s="904"/>
      <c r="AF117" s="905">
        <v>1759296</v>
      </c>
      <c r="AG117" s="903"/>
      <c r="AH117" s="903"/>
      <c r="AI117" s="903"/>
      <c r="AJ117" s="904"/>
      <c r="AK117" s="905">
        <v>1986237</v>
      </c>
      <c r="AL117" s="903"/>
      <c r="AM117" s="903"/>
      <c r="AN117" s="903"/>
      <c r="AO117" s="904"/>
      <c r="AP117" s="906"/>
      <c r="AQ117" s="907"/>
      <c r="AR117" s="907"/>
      <c r="AS117" s="907"/>
      <c r="AT117" s="908"/>
      <c r="AU117" s="932"/>
      <c r="AV117" s="933"/>
      <c r="AW117" s="933"/>
      <c r="AX117" s="933"/>
      <c r="AY117" s="933"/>
      <c r="AZ117" s="863" t="s">
        <v>436</v>
      </c>
      <c r="BA117" s="864"/>
      <c r="BB117" s="864"/>
      <c r="BC117" s="864"/>
      <c r="BD117" s="864"/>
      <c r="BE117" s="864"/>
      <c r="BF117" s="864"/>
      <c r="BG117" s="864"/>
      <c r="BH117" s="864"/>
      <c r="BI117" s="864"/>
      <c r="BJ117" s="864"/>
      <c r="BK117" s="864"/>
      <c r="BL117" s="864"/>
      <c r="BM117" s="864"/>
      <c r="BN117" s="864"/>
      <c r="BO117" s="864"/>
      <c r="BP117" s="865"/>
      <c r="BQ117" s="816" t="s">
        <v>121</v>
      </c>
      <c r="BR117" s="817"/>
      <c r="BS117" s="817"/>
      <c r="BT117" s="817"/>
      <c r="BU117" s="817"/>
      <c r="BV117" s="817" t="s">
        <v>121</v>
      </c>
      <c r="BW117" s="817"/>
      <c r="BX117" s="817"/>
      <c r="BY117" s="817"/>
      <c r="BZ117" s="817"/>
      <c r="CA117" s="817" t="s">
        <v>121</v>
      </c>
      <c r="CB117" s="817"/>
      <c r="CC117" s="817"/>
      <c r="CD117" s="817"/>
      <c r="CE117" s="817"/>
      <c r="CF117" s="875" t="s">
        <v>121</v>
      </c>
      <c r="CG117" s="876"/>
      <c r="CH117" s="876"/>
      <c r="CI117" s="876"/>
      <c r="CJ117" s="876"/>
      <c r="CK117" s="927"/>
      <c r="CL117" s="821"/>
      <c r="CM117" s="815" t="s">
        <v>437</v>
      </c>
      <c r="CN117" s="752"/>
      <c r="CO117" s="752"/>
      <c r="CP117" s="752"/>
      <c r="CQ117" s="752"/>
      <c r="CR117" s="752"/>
      <c r="CS117" s="752"/>
      <c r="CT117" s="752"/>
      <c r="CU117" s="752"/>
      <c r="CV117" s="752"/>
      <c r="CW117" s="752"/>
      <c r="CX117" s="752"/>
      <c r="CY117" s="752"/>
      <c r="CZ117" s="752"/>
      <c r="DA117" s="752"/>
      <c r="DB117" s="752"/>
      <c r="DC117" s="752"/>
      <c r="DD117" s="752"/>
      <c r="DE117" s="752"/>
      <c r="DF117" s="753"/>
      <c r="DG117" s="779" t="s">
        <v>121</v>
      </c>
      <c r="DH117" s="780"/>
      <c r="DI117" s="780"/>
      <c r="DJ117" s="780"/>
      <c r="DK117" s="781"/>
      <c r="DL117" s="782" t="s">
        <v>121</v>
      </c>
      <c r="DM117" s="780"/>
      <c r="DN117" s="780"/>
      <c r="DO117" s="780"/>
      <c r="DP117" s="781"/>
      <c r="DQ117" s="782" t="s">
        <v>121</v>
      </c>
      <c r="DR117" s="780"/>
      <c r="DS117" s="780"/>
      <c r="DT117" s="780"/>
      <c r="DU117" s="781"/>
      <c r="DV117" s="824" t="s">
        <v>121</v>
      </c>
      <c r="DW117" s="825"/>
      <c r="DX117" s="825"/>
      <c r="DY117" s="825"/>
      <c r="DZ117" s="826"/>
    </row>
    <row r="118" spans="1:130" s="230" customFormat="1" ht="26.25" customHeight="1" x14ac:dyDescent="0.15">
      <c r="A118" s="895" t="s">
        <v>411</v>
      </c>
      <c r="B118" s="896"/>
      <c r="C118" s="896"/>
      <c r="D118" s="896"/>
      <c r="E118" s="896"/>
      <c r="F118" s="896"/>
      <c r="G118" s="896"/>
      <c r="H118" s="896"/>
      <c r="I118" s="896"/>
      <c r="J118" s="896"/>
      <c r="K118" s="896"/>
      <c r="L118" s="896"/>
      <c r="M118" s="896"/>
      <c r="N118" s="896"/>
      <c r="O118" s="896"/>
      <c r="P118" s="896"/>
      <c r="Q118" s="896"/>
      <c r="R118" s="896"/>
      <c r="S118" s="896"/>
      <c r="T118" s="896"/>
      <c r="U118" s="896"/>
      <c r="V118" s="896"/>
      <c r="W118" s="896"/>
      <c r="X118" s="896"/>
      <c r="Y118" s="896"/>
      <c r="Z118" s="897"/>
      <c r="AA118" s="898" t="s">
        <v>408</v>
      </c>
      <c r="AB118" s="896"/>
      <c r="AC118" s="896"/>
      <c r="AD118" s="896"/>
      <c r="AE118" s="897"/>
      <c r="AF118" s="898" t="s">
        <v>409</v>
      </c>
      <c r="AG118" s="896"/>
      <c r="AH118" s="896"/>
      <c r="AI118" s="896"/>
      <c r="AJ118" s="897"/>
      <c r="AK118" s="898" t="s">
        <v>293</v>
      </c>
      <c r="AL118" s="896"/>
      <c r="AM118" s="896"/>
      <c r="AN118" s="896"/>
      <c r="AO118" s="897"/>
      <c r="AP118" s="899" t="s">
        <v>410</v>
      </c>
      <c r="AQ118" s="900"/>
      <c r="AR118" s="900"/>
      <c r="AS118" s="900"/>
      <c r="AT118" s="901"/>
      <c r="AU118" s="932"/>
      <c r="AV118" s="933"/>
      <c r="AW118" s="933"/>
      <c r="AX118" s="933"/>
      <c r="AY118" s="933"/>
      <c r="AZ118" s="838" t="s">
        <v>438</v>
      </c>
      <c r="BA118" s="839"/>
      <c r="BB118" s="839"/>
      <c r="BC118" s="839"/>
      <c r="BD118" s="839"/>
      <c r="BE118" s="839"/>
      <c r="BF118" s="839"/>
      <c r="BG118" s="839"/>
      <c r="BH118" s="839"/>
      <c r="BI118" s="839"/>
      <c r="BJ118" s="839"/>
      <c r="BK118" s="839"/>
      <c r="BL118" s="839"/>
      <c r="BM118" s="839"/>
      <c r="BN118" s="839"/>
      <c r="BO118" s="839"/>
      <c r="BP118" s="840"/>
      <c r="BQ118" s="879" t="s">
        <v>121</v>
      </c>
      <c r="BR118" s="845"/>
      <c r="BS118" s="845"/>
      <c r="BT118" s="845"/>
      <c r="BU118" s="845"/>
      <c r="BV118" s="845" t="s">
        <v>121</v>
      </c>
      <c r="BW118" s="845"/>
      <c r="BX118" s="845"/>
      <c r="BY118" s="845"/>
      <c r="BZ118" s="845"/>
      <c r="CA118" s="845" t="s">
        <v>121</v>
      </c>
      <c r="CB118" s="845"/>
      <c r="CC118" s="845"/>
      <c r="CD118" s="845"/>
      <c r="CE118" s="845"/>
      <c r="CF118" s="875" t="s">
        <v>121</v>
      </c>
      <c r="CG118" s="876"/>
      <c r="CH118" s="876"/>
      <c r="CI118" s="876"/>
      <c r="CJ118" s="876"/>
      <c r="CK118" s="927"/>
      <c r="CL118" s="821"/>
      <c r="CM118" s="815" t="s">
        <v>439</v>
      </c>
      <c r="CN118" s="752"/>
      <c r="CO118" s="752"/>
      <c r="CP118" s="752"/>
      <c r="CQ118" s="752"/>
      <c r="CR118" s="752"/>
      <c r="CS118" s="752"/>
      <c r="CT118" s="752"/>
      <c r="CU118" s="752"/>
      <c r="CV118" s="752"/>
      <c r="CW118" s="752"/>
      <c r="CX118" s="752"/>
      <c r="CY118" s="752"/>
      <c r="CZ118" s="752"/>
      <c r="DA118" s="752"/>
      <c r="DB118" s="752"/>
      <c r="DC118" s="752"/>
      <c r="DD118" s="752"/>
      <c r="DE118" s="752"/>
      <c r="DF118" s="753"/>
      <c r="DG118" s="779" t="s">
        <v>121</v>
      </c>
      <c r="DH118" s="780"/>
      <c r="DI118" s="780"/>
      <c r="DJ118" s="780"/>
      <c r="DK118" s="781"/>
      <c r="DL118" s="782" t="s">
        <v>121</v>
      </c>
      <c r="DM118" s="780"/>
      <c r="DN118" s="780"/>
      <c r="DO118" s="780"/>
      <c r="DP118" s="781"/>
      <c r="DQ118" s="782" t="s">
        <v>121</v>
      </c>
      <c r="DR118" s="780"/>
      <c r="DS118" s="780"/>
      <c r="DT118" s="780"/>
      <c r="DU118" s="781"/>
      <c r="DV118" s="824" t="s">
        <v>121</v>
      </c>
      <c r="DW118" s="825"/>
      <c r="DX118" s="825"/>
      <c r="DY118" s="825"/>
      <c r="DZ118" s="826"/>
    </row>
    <row r="119" spans="1:130" s="230" customFormat="1" ht="26.25" customHeight="1" x14ac:dyDescent="0.15">
      <c r="A119" s="818" t="s">
        <v>414</v>
      </c>
      <c r="B119" s="819"/>
      <c r="C119" s="860" t="s">
        <v>415</v>
      </c>
      <c r="D119" s="808"/>
      <c r="E119" s="808"/>
      <c r="F119" s="808"/>
      <c r="G119" s="808"/>
      <c r="H119" s="808"/>
      <c r="I119" s="808"/>
      <c r="J119" s="808"/>
      <c r="K119" s="808"/>
      <c r="L119" s="808"/>
      <c r="M119" s="808"/>
      <c r="N119" s="808"/>
      <c r="O119" s="808"/>
      <c r="P119" s="808"/>
      <c r="Q119" s="808"/>
      <c r="R119" s="808"/>
      <c r="S119" s="808"/>
      <c r="T119" s="808"/>
      <c r="U119" s="808"/>
      <c r="V119" s="808"/>
      <c r="W119" s="808"/>
      <c r="X119" s="808"/>
      <c r="Y119" s="808"/>
      <c r="Z119" s="809"/>
      <c r="AA119" s="888" t="s">
        <v>121</v>
      </c>
      <c r="AB119" s="889"/>
      <c r="AC119" s="889"/>
      <c r="AD119" s="889"/>
      <c r="AE119" s="890"/>
      <c r="AF119" s="891" t="s">
        <v>121</v>
      </c>
      <c r="AG119" s="889"/>
      <c r="AH119" s="889"/>
      <c r="AI119" s="889"/>
      <c r="AJ119" s="890"/>
      <c r="AK119" s="891" t="s">
        <v>121</v>
      </c>
      <c r="AL119" s="889"/>
      <c r="AM119" s="889"/>
      <c r="AN119" s="889"/>
      <c r="AO119" s="890"/>
      <c r="AP119" s="892" t="s">
        <v>121</v>
      </c>
      <c r="AQ119" s="893"/>
      <c r="AR119" s="893"/>
      <c r="AS119" s="893"/>
      <c r="AT119" s="894"/>
      <c r="AU119" s="934"/>
      <c r="AV119" s="935"/>
      <c r="AW119" s="935"/>
      <c r="AX119" s="935"/>
      <c r="AY119" s="935"/>
      <c r="AZ119" s="251" t="s">
        <v>176</v>
      </c>
      <c r="BA119" s="251"/>
      <c r="BB119" s="251"/>
      <c r="BC119" s="251"/>
      <c r="BD119" s="251"/>
      <c r="BE119" s="251"/>
      <c r="BF119" s="251"/>
      <c r="BG119" s="251"/>
      <c r="BH119" s="251"/>
      <c r="BI119" s="251"/>
      <c r="BJ119" s="251"/>
      <c r="BK119" s="251"/>
      <c r="BL119" s="251"/>
      <c r="BM119" s="251"/>
      <c r="BN119" s="251"/>
      <c r="BO119" s="877" t="s">
        <v>440</v>
      </c>
      <c r="BP119" s="878"/>
      <c r="BQ119" s="879">
        <v>19823235</v>
      </c>
      <c r="BR119" s="845"/>
      <c r="BS119" s="845"/>
      <c r="BT119" s="845"/>
      <c r="BU119" s="845"/>
      <c r="BV119" s="845">
        <v>19034015</v>
      </c>
      <c r="BW119" s="845"/>
      <c r="BX119" s="845"/>
      <c r="BY119" s="845"/>
      <c r="BZ119" s="845"/>
      <c r="CA119" s="845">
        <v>20401374</v>
      </c>
      <c r="CB119" s="845"/>
      <c r="CC119" s="845"/>
      <c r="CD119" s="845"/>
      <c r="CE119" s="845"/>
      <c r="CF119" s="748"/>
      <c r="CG119" s="749"/>
      <c r="CH119" s="749"/>
      <c r="CI119" s="749"/>
      <c r="CJ119" s="834"/>
      <c r="CK119" s="928"/>
      <c r="CL119" s="823"/>
      <c r="CM119" s="838" t="s">
        <v>441</v>
      </c>
      <c r="CN119" s="839"/>
      <c r="CO119" s="839"/>
      <c r="CP119" s="839"/>
      <c r="CQ119" s="839"/>
      <c r="CR119" s="839"/>
      <c r="CS119" s="839"/>
      <c r="CT119" s="839"/>
      <c r="CU119" s="839"/>
      <c r="CV119" s="839"/>
      <c r="CW119" s="839"/>
      <c r="CX119" s="839"/>
      <c r="CY119" s="839"/>
      <c r="CZ119" s="839"/>
      <c r="DA119" s="839"/>
      <c r="DB119" s="839"/>
      <c r="DC119" s="839"/>
      <c r="DD119" s="839"/>
      <c r="DE119" s="839"/>
      <c r="DF119" s="840"/>
      <c r="DG119" s="763" t="s">
        <v>121</v>
      </c>
      <c r="DH119" s="764"/>
      <c r="DI119" s="764"/>
      <c r="DJ119" s="764"/>
      <c r="DK119" s="765"/>
      <c r="DL119" s="766" t="s">
        <v>121</v>
      </c>
      <c r="DM119" s="764"/>
      <c r="DN119" s="764"/>
      <c r="DO119" s="764"/>
      <c r="DP119" s="765"/>
      <c r="DQ119" s="766" t="s">
        <v>121</v>
      </c>
      <c r="DR119" s="764"/>
      <c r="DS119" s="764"/>
      <c r="DT119" s="764"/>
      <c r="DU119" s="765"/>
      <c r="DV119" s="848" t="s">
        <v>121</v>
      </c>
      <c r="DW119" s="849"/>
      <c r="DX119" s="849"/>
      <c r="DY119" s="849"/>
      <c r="DZ119" s="850"/>
    </row>
    <row r="120" spans="1:130" s="230" customFormat="1" ht="26.25" customHeight="1" x14ac:dyDescent="0.15">
      <c r="A120" s="820"/>
      <c r="B120" s="821"/>
      <c r="C120" s="815" t="s">
        <v>418</v>
      </c>
      <c r="D120" s="752"/>
      <c r="E120" s="752"/>
      <c r="F120" s="752"/>
      <c r="G120" s="752"/>
      <c r="H120" s="752"/>
      <c r="I120" s="752"/>
      <c r="J120" s="752"/>
      <c r="K120" s="752"/>
      <c r="L120" s="752"/>
      <c r="M120" s="752"/>
      <c r="N120" s="752"/>
      <c r="O120" s="752"/>
      <c r="P120" s="752"/>
      <c r="Q120" s="752"/>
      <c r="R120" s="752"/>
      <c r="S120" s="752"/>
      <c r="T120" s="752"/>
      <c r="U120" s="752"/>
      <c r="V120" s="752"/>
      <c r="W120" s="752"/>
      <c r="X120" s="752"/>
      <c r="Y120" s="752"/>
      <c r="Z120" s="753"/>
      <c r="AA120" s="779" t="s">
        <v>121</v>
      </c>
      <c r="AB120" s="780"/>
      <c r="AC120" s="780"/>
      <c r="AD120" s="780"/>
      <c r="AE120" s="781"/>
      <c r="AF120" s="782" t="s">
        <v>121</v>
      </c>
      <c r="AG120" s="780"/>
      <c r="AH120" s="780"/>
      <c r="AI120" s="780"/>
      <c r="AJ120" s="781"/>
      <c r="AK120" s="782" t="s">
        <v>121</v>
      </c>
      <c r="AL120" s="780"/>
      <c r="AM120" s="780"/>
      <c r="AN120" s="780"/>
      <c r="AO120" s="781"/>
      <c r="AP120" s="824" t="s">
        <v>121</v>
      </c>
      <c r="AQ120" s="825"/>
      <c r="AR120" s="825"/>
      <c r="AS120" s="825"/>
      <c r="AT120" s="826"/>
      <c r="AU120" s="880" t="s">
        <v>442</v>
      </c>
      <c r="AV120" s="881"/>
      <c r="AW120" s="881"/>
      <c r="AX120" s="881"/>
      <c r="AY120" s="882"/>
      <c r="AZ120" s="860" t="s">
        <v>443</v>
      </c>
      <c r="BA120" s="808"/>
      <c r="BB120" s="808"/>
      <c r="BC120" s="808"/>
      <c r="BD120" s="808"/>
      <c r="BE120" s="808"/>
      <c r="BF120" s="808"/>
      <c r="BG120" s="808"/>
      <c r="BH120" s="808"/>
      <c r="BI120" s="808"/>
      <c r="BJ120" s="808"/>
      <c r="BK120" s="808"/>
      <c r="BL120" s="808"/>
      <c r="BM120" s="808"/>
      <c r="BN120" s="808"/>
      <c r="BO120" s="808"/>
      <c r="BP120" s="809"/>
      <c r="BQ120" s="861">
        <v>9998082</v>
      </c>
      <c r="BR120" s="842"/>
      <c r="BS120" s="842"/>
      <c r="BT120" s="842"/>
      <c r="BU120" s="842"/>
      <c r="BV120" s="842">
        <v>11406413</v>
      </c>
      <c r="BW120" s="842"/>
      <c r="BX120" s="842"/>
      <c r="BY120" s="842"/>
      <c r="BZ120" s="842"/>
      <c r="CA120" s="842">
        <v>9517596</v>
      </c>
      <c r="CB120" s="842"/>
      <c r="CC120" s="842"/>
      <c r="CD120" s="842"/>
      <c r="CE120" s="842"/>
      <c r="CF120" s="866">
        <v>112.7</v>
      </c>
      <c r="CG120" s="867"/>
      <c r="CH120" s="867"/>
      <c r="CI120" s="867"/>
      <c r="CJ120" s="867"/>
      <c r="CK120" s="868" t="s">
        <v>444</v>
      </c>
      <c r="CL120" s="852"/>
      <c r="CM120" s="852"/>
      <c r="CN120" s="852"/>
      <c r="CO120" s="853"/>
      <c r="CP120" s="872" t="s">
        <v>393</v>
      </c>
      <c r="CQ120" s="873"/>
      <c r="CR120" s="873"/>
      <c r="CS120" s="873"/>
      <c r="CT120" s="873"/>
      <c r="CU120" s="873"/>
      <c r="CV120" s="873"/>
      <c r="CW120" s="873"/>
      <c r="CX120" s="873"/>
      <c r="CY120" s="873"/>
      <c r="CZ120" s="873"/>
      <c r="DA120" s="873"/>
      <c r="DB120" s="873"/>
      <c r="DC120" s="873"/>
      <c r="DD120" s="873"/>
      <c r="DE120" s="873"/>
      <c r="DF120" s="874"/>
      <c r="DG120" s="861" t="s">
        <v>121</v>
      </c>
      <c r="DH120" s="842"/>
      <c r="DI120" s="842"/>
      <c r="DJ120" s="842"/>
      <c r="DK120" s="842"/>
      <c r="DL120" s="842" t="s">
        <v>121</v>
      </c>
      <c r="DM120" s="842"/>
      <c r="DN120" s="842"/>
      <c r="DO120" s="842"/>
      <c r="DP120" s="842"/>
      <c r="DQ120" s="842">
        <v>4524680</v>
      </c>
      <c r="DR120" s="842"/>
      <c r="DS120" s="842"/>
      <c r="DT120" s="842"/>
      <c r="DU120" s="842"/>
      <c r="DV120" s="843">
        <v>53.6</v>
      </c>
      <c r="DW120" s="843"/>
      <c r="DX120" s="843"/>
      <c r="DY120" s="843"/>
      <c r="DZ120" s="844"/>
    </row>
    <row r="121" spans="1:130" s="230" customFormat="1" ht="26.25" customHeight="1" x14ac:dyDescent="0.15">
      <c r="A121" s="820"/>
      <c r="B121" s="821"/>
      <c r="C121" s="863" t="s">
        <v>445</v>
      </c>
      <c r="D121" s="864"/>
      <c r="E121" s="864"/>
      <c r="F121" s="864"/>
      <c r="G121" s="864"/>
      <c r="H121" s="864"/>
      <c r="I121" s="864"/>
      <c r="J121" s="864"/>
      <c r="K121" s="864"/>
      <c r="L121" s="864"/>
      <c r="M121" s="864"/>
      <c r="N121" s="864"/>
      <c r="O121" s="864"/>
      <c r="P121" s="864"/>
      <c r="Q121" s="864"/>
      <c r="R121" s="864"/>
      <c r="S121" s="864"/>
      <c r="T121" s="864"/>
      <c r="U121" s="864"/>
      <c r="V121" s="864"/>
      <c r="W121" s="864"/>
      <c r="X121" s="864"/>
      <c r="Y121" s="864"/>
      <c r="Z121" s="865"/>
      <c r="AA121" s="779" t="s">
        <v>121</v>
      </c>
      <c r="AB121" s="780"/>
      <c r="AC121" s="780"/>
      <c r="AD121" s="780"/>
      <c r="AE121" s="781"/>
      <c r="AF121" s="782" t="s">
        <v>121</v>
      </c>
      <c r="AG121" s="780"/>
      <c r="AH121" s="780"/>
      <c r="AI121" s="780"/>
      <c r="AJ121" s="781"/>
      <c r="AK121" s="782" t="s">
        <v>121</v>
      </c>
      <c r="AL121" s="780"/>
      <c r="AM121" s="780"/>
      <c r="AN121" s="780"/>
      <c r="AO121" s="781"/>
      <c r="AP121" s="824" t="s">
        <v>121</v>
      </c>
      <c r="AQ121" s="825"/>
      <c r="AR121" s="825"/>
      <c r="AS121" s="825"/>
      <c r="AT121" s="826"/>
      <c r="AU121" s="883"/>
      <c r="AV121" s="884"/>
      <c r="AW121" s="884"/>
      <c r="AX121" s="884"/>
      <c r="AY121" s="885"/>
      <c r="AZ121" s="815" t="s">
        <v>446</v>
      </c>
      <c r="BA121" s="752"/>
      <c r="BB121" s="752"/>
      <c r="BC121" s="752"/>
      <c r="BD121" s="752"/>
      <c r="BE121" s="752"/>
      <c r="BF121" s="752"/>
      <c r="BG121" s="752"/>
      <c r="BH121" s="752"/>
      <c r="BI121" s="752"/>
      <c r="BJ121" s="752"/>
      <c r="BK121" s="752"/>
      <c r="BL121" s="752"/>
      <c r="BM121" s="752"/>
      <c r="BN121" s="752"/>
      <c r="BO121" s="752"/>
      <c r="BP121" s="753"/>
      <c r="BQ121" s="816">
        <v>1339990</v>
      </c>
      <c r="BR121" s="817"/>
      <c r="BS121" s="817"/>
      <c r="BT121" s="817"/>
      <c r="BU121" s="817"/>
      <c r="BV121" s="817">
        <v>1302278</v>
      </c>
      <c r="BW121" s="817"/>
      <c r="BX121" s="817"/>
      <c r="BY121" s="817"/>
      <c r="BZ121" s="817"/>
      <c r="CA121" s="817">
        <v>1124143</v>
      </c>
      <c r="CB121" s="817"/>
      <c r="CC121" s="817"/>
      <c r="CD121" s="817"/>
      <c r="CE121" s="817"/>
      <c r="CF121" s="875">
        <v>13.3</v>
      </c>
      <c r="CG121" s="876"/>
      <c r="CH121" s="876"/>
      <c r="CI121" s="876"/>
      <c r="CJ121" s="876"/>
      <c r="CK121" s="869"/>
      <c r="CL121" s="855"/>
      <c r="CM121" s="855"/>
      <c r="CN121" s="855"/>
      <c r="CO121" s="856"/>
      <c r="CP121" s="835" t="s">
        <v>392</v>
      </c>
      <c r="CQ121" s="836"/>
      <c r="CR121" s="836"/>
      <c r="CS121" s="836"/>
      <c r="CT121" s="836"/>
      <c r="CU121" s="836"/>
      <c r="CV121" s="836"/>
      <c r="CW121" s="836"/>
      <c r="CX121" s="836"/>
      <c r="CY121" s="836"/>
      <c r="CZ121" s="836"/>
      <c r="DA121" s="836"/>
      <c r="DB121" s="836"/>
      <c r="DC121" s="836"/>
      <c r="DD121" s="836"/>
      <c r="DE121" s="836"/>
      <c r="DF121" s="837"/>
      <c r="DG121" s="816">
        <v>2515957</v>
      </c>
      <c r="DH121" s="817"/>
      <c r="DI121" s="817"/>
      <c r="DJ121" s="817"/>
      <c r="DK121" s="817"/>
      <c r="DL121" s="817">
        <v>2277442</v>
      </c>
      <c r="DM121" s="817"/>
      <c r="DN121" s="817"/>
      <c r="DO121" s="817"/>
      <c r="DP121" s="817"/>
      <c r="DQ121" s="817">
        <v>1745107</v>
      </c>
      <c r="DR121" s="817"/>
      <c r="DS121" s="817"/>
      <c r="DT121" s="817"/>
      <c r="DU121" s="817"/>
      <c r="DV121" s="794">
        <v>20.7</v>
      </c>
      <c r="DW121" s="794"/>
      <c r="DX121" s="794"/>
      <c r="DY121" s="794"/>
      <c r="DZ121" s="795"/>
    </row>
    <row r="122" spans="1:130" s="230" customFormat="1" ht="26.25" customHeight="1" x14ac:dyDescent="0.15">
      <c r="A122" s="820"/>
      <c r="B122" s="821"/>
      <c r="C122" s="815" t="s">
        <v>428</v>
      </c>
      <c r="D122" s="752"/>
      <c r="E122" s="752"/>
      <c r="F122" s="752"/>
      <c r="G122" s="752"/>
      <c r="H122" s="752"/>
      <c r="I122" s="752"/>
      <c r="J122" s="752"/>
      <c r="K122" s="752"/>
      <c r="L122" s="752"/>
      <c r="M122" s="752"/>
      <c r="N122" s="752"/>
      <c r="O122" s="752"/>
      <c r="P122" s="752"/>
      <c r="Q122" s="752"/>
      <c r="R122" s="752"/>
      <c r="S122" s="752"/>
      <c r="T122" s="752"/>
      <c r="U122" s="752"/>
      <c r="V122" s="752"/>
      <c r="W122" s="752"/>
      <c r="X122" s="752"/>
      <c r="Y122" s="752"/>
      <c r="Z122" s="753"/>
      <c r="AA122" s="779" t="s">
        <v>121</v>
      </c>
      <c r="AB122" s="780"/>
      <c r="AC122" s="780"/>
      <c r="AD122" s="780"/>
      <c r="AE122" s="781"/>
      <c r="AF122" s="782" t="s">
        <v>121</v>
      </c>
      <c r="AG122" s="780"/>
      <c r="AH122" s="780"/>
      <c r="AI122" s="780"/>
      <c r="AJ122" s="781"/>
      <c r="AK122" s="782" t="s">
        <v>121</v>
      </c>
      <c r="AL122" s="780"/>
      <c r="AM122" s="780"/>
      <c r="AN122" s="780"/>
      <c r="AO122" s="781"/>
      <c r="AP122" s="824" t="s">
        <v>121</v>
      </c>
      <c r="AQ122" s="825"/>
      <c r="AR122" s="825"/>
      <c r="AS122" s="825"/>
      <c r="AT122" s="826"/>
      <c r="AU122" s="883"/>
      <c r="AV122" s="884"/>
      <c r="AW122" s="884"/>
      <c r="AX122" s="884"/>
      <c r="AY122" s="885"/>
      <c r="AZ122" s="838" t="s">
        <v>447</v>
      </c>
      <c r="BA122" s="839"/>
      <c r="BB122" s="839"/>
      <c r="BC122" s="839"/>
      <c r="BD122" s="839"/>
      <c r="BE122" s="839"/>
      <c r="BF122" s="839"/>
      <c r="BG122" s="839"/>
      <c r="BH122" s="839"/>
      <c r="BI122" s="839"/>
      <c r="BJ122" s="839"/>
      <c r="BK122" s="839"/>
      <c r="BL122" s="839"/>
      <c r="BM122" s="839"/>
      <c r="BN122" s="839"/>
      <c r="BO122" s="839"/>
      <c r="BP122" s="840"/>
      <c r="BQ122" s="879">
        <v>14724927</v>
      </c>
      <c r="BR122" s="845"/>
      <c r="BS122" s="845"/>
      <c r="BT122" s="845"/>
      <c r="BU122" s="845"/>
      <c r="BV122" s="845">
        <v>14238521</v>
      </c>
      <c r="BW122" s="845"/>
      <c r="BX122" s="845"/>
      <c r="BY122" s="845"/>
      <c r="BZ122" s="845"/>
      <c r="CA122" s="845">
        <v>14087890</v>
      </c>
      <c r="CB122" s="845"/>
      <c r="CC122" s="845"/>
      <c r="CD122" s="845"/>
      <c r="CE122" s="845"/>
      <c r="CF122" s="846">
        <v>166.8</v>
      </c>
      <c r="CG122" s="847"/>
      <c r="CH122" s="847"/>
      <c r="CI122" s="847"/>
      <c r="CJ122" s="847"/>
      <c r="CK122" s="869"/>
      <c r="CL122" s="855"/>
      <c r="CM122" s="855"/>
      <c r="CN122" s="855"/>
      <c r="CO122" s="856"/>
      <c r="CP122" s="835" t="s">
        <v>390</v>
      </c>
      <c r="CQ122" s="836"/>
      <c r="CR122" s="836"/>
      <c r="CS122" s="836"/>
      <c r="CT122" s="836"/>
      <c r="CU122" s="836"/>
      <c r="CV122" s="836"/>
      <c r="CW122" s="836"/>
      <c r="CX122" s="836"/>
      <c r="CY122" s="836"/>
      <c r="CZ122" s="836"/>
      <c r="DA122" s="836"/>
      <c r="DB122" s="836"/>
      <c r="DC122" s="836"/>
      <c r="DD122" s="836"/>
      <c r="DE122" s="836"/>
      <c r="DF122" s="837"/>
      <c r="DG122" s="816">
        <v>81513</v>
      </c>
      <c r="DH122" s="817"/>
      <c r="DI122" s="817"/>
      <c r="DJ122" s="817"/>
      <c r="DK122" s="817"/>
      <c r="DL122" s="817">
        <v>105755</v>
      </c>
      <c r="DM122" s="817"/>
      <c r="DN122" s="817"/>
      <c r="DO122" s="817"/>
      <c r="DP122" s="817"/>
      <c r="DQ122" s="817">
        <v>164229</v>
      </c>
      <c r="DR122" s="817"/>
      <c r="DS122" s="817"/>
      <c r="DT122" s="817"/>
      <c r="DU122" s="817"/>
      <c r="DV122" s="794">
        <v>1.9</v>
      </c>
      <c r="DW122" s="794"/>
      <c r="DX122" s="794"/>
      <c r="DY122" s="794"/>
      <c r="DZ122" s="795"/>
    </row>
    <row r="123" spans="1:130" s="230" customFormat="1" ht="26.25" customHeight="1" x14ac:dyDescent="0.15">
      <c r="A123" s="820"/>
      <c r="B123" s="821"/>
      <c r="C123" s="815" t="s">
        <v>434</v>
      </c>
      <c r="D123" s="752"/>
      <c r="E123" s="752"/>
      <c r="F123" s="752"/>
      <c r="G123" s="752"/>
      <c r="H123" s="752"/>
      <c r="I123" s="752"/>
      <c r="J123" s="752"/>
      <c r="K123" s="752"/>
      <c r="L123" s="752"/>
      <c r="M123" s="752"/>
      <c r="N123" s="752"/>
      <c r="O123" s="752"/>
      <c r="P123" s="752"/>
      <c r="Q123" s="752"/>
      <c r="R123" s="752"/>
      <c r="S123" s="752"/>
      <c r="T123" s="752"/>
      <c r="U123" s="752"/>
      <c r="V123" s="752"/>
      <c r="W123" s="752"/>
      <c r="X123" s="752"/>
      <c r="Y123" s="752"/>
      <c r="Z123" s="753"/>
      <c r="AA123" s="779" t="s">
        <v>121</v>
      </c>
      <c r="AB123" s="780"/>
      <c r="AC123" s="780"/>
      <c r="AD123" s="780"/>
      <c r="AE123" s="781"/>
      <c r="AF123" s="782" t="s">
        <v>121</v>
      </c>
      <c r="AG123" s="780"/>
      <c r="AH123" s="780"/>
      <c r="AI123" s="780"/>
      <c r="AJ123" s="781"/>
      <c r="AK123" s="782" t="s">
        <v>121</v>
      </c>
      <c r="AL123" s="780"/>
      <c r="AM123" s="780"/>
      <c r="AN123" s="780"/>
      <c r="AO123" s="781"/>
      <c r="AP123" s="824" t="s">
        <v>121</v>
      </c>
      <c r="AQ123" s="825"/>
      <c r="AR123" s="825"/>
      <c r="AS123" s="825"/>
      <c r="AT123" s="826"/>
      <c r="AU123" s="886"/>
      <c r="AV123" s="887"/>
      <c r="AW123" s="887"/>
      <c r="AX123" s="887"/>
      <c r="AY123" s="887"/>
      <c r="AZ123" s="251" t="s">
        <v>176</v>
      </c>
      <c r="BA123" s="251"/>
      <c r="BB123" s="251"/>
      <c r="BC123" s="251"/>
      <c r="BD123" s="251"/>
      <c r="BE123" s="251"/>
      <c r="BF123" s="251"/>
      <c r="BG123" s="251"/>
      <c r="BH123" s="251"/>
      <c r="BI123" s="251"/>
      <c r="BJ123" s="251"/>
      <c r="BK123" s="251"/>
      <c r="BL123" s="251"/>
      <c r="BM123" s="251"/>
      <c r="BN123" s="251"/>
      <c r="BO123" s="877" t="s">
        <v>448</v>
      </c>
      <c r="BP123" s="878"/>
      <c r="BQ123" s="832">
        <v>26062999</v>
      </c>
      <c r="BR123" s="833"/>
      <c r="BS123" s="833"/>
      <c r="BT123" s="833"/>
      <c r="BU123" s="833"/>
      <c r="BV123" s="833">
        <v>26947212</v>
      </c>
      <c r="BW123" s="833"/>
      <c r="BX123" s="833"/>
      <c r="BY123" s="833"/>
      <c r="BZ123" s="833"/>
      <c r="CA123" s="833">
        <v>24729629</v>
      </c>
      <c r="CB123" s="833"/>
      <c r="CC123" s="833"/>
      <c r="CD123" s="833"/>
      <c r="CE123" s="833"/>
      <c r="CF123" s="748"/>
      <c r="CG123" s="749"/>
      <c r="CH123" s="749"/>
      <c r="CI123" s="749"/>
      <c r="CJ123" s="834"/>
      <c r="CK123" s="869"/>
      <c r="CL123" s="855"/>
      <c r="CM123" s="855"/>
      <c r="CN123" s="855"/>
      <c r="CO123" s="856"/>
      <c r="CP123" s="835" t="s">
        <v>388</v>
      </c>
      <c r="CQ123" s="836"/>
      <c r="CR123" s="836"/>
      <c r="CS123" s="836"/>
      <c r="CT123" s="836"/>
      <c r="CU123" s="836"/>
      <c r="CV123" s="836"/>
      <c r="CW123" s="836"/>
      <c r="CX123" s="836"/>
      <c r="CY123" s="836"/>
      <c r="CZ123" s="836"/>
      <c r="DA123" s="836"/>
      <c r="DB123" s="836"/>
      <c r="DC123" s="836"/>
      <c r="DD123" s="836"/>
      <c r="DE123" s="836"/>
      <c r="DF123" s="837"/>
      <c r="DG123" s="779" t="s">
        <v>121</v>
      </c>
      <c r="DH123" s="780"/>
      <c r="DI123" s="780"/>
      <c r="DJ123" s="780"/>
      <c r="DK123" s="781"/>
      <c r="DL123" s="782" t="s">
        <v>121</v>
      </c>
      <c r="DM123" s="780"/>
      <c r="DN123" s="780"/>
      <c r="DO123" s="780"/>
      <c r="DP123" s="781"/>
      <c r="DQ123" s="782" t="s">
        <v>121</v>
      </c>
      <c r="DR123" s="780"/>
      <c r="DS123" s="780"/>
      <c r="DT123" s="780"/>
      <c r="DU123" s="781"/>
      <c r="DV123" s="824" t="s">
        <v>121</v>
      </c>
      <c r="DW123" s="825"/>
      <c r="DX123" s="825"/>
      <c r="DY123" s="825"/>
      <c r="DZ123" s="826"/>
    </row>
    <row r="124" spans="1:130" s="230" customFormat="1" ht="26.25" customHeight="1" thickBot="1" x14ac:dyDescent="0.2">
      <c r="A124" s="820"/>
      <c r="B124" s="821"/>
      <c r="C124" s="815" t="s">
        <v>437</v>
      </c>
      <c r="D124" s="752"/>
      <c r="E124" s="752"/>
      <c r="F124" s="752"/>
      <c r="G124" s="752"/>
      <c r="H124" s="752"/>
      <c r="I124" s="752"/>
      <c r="J124" s="752"/>
      <c r="K124" s="752"/>
      <c r="L124" s="752"/>
      <c r="M124" s="752"/>
      <c r="N124" s="752"/>
      <c r="O124" s="752"/>
      <c r="P124" s="752"/>
      <c r="Q124" s="752"/>
      <c r="R124" s="752"/>
      <c r="S124" s="752"/>
      <c r="T124" s="752"/>
      <c r="U124" s="752"/>
      <c r="V124" s="752"/>
      <c r="W124" s="752"/>
      <c r="X124" s="752"/>
      <c r="Y124" s="752"/>
      <c r="Z124" s="753"/>
      <c r="AA124" s="779" t="s">
        <v>121</v>
      </c>
      <c r="AB124" s="780"/>
      <c r="AC124" s="780"/>
      <c r="AD124" s="780"/>
      <c r="AE124" s="781"/>
      <c r="AF124" s="782" t="s">
        <v>121</v>
      </c>
      <c r="AG124" s="780"/>
      <c r="AH124" s="780"/>
      <c r="AI124" s="780"/>
      <c r="AJ124" s="781"/>
      <c r="AK124" s="782" t="s">
        <v>121</v>
      </c>
      <c r="AL124" s="780"/>
      <c r="AM124" s="780"/>
      <c r="AN124" s="780"/>
      <c r="AO124" s="781"/>
      <c r="AP124" s="824" t="s">
        <v>121</v>
      </c>
      <c r="AQ124" s="825"/>
      <c r="AR124" s="825"/>
      <c r="AS124" s="825"/>
      <c r="AT124" s="826"/>
      <c r="AU124" s="827" t="s">
        <v>449</v>
      </c>
      <c r="AV124" s="828"/>
      <c r="AW124" s="828"/>
      <c r="AX124" s="828"/>
      <c r="AY124" s="828"/>
      <c r="AZ124" s="828"/>
      <c r="BA124" s="828"/>
      <c r="BB124" s="828"/>
      <c r="BC124" s="828"/>
      <c r="BD124" s="828"/>
      <c r="BE124" s="828"/>
      <c r="BF124" s="828"/>
      <c r="BG124" s="828"/>
      <c r="BH124" s="828"/>
      <c r="BI124" s="828"/>
      <c r="BJ124" s="828"/>
      <c r="BK124" s="828"/>
      <c r="BL124" s="828"/>
      <c r="BM124" s="828"/>
      <c r="BN124" s="828"/>
      <c r="BO124" s="828"/>
      <c r="BP124" s="829"/>
      <c r="BQ124" s="830" t="s">
        <v>121</v>
      </c>
      <c r="BR124" s="831"/>
      <c r="BS124" s="831"/>
      <c r="BT124" s="831"/>
      <c r="BU124" s="831"/>
      <c r="BV124" s="831" t="s">
        <v>121</v>
      </c>
      <c r="BW124" s="831"/>
      <c r="BX124" s="831"/>
      <c r="BY124" s="831"/>
      <c r="BZ124" s="831"/>
      <c r="CA124" s="831" t="s">
        <v>121</v>
      </c>
      <c r="CB124" s="831"/>
      <c r="CC124" s="831"/>
      <c r="CD124" s="831"/>
      <c r="CE124" s="831"/>
      <c r="CF124" s="726"/>
      <c r="CG124" s="727"/>
      <c r="CH124" s="727"/>
      <c r="CI124" s="727"/>
      <c r="CJ124" s="862"/>
      <c r="CK124" s="870"/>
      <c r="CL124" s="870"/>
      <c r="CM124" s="870"/>
      <c r="CN124" s="870"/>
      <c r="CO124" s="871"/>
      <c r="CP124" s="835" t="s">
        <v>450</v>
      </c>
      <c r="CQ124" s="836"/>
      <c r="CR124" s="836"/>
      <c r="CS124" s="836"/>
      <c r="CT124" s="836"/>
      <c r="CU124" s="836"/>
      <c r="CV124" s="836"/>
      <c r="CW124" s="836"/>
      <c r="CX124" s="836"/>
      <c r="CY124" s="836"/>
      <c r="CZ124" s="836"/>
      <c r="DA124" s="836"/>
      <c r="DB124" s="836"/>
      <c r="DC124" s="836"/>
      <c r="DD124" s="836"/>
      <c r="DE124" s="836"/>
      <c r="DF124" s="837"/>
      <c r="DG124" s="763" t="s">
        <v>121</v>
      </c>
      <c r="DH124" s="764"/>
      <c r="DI124" s="764"/>
      <c r="DJ124" s="764"/>
      <c r="DK124" s="765"/>
      <c r="DL124" s="766" t="s">
        <v>121</v>
      </c>
      <c r="DM124" s="764"/>
      <c r="DN124" s="764"/>
      <c r="DO124" s="764"/>
      <c r="DP124" s="765"/>
      <c r="DQ124" s="766" t="s">
        <v>121</v>
      </c>
      <c r="DR124" s="764"/>
      <c r="DS124" s="764"/>
      <c r="DT124" s="764"/>
      <c r="DU124" s="765"/>
      <c r="DV124" s="848" t="s">
        <v>121</v>
      </c>
      <c r="DW124" s="849"/>
      <c r="DX124" s="849"/>
      <c r="DY124" s="849"/>
      <c r="DZ124" s="850"/>
    </row>
    <row r="125" spans="1:130" s="230" customFormat="1" ht="26.25" customHeight="1" x14ac:dyDescent="0.15">
      <c r="A125" s="820"/>
      <c r="B125" s="821"/>
      <c r="C125" s="815" t="s">
        <v>439</v>
      </c>
      <c r="D125" s="752"/>
      <c r="E125" s="752"/>
      <c r="F125" s="752"/>
      <c r="G125" s="752"/>
      <c r="H125" s="752"/>
      <c r="I125" s="752"/>
      <c r="J125" s="752"/>
      <c r="K125" s="752"/>
      <c r="L125" s="752"/>
      <c r="M125" s="752"/>
      <c r="N125" s="752"/>
      <c r="O125" s="752"/>
      <c r="P125" s="752"/>
      <c r="Q125" s="752"/>
      <c r="R125" s="752"/>
      <c r="S125" s="752"/>
      <c r="T125" s="752"/>
      <c r="U125" s="752"/>
      <c r="V125" s="752"/>
      <c r="W125" s="752"/>
      <c r="X125" s="752"/>
      <c r="Y125" s="752"/>
      <c r="Z125" s="753"/>
      <c r="AA125" s="779" t="s">
        <v>121</v>
      </c>
      <c r="AB125" s="780"/>
      <c r="AC125" s="780"/>
      <c r="AD125" s="780"/>
      <c r="AE125" s="781"/>
      <c r="AF125" s="782" t="s">
        <v>121</v>
      </c>
      <c r="AG125" s="780"/>
      <c r="AH125" s="780"/>
      <c r="AI125" s="780"/>
      <c r="AJ125" s="781"/>
      <c r="AK125" s="782" t="s">
        <v>121</v>
      </c>
      <c r="AL125" s="780"/>
      <c r="AM125" s="780"/>
      <c r="AN125" s="780"/>
      <c r="AO125" s="781"/>
      <c r="AP125" s="824" t="s">
        <v>121</v>
      </c>
      <c r="AQ125" s="825"/>
      <c r="AR125" s="825"/>
      <c r="AS125" s="825"/>
      <c r="AT125" s="826"/>
      <c r="AU125" s="252"/>
      <c r="AV125" s="253"/>
      <c r="AW125" s="253"/>
      <c r="AX125" s="253"/>
      <c r="AY125" s="253"/>
      <c r="AZ125" s="253"/>
      <c r="BA125" s="253"/>
      <c r="BB125" s="253"/>
      <c r="BC125" s="253"/>
      <c r="BD125" s="253"/>
      <c r="BE125" s="253"/>
      <c r="BF125" s="253"/>
      <c r="BG125" s="253"/>
      <c r="BH125" s="253"/>
      <c r="BI125" s="253"/>
      <c r="BJ125" s="253"/>
      <c r="BK125" s="253"/>
      <c r="BL125" s="253"/>
      <c r="BM125" s="253"/>
      <c r="BN125" s="253"/>
      <c r="BO125" s="253"/>
      <c r="BP125" s="253"/>
      <c r="BQ125" s="232"/>
      <c r="BR125" s="232"/>
      <c r="BS125" s="232"/>
      <c r="BT125" s="232"/>
      <c r="BU125" s="232"/>
      <c r="BV125" s="232"/>
      <c r="BW125" s="232"/>
      <c r="BX125" s="232"/>
      <c r="BY125" s="232"/>
      <c r="BZ125" s="232"/>
      <c r="CA125" s="232"/>
      <c r="CB125" s="232"/>
      <c r="CC125" s="232"/>
      <c r="CD125" s="232"/>
      <c r="CE125" s="232"/>
      <c r="CF125" s="232"/>
      <c r="CG125" s="232"/>
      <c r="CH125" s="232"/>
      <c r="CI125" s="232"/>
      <c r="CJ125" s="254"/>
      <c r="CK125" s="851" t="s">
        <v>451</v>
      </c>
      <c r="CL125" s="852"/>
      <c r="CM125" s="852"/>
      <c r="CN125" s="852"/>
      <c r="CO125" s="853"/>
      <c r="CP125" s="860" t="s">
        <v>452</v>
      </c>
      <c r="CQ125" s="808"/>
      <c r="CR125" s="808"/>
      <c r="CS125" s="808"/>
      <c r="CT125" s="808"/>
      <c r="CU125" s="808"/>
      <c r="CV125" s="808"/>
      <c r="CW125" s="808"/>
      <c r="CX125" s="808"/>
      <c r="CY125" s="808"/>
      <c r="CZ125" s="808"/>
      <c r="DA125" s="808"/>
      <c r="DB125" s="808"/>
      <c r="DC125" s="808"/>
      <c r="DD125" s="808"/>
      <c r="DE125" s="808"/>
      <c r="DF125" s="809"/>
      <c r="DG125" s="861" t="s">
        <v>121</v>
      </c>
      <c r="DH125" s="842"/>
      <c r="DI125" s="842"/>
      <c r="DJ125" s="842"/>
      <c r="DK125" s="842"/>
      <c r="DL125" s="842" t="s">
        <v>121</v>
      </c>
      <c r="DM125" s="842"/>
      <c r="DN125" s="842"/>
      <c r="DO125" s="842"/>
      <c r="DP125" s="842"/>
      <c r="DQ125" s="842" t="s">
        <v>121</v>
      </c>
      <c r="DR125" s="842"/>
      <c r="DS125" s="842"/>
      <c r="DT125" s="842"/>
      <c r="DU125" s="842"/>
      <c r="DV125" s="843" t="s">
        <v>121</v>
      </c>
      <c r="DW125" s="843"/>
      <c r="DX125" s="843"/>
      <c r="DY125" s="843"/>
      <c r="DZ125" s="844"/>
    </row>
    <row r="126" spans="1:130" s="230" customFormat="1" ht="26.25" customHeight="1" thickBot="1" x14ac:dyDescent="0.2">
      <c r="A126" s="820"/>
      <c r="B126" s="821"/>
      <c r="C126" s="815" t="s">
        <v>441</v>
      </c>
      <c r="D126" s="752"/>
      <c r="E126" s="752"/>
      <c r="F126" s="752"/>
      <c r="G126" s="752"/>
      <c r="H126" s="752"/>
      <c r="I126" s="752"/>
      <c r="J126" s="752"/>
      <c r="K126" s="752"/>
      <c r="L126" s="752"/>
      <c r="M126" s="752"/>
      <c r="N126" s="752"/>
      <c r="O126" s="752"/>
      <c r="P126" s="752"/>
      <c r="Q126" s="752"/>
      <c r="R126" s="752"/>
      <c r="S126" s="752"/>
      <c r="T126" s="752"/>
      <c r="U126" s="752"/>
      <c r="V126" s="752"/>
      <c r="W126" s="752"/>
      <c r="X126" s="752"/>
      <c r="Y126" s="752"/>
      <c r="Z126" s="753"/>
      <c r="AA126" s="779" t="s">
        <v>121</v>
      </c>
      <c r="AB126" s="780"/>
      <c r="AC126" s="780"/>
      <c r="AD126" s="780"/>
      <c r="AE126" s="781"/>
      <c r="AF126" s="782" t="s">
        <v>121</v>
      </c>
      <c r="AG126" s="780"/>
      <c r="AH126" s="780"/>
      <c r="AI126" s="780"/>
      <c r="AJ126" s="781"/>
      <c r="AK126" s="782" t="s">
        <v>121</v>
      </c>
      <c r="AL126" s="780"/>
      <c r="AM126" s="780"/>
      <c r="AN126" s="780"/>
      <c r="AO126" s="781"/>
      <c r="AP126" s="824" t="s">
        <v>121</v>
      </c>
      <c r="AQ126" s="825"/>
      <c r="AR126" s="825"/>
      <c r="AS126" s="825"/>
      <c r="AT126" s="826"/>
      <c r="AU126" s="232"/>
      <c r="AV126" s="232"/>
      <c r="AW126" s="232"/>
      <c r="AX126" s="232"/>
      <c r="AY126" s="232"/>
      <c r="AZ126" s="232"/>
      <c r="BA126" s="232"/>
      <c r="BB126" s="232"/>
      <c r="BC126" s="232"/>
      <c r="BD126" s="232"/>
      <c r="BE126" s="232"/>
      <c r="BF126" s="232"/>
      <c r="BG126" s="232"/>
      <c r="BH126" s="232"/>
      <c r="BI126" s="232"/>
      <c r="BJ126" s="232"/>
      <c r="BK126" s="232"/>
      <c r="BL126" s="232"/>
      <c r="BM126" s="232"/>
      <c r="BN126" s="232"/>
      <c r="BO126" s="232"/>
      <c r="BP126" s="232"/>
      <c r="BQ126" s="232"/>
      <c r="BR126" s="232"/>
      <c r="BS126" s="232"/>
      <c r="BT126" s="232"/>
      <c r="BU126" s="232"/>
      <c r="BV126" s="232"/>
      <c r="BW126" s="232"/>
      <c r="BX126" s="232"/>
      <c r="BY126" s="232"/>
      <c r="BZ126" s="232"/>
      <c r="CA126" s="232"/>
      <c r="CB126" s="232"/>
      <c r="CC126" s="232"/>
      <c r="CD126" s="255"/>
      <c r="CE126" s="255"/>
      <c r="CF126" s="255"/>
      <c r="CG126" s="232"/>
      <c r="CH126" s="232"/>
      <c r="CI126" s="232"/>
      <c r="CJ126" s="254"/>
      <c r="CK126" s="854"/>
      <c r="CL126" s="855"/>
      <c r="CM126" s="855"/>
      <c r="CN126" s="855"/>
      <c r="CO126" s="856"/>
      <c r="CP126" s="815" t="s">
        <v>453</v>
      </c>
      <c r="CQ126" s="752"/>
      <c r="CR126" s="752"/>
      <c r="CS126" s="752"/>
      <c r="CT126" s="752"/>
      <c r="CU126" s="752"/>
      <c r="CV126" s="752"/>
      <c r="CW126" s="752"/>
      <c r="CX126" s="752"/>
      <c r="CY126" s="752"/>
      <c r="CZ126" s="752"/>
      <c r="DA126" s="752"/>
      <c r="DB126" s="752"/>
      <c r="DC126" s="752"/>
      <c r="DD126" s="752"/>
      <c r="DE126" s="752"/>
      <c r="DF126" s="753"/>
      <c r="DG126" s="816" t="s">
        <v>121</v>
      </c>
      <c r="DH126" s="817"/>
      <c r="DI126" s="817"/>
      <c r="DJ126" s="817"/>
      <c r="DK126" s="817"/>
      <c r="DL126" s="817" t="s">
        <v>121</v>
      </c>
      <c r="DM126" s="817"/>
      <c r="DN126" s="817"/>
      <c r="DO126" s="817"/>
      <c r="DP126" s="817"/>
      <c r="DQ126" s="817" t="s">
        <v>121</v>
      </c>
      <c r="DR126" s="817"/>
      <c r="DS126" s="817"/>
      <c r="DT126" s="817"/>
      <c r="DU126" s="817"/>
      <c r="DV126" s="794" t="s">
        <v>121</v>
      </c>
      <c r="DW126" s="794"/>
      <c r="DX126" s="794"/>
      <c r="DY126" s="794"/>
      <c r="DZ126" s="795"/>
    </row>
    <row r="127" spans="1:130" s="230" customFormat="1" ht="26.25" customHeight="1" x14ac:dyDescent="0.15">
      <c r="A127" s="822"/>
      <c r="B127" s="823"/>
      <c r="C127" s="838" t="s">
        <v>454</v>
      </c>
      <c r="D127" s="839"/>
      <c r="E127" s="839"/>
      <c r="F127" s="839"/>
      <c r="G127" s="839"/>
      <c r="H127" s="839"/>
      <c r="I127" s="839"/>
      <c r="J127" s="839"/>
      <c r="K127" s="839"/>
      <c r="L127" s="839"/>
      <c r="M127" s="839"/>
      <c r="N127" s="839"/>
      <c r="O127" s="839"/>
      <c r="P127" s="839"/>
      <c r="Q127" s="839"/>
      <c r="R127" s="839"/>
      <c r="S127" s="839"/>
      <c r="T127" s="839"/>
      <c r="U127" s="839"/>
      <c r="V127" s="839"/>
      <c r="W127" s="839"/>
      <c r="X127" s="839"/>
      <c r="Y127" s="839"/>
      <c r="Z127" s="840"/>
      <c r="AA127" s="779">
        <v>24</v>
      </c>
      <c r="AB127" s="780"/>
      <c r="AC127" s="780"/>
      <c r="AD127" s="780"/>
      <c r="AE127" s="781"/>
      <c r="AF127" s="782">
        <v>36</v>
      </c>
      <c r="AG127" s="780"/>
      <c r="AH127" s="780"/>
      <c r="AI127" s="780"/>
      <c r="AJ127" s="781"/>
      <c r="AK127" s="782">
        <v>25</v>
      </c>
      <c r="AL127" s="780"/>
      <c r="AM127" s="780"/>
      <c r="AN127" s="780"/>
      <c r="AO127" s="781"/>
      <c r="AP127" s="824">
        <v>0</v>
      </c>
      <c r="AQ127" s="825"/>
      <c r="AR127" s="825"/>
      <c r="AS127" s="825"/>
      <c r="AT127" s="826"/>
      <c r="AU127" s="232"/>
      <c r="AV127" s="232"/>
      <c r="AW127" s="232"/>
      <c r="AX127" s="841" t="s">
        <v>455</v>
      </c>
      <c r="AY127" s="812"/>
      <c r="AZ127" s="812"/>
      <c r="BA127" s="812"/>
      <c r="BB127" s="812"/>
      <c r="BC127" s="812"/>
      <c r="BD127" s="812"/>
      <c r="BE127" s="813"/>
      <c r="BF127" s="811" t="s">
        <v>456</v>
      </c>
      <c r="BG127" s="812"/>
      <c r="BH127" s="812"/>
      <c r="BI127" s="812"/>
      <c r="BJ127" s="812"/>
      <c r="BK127" s="812"/>
      <c r="BL127" s="813"/>
      <c r="BM127" s="811" t="s">
        <v>457</v>
      </c>
      <c r="BN127" s="812"/>
      <c r="BO127" s="812"/>
      <c r="BP127" s="812"/>
      <c r="BQ127" s="812"/>
      <c r="BR127" s="812"/>
      <c r="BS127" s="813"/>
      <c r="BT127" s="811" t="s">
        <v>458</v>
      </c>
      <c r="BU127" s="812"/>
      <c r="BV127" s="812"/>
      <c r="BW127" s="812"/>
      <c r="BX127" s="812"/>
      <c r="BY127" s="812"/>
      <c r="BZ127" s="814"/>
      <c r="CA127" s="232"/>
      <c r="CB127" s="232"/>
      <c r="CC127" s="232"/>
      <c r="CD127" s="255"/>
      <c r="CE127" s="255"/>
      <c r="CF127" s="255"/>
      <c r="CG127" s="232"/>
      <c r="CH127" s="232"/>
      <c r="CI127" s="232"/>
      <c r="CJ127" s="254"/>
      <c r="CK127" s="854"/>
      <c r="CL127" s="855"/>
      <c r="CM127" s="855"/>
      <c r="CN127" s="855"/>
      <c r="CO127" s="856"/>
      <c r="CP127" s="815" t="s">
        <v>459</v>
      </c>
      <c r="CQ127" s="752"/>
      <c r="CR127" s="752"/>
      <c r="CS127" s="752"/>
      <c r="CT127" s="752"/>
      <c r="CU127" s="752"/>
      <c r="CV127" s="752"/>
      <c r="CW127" s="752"/>
      <c r="CX127" s="752"/>
      <c r="CY127" s="752"/>
      <c r="CZ127" s="752"/>
      <c r="DA127" s="752"/>
      <c r="DB127" s="752"/>
      <c r="DC127" s="752"/>
      <c r="DD127" s="752"/>
      <c r="DE127" s="752"/>
      <c r="DF127" s="753"/>
      <c r="DG127" s="816" t="s">
        <v>121</v>
      </c>
      <c r="DH127" s="817"/>
      <c r="DI127" s="817"/>
      <c r="DJ127" s="817"/>
      <c r="DK127" s="817"/>
      <c r="DL127" s="817" t="s">
        <v>121</v>
      </c>
      <c r="DM127" s="817"/>
      <c r="DN127" s="817"/>
      <c r="DO127" s="817"/>
      <c r="DP127" s="817"/>
      <c r="DQ127" s="817" t="s">
        <v>121</v>
      </c>
      <c r="DR127" s="817"/>
      <c r="DS127" s="817"/>
      <c r="DT127" s="817"/>
      <c r="DU127" s="817"/>
      <c r="DV127" s="794" t="s">
        <v>121</v>
      </c>
      <c r="DW127" s="794"/>
      <c r="DX127" s="794"/>
      <c r="DY127" s="794"/>
      <c r="DZ127" s="795"/>
    </row>
    <row r="128" spans="1:130" s="230" customFormat="1" ht="26.25" customHeight="1" thickBot="1" x14ac:dyDescent="0.2">
      <c r="A128" s="796" t="s">
        <v>460</v>
      </c>
      <c r="B128" s="797"/>
      <c r="C128" s="797"/>
      <c r="D128" s="797"/>
      <c r="E128" s="797"/>
      <c r="F128" s="797"/>
      <c r="G128" s="797"/>
      <c r="H128" s="797"/>
      <c r="I128" s="797"/>
      <c r="J128" s="797"/>
      <c r="K128" s="797"/>
      <c r="L128" s="797"/>
      <c r="M128" s="797"/>
      <c r="N128" s="797"/>
      <c r="O128" s="797"/>
      <c r="P128" s="797"/>
      <c r="Q128" s="797"/>
      <c r="R128" s="797"/>
      <c r="S128" s="797"/>
      <c r="T128" s="797"/>
      <c r="U128" s="797"/>
      <c r="V128" s="797"/>
      <c r="W128" s="798" t="s">
        <v>461</v>
      </c>
      <c r="X128" s="798"/>
      <c r="Y128" s="798"/>
      <c r="Z128" s="799"/>
      <c r="AA128" s="800">
        <v>170919</v>
      </c>
      <c r="AB128" s="801"/>
      <c r="AC128" s="801"/>
      <c r="AD128" s="801"/>
      <c r="AE128" s="802"/>
      <c r="AF128" s="803">
        <v>165264</v>
      </c>
      <c r="AG128" s="801"/>
      <c r="AH128" s="801"/>
      <c r="AI128" s="801"/>
      <c r="AJ128" s="802"/>
      <c r="AK128" s="803">
        <v>97859</v>
      </c>
      <c r="AL128" s="801"/>
      <c r="AM128" s="801"/>
      <c r="AN128" s="801"/>
      <c r="AO128" s="802"/>
      <c r="AP128" s="804"/>
      <c r="AQ128" s="805"/>
      <c r="AR128" s="805"/>
      <c r="AS128" s="805"/>
      <c r="AT128" s="806"/>
      <c r="AU128" s="232"/>
      <c r="AV128" s="232"/>
      <c r="AW128" s="232"/>
      <c r="AX128" s="807" t="s">
        <v>462</v>
      </c>
      <c r="AY128" s="808"/>
      <c r="AZ128" s="808"/>
      <c r="BA128" s="808"/>
      <c r="BB128" s="808"/>
      <c r="BC128" s="808"/>
      <c r="BD128" s="808"/>
      <c r="BE128" s="809"/>
      <c r="BF128" s="786" t="s">
        <v>121</v>
      </c>
      <c r="BG128" s="787"/>
      <c r="BH128" s="787"/>
      <c r="BI128" s="787"/>
      <c r="BJ128" s="787"/>
      <c r="BK128" s="787"/>
      <c r="BL128" s="810"/>
      <c r="BM128" s="786">
        <v>13.37</v>
      </c>
      <c r="BN128" s="787"/>
      <c r="BO128" s="787"/>
      <c r="BP128" s="787"/>
      <c r="BQ128" s="787"/>
      <c r="BR128" s="787"/>
      <c r="BS128" s="810"/>
      <c r="BT128" s="786">
        <v>20</v>
      </c>
      <c r="BU128" s="787"/>
      <c r="BV128" s="787"/>
      <c r="BW128" s="787"/>
      <c r="BX128" s="787"/>
      <c r="BY128" s="787"/>
      <c r="BZ128" s="788"/>
      <c r="CA128" s="255"/>
      <c r="CB128" s="255"/>
      <c r="CC128" s="255"/>
      <c r="CD128" s="255"/>
      <c r="CE128" s="255"/>
      <c r="CF128" s="255"/>
      <c r="CG128" s="232"/>
      <c r="CH128" s="232"/>
      <c r="CI128" s="232"/>
      <c r="CJ128" s="254"/>
      <c r="CK128" s="857"/>
      <c r="CL128" s="858"/>
      <c r="CM128" s="858"/>
      <c r="CN128" s="858"/>
      <c r="CO128" s="859"/>
      <c r="CP128" s="789" t="s">
        <v>463</v>
      </c>
      <c r="CQ128" s="730"/>
      <c r="CR128" s="730"/>
      <c r="CS128" s="730"/>
      <c r="CT128" s="730"/>
      <c r="CU128" s="730"/>
      <c r="CV128" s="730"/>
      <c r="CW128" s="730"/>
      <c r="CX128" s="730"/>
      <c r="CY128" s="730"/>
      <c r="CZ128" s="730"/>
      <c r="DA128" s="730"/>
      <c r="DB128" s="730"/>
      <c r="DC128" s="730"/>
      <c r="DD128" s="730"/>
      <c r="DE128" s="730"/>
      <c r="DF128" s="731"/>
      <c r="DG128" s="790" t="s">
        <v>121</v>
      </c>
      <c r="DH128" s="791"/>
      <c r="DI128" s="791"/>
      <c r="DJ128" s="791"/>
      <c r="DK128" s="791"/>
      <c r="DL128" s="791" t="s">
        <v>121</v>
      </c>
      <c r="DM128" s="791"/>
      <c r="DN128" s="791"/>
      <c r="DO128" s="791"/>
      <c r="DP128" s="791"/>
      <c r="DQ128" s="791" t="s">
        <v>121</v>
      </c>
      <c r="DR128" s="791"/>
      <c r="DS128" s="791"/>
      <c r="DT128" s="791"/>
      <c r="DU128" s="791"/>
      <c r="DV128" s="792" t="s">
        <v>121</v>
      </c>
      <c r="DW128" s="792"/>
      <c r="DX128" s="792"/>
      <c r="DY128" s="792"/>
      <c r="DZ128" s="793"/>
    </row>
    <row r="129" spans="1:131" s="230" customFormat="1" ht="26.25" customHeight="1" x14ac:dyDescent="0.15">
      <c r="A129" s="774" t="s">
        <v>102</v>
      </c>
      <c r="B129" s="775"/>
      <c r="C129" s="775"/>
      <c r="D129" s="775"/>
      <c r="E129" s="775"/>
      <c r="F129" s="775"/>
      <c r="G129" s="775"/>
      <c r="H129" s="775"/>
      <c r="I129" s="775"/>
      <c r="J129" s="775"/>
      <c r="K129" s="775"/>
      <c r="L129" s="775"/>
      <c r="M129" s="775"/>
      <c r="N129" s="775"/>
      <c r="O129" s="775"/>
      <c r="P129" s="775"/>
      <c r="Q129" s="775"/>
      <c r="R129" s="775"/>
      <c r="S129" s="775"/>
      <c r="T129" s="775"/>
      <c r="U129" s="775"/>
      <c r="V129" s="775"/>
      <c r="W129" s="776" t="s">
        <v>464</v>
      </c>
      <c r="X129" s="777"/>
      <c r="Y129" s="777"/>
      <c r="Z129" s="778"/>
      <c r="AA129" s="779">
        <v>10067260</v>
      </c>
      <c r="AB129" s="780"/>
      <c r="AC129" s="780"/>
      <c r="AD129" s="780"/>
      <c r="AE129" s="781"/>
      <c r="AF129" s="782">
        <v>9788027</v>
      </c>
      <c r="AG129" s="780"/>
      <c r="AH129" s="780"/>
      <c r="AI129" s="780"/>
      <c r="AJ129" s="781"/>
      <c r="AK129" s="782">
        <v>9811674</v>
      </c>
      <c r="AL129" s="780"/>
      <c r="AM129" s="780"/>
      <c r="AN129" s="780"/>
      <c r="AO129" s="781"/>
      <c r="AP129" s="783"/>
      <c r="AQ129" s="784"/>
      <c r="AR129" s="784"/>
      <c r="AS129" s="784"/>
      <c r="AT129" s="785"/>
      <c r="AU129" s="233"/>
      <c r="AV129" s="233"/>
      <c r="AW129" s="233"/>
      <c r="AX129" s="751" t="s">
        <v>465</v>
      </c>
      <c r="AY129" s="752"/>
      <c r="AZ129" s="752"/>
      <c r="BA129" s="752"/>
      <c r="BB129" s="752"/>
      <c r="BC129" s="752"/>
      <c r="BD129" s="752"/>
      <c r="BE129" s="753"/>
      <c r="BF129" s="770" t="s">
        <v>121</v>
      </c>
      <c r="BG129" s="771"/>
      <c r="BH129" s="771"/>
      <c r="BI129" s="771"/>
      <c r="BJ129" s="771"/>
      <c r="BK129" s="771"/>
      <c r="BL129" s="772"/>
      <c r="BM129" s="770">
        <v>18.37</v>
      </c>
      <c r="BN129" s="771"/>
      <c r="BO129" s="771"/>
      <c r="BP129" s="771"/>
      <c r="BQ129" s="771"/>
      <c r="BR129" s="771"/>
      <c r="BS129" s="772"/>
      <c r="BT129" s="770">
        <v>30</v>
      </c>
      <c r="BU129" s="771"/>
      <c r="BV129" s="771"/>
      <c r="BW129" s="771"/>
      <c r="BX129" s="771"/>
      <c r="BY129" s="771"/>
      <c r="BZ129" s="773"/>
      <c r="CA129" s="256"/>
      <c r="CB129" s="256"/>
      <c r="CC129" s="256"/>
      <c r="CD129" s="256"/>
      <c r="CE129" s="256"/>
      <c r="CF129" s="256"/>
      <c r="CG129" s="256"/>
      <c r="CH129" s="256"/>
      <c r="CI129" s="256"/>
      <c r="CJ129" s="256"/>
      <c r="CK129" s="256"/>
      <c r="CL129" s="256"/>
      <c r="CM129" s="256"/>
      <c r="CN129" s="256"/>
      <c r="CO129" s="256"/>
      <c r="CP129" s="256"/>
      <c r="CQ129" s="256"/>
      <c r="CR129" s="256"/>
      <c r="CS129" s="256"/>
      <c r="CT129" s="256"/>
      <c r="CU129" s="256"/>
      <c r="CV129" s="256"/>
      <c r="CW129" s="256"/>
      <c r="CX129" s="256"/>
      <c r="CY129" s="256"/>
      <c r="CZ129" s="256"/>
      <c r="DA129" s="256"/>
      <c r="DB129" s="256"/>
      <c r="DC129" s="256"/>
      <c r="DD129" s="256"/>
      <c r="DE129" s="256"/>
      <c r="DF129" s="256"/>
      <c r="DG129" s="256"/>
      <c r="DH129" s="256"/>
      <c r="DI129" s="256"/>
      <c r="DJ129" s="256"/>
      <c r="DK129" s="256"/>
      <c r="DL129" s="256"/>
      <c r="DM129" s="256"/>
      <c r="DN129" s="256"/>
      <c r="DO129" s="256"/>
      <c r="DP129" s="233"/>
      <c r="DQ129" s="233"/>
      <c r="DR129" s="233"/>
      <c r="DS129" s="233"/>
      <c r="DT129" s="233"/>
      <c r="DU129" s="233"/>
      <c r="DV129" s="233"/>
      <c r="DW129" s="233"/>
      <c r="DX129" s="233"/>
      <c r="DY129" s="233"/>
      <c r="DZ129" s="233"/>
    </row>
    <row r="130" spans="1:131" s="230" customFormat="1" ht="26.25" customHeight="1" x14ac:dyDescent="0.15">
      <c r="A130" s="774" t="s">
        <v>466</v>
      </c>
      <c r="B130" s="775"/>
      <c r="C130" s="775"/>
      <c r="D130" s="775"/>
      <c r="E130" s="775"/>
      <c r="F130" s="775"/>
      <c r="G130" s="775"/>
      <c r="H130" s="775"/>
      <c r="I130" s="775"/>
      <c r="J130" s="775"/>
      <c r="K130" s="775"/>
      <c r="L130" s="775"/>
      <c r="M130" s="775"/>
      <c r="N130" s="775"/>
      <c r="O130" s="775"/>
      <c r="P130" s="775"/>
      <c r="Q130" s="775"/>
      <c r="R130" s="775"/>
      <c r="S130" s="775"/>
      <c r="T130" s="775"/>
      <c r="U130" s="775"/>
      <c r="V130" s="775"/>
      <c r="W130" s="776" t="s">
        <v>467</v>
      </c>
      <c r="X130" s="777"/>
      <c r="Y130" s="777"/>
      <c r="Z130" s="778"/>
      <c r="AA130" s="779">
        <v>1272879</v>
      </c>
      <c r="AB130" s="780"/>
      <c r="AC130" s="780"/>
      <c r="AD130" s="780"/>
      <c r="AE130" s="781"/>
      <c r="AF130" s="782">
        <v>1331794</v>
      </c>
      <c r="AG130" s="780"/>
      <c r="AH130" s="780"/>
      <c r="AI130" s="780"/>
      <c r="AJ130" s="781"/>
      <c r="AK130" s="782">
        <v>1366843</v>
      </c>
      <c r="AL130" s="780"/>
      <c r="AM130" s="780"/>
      <c r="AN130" s="780"/>
      <c r="AO130" s="781"/>
      <c r="AP130" s="783"/>
      <c r="AQ130" s="784"/>
      <c r="AR130" s="784"/>
      <c r="AS130" s="784"/>
      <c r="AT130" s="785"/>
      <c r="AU130" s="233"/>
      <c r="AV130" s="233"/>
      <c r="AW130" s="233"/>
      <c r="AX130" s="751" t="s">
        <v>468</v>
      </c>
      <c r="AY130" s="752"/>
      <c r="AZ130" s="752"/>
      <c r="BA130" s="752"/>
      <c r="BB130" s="752"/>
      <c r="BC130" s="752"/>
      <c r="BD130" s="752"/>
      <c r="BE130" s="753"/>
      <c r="BF130" s="754">
        <v>3.7</v>
      </c>
      <c r="BG130" s="755"/>
      <c r="BH130" s="755"/>
      <c r="BI130" s="755"/>
      <c r="BJ130" s="755"/>
      <c r="BK130" s="755"/>
      <c r="BL130" s="756"/>
      <c r="BM130" s="754">
        <v>25</v>
      </c>
      <c r="BN130" s="755"/>
      <c r="BO130" s="755"/>
      <c r="BP130" s="755"/>
      <c r="BQ130" s="755"/>
      <c r="BR130" s="755"/>
      <c r="BS130" s="756"/>
      <c r="BT130" s="754">
        <v>35</v>
      </c>
      <c r="BU130" s="755"/>
      <c r="BV130" s="755"/>
      <c r="BW130" s="755"/>
      <c r="BX130" s="755"/>
      <c r="BY130" s="755"/>
      <c r="BZ130" s="757"/>
      <c r="CA130" s="256"/>
      <c r="CB130" s="256"/>
      <c r="CC130" s="256"/>
      <c r="CD130" s="256"/>
      <c r="CE130" s="256"/>
      <c r="CF130" s="256"/>
      <c r="CG130" s="256"/>
      <c r="CH130" s="256"/>
      <c r="CI130" s="256"/>
      <c r="CJ130" s="256"/>
      <c r="CK130" s="256"/>
      <c r="CL130" s="256"/>
      <c r="CM130" s="256"/>
      <c r="CN130" s="256"/>
      <c r="CO130" s="256"/>
      <c r="CP130" s="256"/>
      <c r="CQ130" s="256"/>
      <c r="CR130" s="256"/>
      <c r="CS130" s="256"/>
      <c r="CT130" s="256"/>
      <c r="CU130" s="256"/>
      <c r="CV130" s="256"/>
      <c r="CW130" s="256"/>
      <c r="CX130" s="256"/>
      <c r="CY130" s="256"/>
      <c r="CZ130" s="256"/>
      <c r="DA130" s="256"/>
      <c r="DB130" s="256"/>
      <c r="DC130" s="256"/>
      <c r="DD130" s="256"/>
      <c r="DE130" s="256"/>
      <c r="DF130" s="256"/>
      <c r="DG130" s="256"/>
      <c r="DH130" s="256"/>
      <c r="DI130" s="256"/>
      <c r="DJ130" s="256"/>
      <c r="DK130" s="256"/>
      <c r="DL130" s="256"/>
      <c r="DM130" s="256"/>
      <c r="DN130" s="256"/>
      <c r="DO130" s="256"/>
      <c r="DP130" s="233"/>
      <c r="DQ130" s="233"/>
      <c r="DR130" s="233"/>
      <c r="DS130" s="233"/>
      <c r="DT130" s="233"/>
      <c r="DU130" s="233"/>
      <c r="DV130" s="233"/>
      <c r="DW130" s="233"/>
      <c r="DX130" s="233"/>
      <c r="DY130" s="233"/>
      <c r="DZ130" s="233"/>
    </row>
    <row r="131" spans="1:131" s="230" customFormat="1" ht="26.25" customHeight="1" thickBot="1" x14ac:dyDescent="0.2">
      <c r="A131" s="758"/>
      <c r="B131" s="759"/>
      <c r="C131" s="759"/>
      <c r="D131" s="759"/>
      <c r="E131" s="759"/>
      <c r="F131" s="759"/>
      <c r="G131" s="759"/>
      <c r="H131" s="759"/>
      <c r="I131" s="759"/>
      <c r="J131" s="759"/>
      <c r="K131" s="759"/>
      <c r="L131" s="759"/>
      <c r="M131" s="759"/>
      <c r="N131" s="759"/>
      <c r="O131" s="759"/>
      <c r="P131" s="759"/>
      <c r="Q131" s="759"/>
      <c r="R131" s="759"/>
      <c r="S131" s="759"/>
      <c r="T131" s="759"/>
      <c r="U131" s="759"/>
      <c r="V131" s="759"/>
      <c r="W131" s="760" t="s">
        <v>469</v>
      </c>
      <c r="X131" s="761"/>
      <c r="Y131" s="761"/>
      <c r="Z131" s="762"/>
      <c r="AA131" s="763">
        <v>8794381</v>
      </c>
      <c r="AB131" s="764"/>
      <c r="AC131" s="764"/>
      <c r="AD131" s="764"/>
      <c r="AE131" s="765"/>
      <c r="AF131" s="766">
        <v>8456233</v>
      </c>
      <c r="AG131" s="764"/>
      <c r="AH131" s="764"/>
      <c r="AI131" s="764"/>
      <c r="AJ131" s="765"/>
      <c r="AK131" s="766">
        <v>8444831</v>
      </c>
      <c r="AL131" s="764"/>
      <c r="AM131" s="764"/>
      <c r="AN131" s="764"/>
      <c r="AO131" s="765"/>
      <c r="AP131" s="767"/>
      <c r="AQ131" s="768"/>
      <c r="AR131" s="768"/>
      <c r="AS131" s="768"/>
      <c r="AT131" s="769"/>
      <c r="AU131" s="233"/>
      <c r="AV131" s="233"/>
      <c r="AW131" s="233"/>
      <c r="AX131" s="729" t="s">
        <v>470</v>
      </c>
      <c r="AY131" s="730"/>
      <c r="AZ131" s="730"/>
      <c r="BA131" s="730"/>
      <c r="BB131" s="730"/>
      <c r="BC131" s="730"/>
      <c r="BD131" s="730"/>
      <c r="BE131" s="731"/>
      <c r="BF131" s="732" t="s">
        <v>121</v>
      </c>
      <c r="BG131" s="733"/>
      <c r="BH131" s="733"/>
      <c r="BI131" s="733"/>
      <c r="BJ131" s="733"/>
      <c r="BK131" s="733"/>
      <c r="BL131" s="734"/>
      <c r="BM131" s="732">
        <v>350</v>
      </c>
      <c r="BN131" s="733"/>
      <c r="BO131" s="733"/>
      <c r="BP131" s="733"/>
      <c r="BQ131" s="733"/>
      <c r="BR131" s="733"/>
      <c r="BS131" s="734"/>
      <c r="BT131" s="735"/>
      <c r="BU131" s="736"/>
      <c r="BV131" s="736"/>
      <c r="BW131" s="736"/>
      <c r="BX131" s="736"/>
      <c r="BY131" s="736"/>
      <c r="BZ131" s="737"/>
      <c r="CA131" s="256"/>
      <c r="CB131" s="256"/>
      <c r="CC131" s="256"/>
      <c r="CD131" s="256"/>
      <c r="CE131" s="256"/>
      <c r="CF131" s="256"/>
      <c r="CG131" s="256"/>
      <c r="CH131" s="256"/>
      <c r="CI131" s="256"/>
      <c r="CJ131" s="256"/>
      <c r="CK131" s="256"/>
      <c r="CL131" s="256"/>
      <c r="CM131" s="256"/>
      <c r="CN131" s="256"/>
      <c r="CO131" s="256"/>
      <c r="CP131" s="256"/>
      <c r="CQ131" s="256"/>
      <c r="CR131" s="256"/>
      <c r="CS131" s="256"/>
      <c r="CT131" s="256"/>
      <c r="CU131" s="256"/>
      <c r="CV131" s="256"/>
      <c r="CW131" s="256"/>
      <c r="CX131" s="256"/>
      <c r="CY131" s="256"/>
      <c r="CZ131" s="256"/>
      <c r="DA131" s="256"/>
      <c r="DB131" s="256"/>
      <c r="DC131" s="256"/>
      <c r="DD131" s="256"/>
      <c r="DE131" s="256"/>
      <c r="DF131" s="256"/>
      <c r="DG131" s="256"/>
      <c r="DH131" s="256"/>
      <c r="DI131" s="256"/>
      <c r="DJ131" s="256"/>
      <c r="DK131" s="256"/>
      <c r="DL131" s="256"/>
      <c r="DM131" s="256"/>
      <c r="DN131" s="256"/>
      <c r="DO131" s="256"/>
      <c r="DP131" s="233"/>
      <c r="DQ131" s="233"/>
      <c r="DR131" s="233"/>
      <c r="DS131" s="233"/>
      <c r="DT131" s="233"/>
      <c r="DU131" s="233"/>
      <c r="DV131" s="233"/>
      <c r="DW131" s="233"/>
      <c r="DX131" s="233"/>
      <c r="DY131" s="233"/>
      <c r="DZ131" s="233"/>
    </row>
    <row r="132" spans="1:131" s="230" customFormat="1" ht="26.25" customHeight="1" x14ac:dyDescent="0.15">
      <c r="A132" s="738" t="s">
        <v>471</v>
      </c>
      <c r="B132" s="739"/>
      <c r="C132" s="739"/>
      <c r="D132" s="739"/>
      <c r="E132" s="739"/>
      <c r="F132" s="739"/>
      <c r="G132" s="739"/>
      <c r="H132" s="739"/>
      <c r="I132" s="739"/>
      <c r="J132" s="739"/>
      <c r="K132" s="739"/>
      <c r="L132" s="739"/>
      <c r="M132" s="739"/>
      <c r="N132" s="739"/>
      <c r="O132" s="739"/>
      <c r="P132" s="739"/>
      <c r="Q132" s="739"/>
      <c r="R132" s="739"/>
      <c r="S132" s="739"/>
      <c r="T132" s="739"/>
      <c r="U132" s="739"/>
      <c r="V132" s="742" t="s">
        <v>472</v>
      </c>
      <c r="W132" s="742"/>
      <c r="X132" s="742"/>
      <c r="Y132" s="742"/>
      <c r="Z132" s="743"/>
      <c r="AA132" s="744">
        <v>1.970985792</v>
      </c>
      <c r="AB132" s="745"/>
      <c r="AC132" s="745"/>
      <c r="AD132" s="745"/>
      <c r="AE132" s="746"/>
      <c r="AF132" s="747">
        <v>3.1011207949999999</v>
      </c>
      <c r="AG132" s="745"/>
      <c r="AH132" s="745"/>
      <c r="AI132" s="745"/>
      <c r="AJ132" s="746"/>
      <c r="AK132" s="747">
        <v>6.1757896639999998</v>
      </c>
      <c r="AL132" s="745"/>
      <c r="AM132" s="745"/>
      <c r="AN132" s="745"/>
      <c r="AO132" s="746"/>
      <c r="AP132" s="748"/>
      <c r="AQ132" s="749"/>
      <c r="AR132" s="749"/>
      <c r="AS132" s="749"/>
      <c r="AT132" s="750"/>
      <c r="AU132" s="257"/>
      <c r="AV132" s="233"/>
      <c r="AW132" s="233"/>
      <c r="AX132" s="233"/>
      <c r="AY132" s="233"/>
      <c r="AZ132" s="233"/>
      <c r="BA132" s="233"/>
      <c r="BB132" s="233"/>
      <c r="BC132" s="233"/>
      <c r="BD132" s="233"/>
      <c r="BE132" s="233"/>
      <c r="BF132" s="233"/>
      <c r="BG132" s="233"/>
      <c r="BH132" s="233"/>
      <c r="BI132" s="233"/>
      <c r="BJ132" s="233"/>
      <c r="BK132" s="233"/>
      <c r="BL132" s="233"/>
      <c r="BM132" s="233"/>
      <c r="BN132" s="233"/>
      <c r="BO132" s="233"/>
      <c r="BP132" s="233"/>
      <c r="BQ132" s="233"/>
      <c r="BR132" s="233"/>
      <c r="BS132" s="234"/>
      <c r="BT132" s="233"/>
      <c r="BU132" s="233"/>
      <c r="BV132" s="233"/>
      <c r="BW132" s="233"/>
      <c r="BX132" s="233"/>
      <c r="BY132" s="233"/>
      <c r="BZ132" s="233"/>
      <c r="CA132" s="256"/>
      <c r="CB132" s="256"/>
      <c r="CC132" s="256"/>
      <c r="CD132" s="256"/>
      <c r="CE132" s="256"/>
      <c r="CF132" s="256"/>
      <c r="CG132" s="256"/>
      <c r="CH132" s="256"/>
      <c r="CI132" s="256"/>
      <c r="CJ132" s="256"/>
      <c r="CK132" s="256"/>
      <c r="CL132" s="256"/>
      <c r="CM132" s="256"/>
      <c r="CN132" s="256"/>
      <c r="CO132" s="256"/>
      <c r="CP132" s="256"/>
      <c r="CQ132" s="256"/>
      <c r="CR132" s="256"/>
      <c r="CS132" s="256"/>
      <c r="CT132" s="256"/>
      <c r="CU132" s="256"/>
      <c r="CV132" s="256"/>
      <c r="CW132" s="256"/>
      <c r="CX132" s="256"/>
      <c r="CY132" s="256"/>
      <c r="CZ132" s="256"/>
      <c r="DA132" s="256"/>
      <c r="DB132" s="256"/>
      <c r="DC132" s="256"/>
      <c r="DD132" s="256"/>
      <c r="DE132" s="256"/>
      <c r="DF132" s="256"/>
      <c r="DG132" s="256"/>
      <c r="DH132" s="256"/>
      <c r="DI132" s="256"/>
      <c r="DJ132" s="256"/>
      <c r="DK132" s="256"/>
      <c r="DL132" s="256"/>
      <c r="DM132" s="256"/>
      <c r="DN132" s="256"/>
      <c r="DO132" s="256"/>
      <c r="DP132" s="233"/>
      <c r="DQ132" s="233"/>
      <c r="DR132" s="233"/>
      <c r="DS132" s="233"/>
      <c r="DT132" s="233"/>
      <c r="DU132" s="233"/>
      <c r="DV132" s="233"/>
      <c r="DW132" s="233"/>
      <c r="DX132" s="233"/>
      <c r="DY132" s="233"/>
      <c r="DZ132" s="233"/>
    </row>
    <row r="133" spans="1:131" s="230" customFormat="1" ht="26.25" customHeight="1" thickBot="1" x14ac:dyDescent="0.2">
      <c r="A133" s="740"/>
      <c r="B133" s="741"/>
      <c r="C133" s="741"/>
      <c r="D133" s="741"/>
      <c r="E133" s="741"/>
      <c r="F133" s="741"/>
      <c r="G133" s="741"/>
      <c r="H133" s="741"/>
      <c r="I133" s="741"/>
      <c r="J133" s="741"/>
      <c r="K133" s="741"/>
      <c r="L133" s="741"/>
      <c r="M133" s="741"/>
      <c r="N133" s="741"/>
      <c r="O133" s="741"/>
      <c r="P133" s="741"/>
      <c r="Q133" s="741"/>
      <c r="R133" s="741"/>
      <c r="S133" s="741"/>
      <c r="T133" s="741"/>
      <c r="U133" s="741"/>
      <c r="V133" s="721" t="s">
        <v>473</v>
      </c>
      <c r="W133" s="721"/>
      <c r="X133" s="721"/>
      <c r="Y133" s="721"/>
      <c r="Z133" s="722"/>
      <c r="AA133" s="723">
        <v>3</v>
      </c>
      <c r="AB133" s="724"/>
      <c r="AC133" s="724"/>
      <c r="AD133" s="724"/>
      <c r="AE133" s="725"/>
      <c r="AF133" s="723">
        <v>2.8</v>
      </c>
      <c r="AG133" s="724"/>
      <c r="AH133" s="724"/>
      <c r="AI133" s="724"/>
      <c r="AJ133" s="725"/>
      <c r="AK133" s="723">
        <v>3.7</v>
      </c>
      <c r="AL133" s="724"/>
      <c r="AM133" s="724"/>
      <c r="AN133" s="724"/>
      <c r="AO133" s="725"/>
      <c r="AP133" s="726"/>
      <c r="AQ133" s="727"/>
      <c r="AR133" s="727"/>
      <c r="AS133" s="727"/>
      <c r="AT133" s="728"/>
      <c r="AU133" s="233"/>
      <c r="AV133" s="233"/>
      <c r="AW133" s="233"/>
      <c r="AX133" s="233"/>
      <c r="AY133" s="233"/>
      <c r="AZ133" s="233"/>
      <c r="BA133" s="233"/>
      <c r="BB133" s="233"/>
      <c r="BC133" s="233"/>
      <c r="BD133" s="233"/>
      <c r="BE133" s="233"/>
      <c r="BF133" s="233"/>
      <c r="BG133" s="233"/>
      <c r="BH133" s="233"/>
      <c r="BI133" s="233"/>
      <c r="BJ133" s="233"/>
      <c r="BK133" s="233"/>
      <c r="BL133" s="233"/>
      <c r="BM133" s="233"/>
      <c r="BN133" s="256"/>
      <c r="BO133" s="256"/>
      <c r="BP133" s="256"/>
      <c r="BQ133" s="256"/>
      <c r="BR133" s="256"/>
      <c r="BS133" s="256"/>
      <c r="BT133" s="256"/>
      <c r="BU133" s="256"/>
      <c r="BV133" s="256"/>
      <c r="BW133" s="256"/>
      <c r="BX133" s="256"/>
      <c r="BY133" s="256"/>
      <c r="BZ133" s="256"/>
      <c r="CA133" s="256"/>
      <c r="CB133" s="256"/>
      <c r="CC133" s="256"/>
      <c r="CD133" s="256"/>
      <c r="CE133" s="256"/>
      <c r="CF133" s="256"/>
      <c r="CG133" s="256"/>
      <c r="CH133" s="256"/>
      <c r="CI133" s="256"/>
      <c r="CJ133" s="256"/>
      <c r="CK133" s="256"/>
      <c r="CL133" s="256"/>
      <c r="CM133" s="256"/>
      <c r="CN133" s="256"/>
      <c r="CO133" s="256"/>
      <c r="CP133" s="256"/>
      <c r="CQ133" s="256"/>
      <c r="CR133" s="256"/>
      <c r="CS133" s="256"/>
      <c r="CT133" s="256"/>
      <c r="CU133" s="256"/>
      <c r="CV133" s="256"/>
      <c r="CW133" s="256"/>
      <c r="CX133" s="256"/>
      <c r="CY133" s="256"/>
      <c r="CZ133" s="256"/>
      <c r="DA133" s="256"/>
      <c r="DB133" s="256"/>
      <c r="DC133" s="256"/>
      <c r="DD133" s="256"/>
      <c r="DE133" s="256"/>
      <c r="DF133" s="256"/>
      <c r="DG133" s="256"/>
      <c r="DH133" s="256"/>
      <c r="DI133" s="256"/>
      <c r="DJ133" s="256"/>
      <c r="DK133" s="256"/>
      <c r="DL133" s="256"/>
      <c r="DM133" s="256"/>
      <c r="DN133" s="256"/>
      <c r="DO133" s="256"/>
      <c r="DP133" s="233"/>
      <c r="DQ133" s="233"/>
      <c r="DR133" s="233"/>
      <c r="DS133" s="233"/>
      <c r="DT133" s="233"/>
      <c r="DU133" s="233"/>
      <c r="DV133" s="233"/>
      <c r="DW133" s="233"/>
      <c r="DX133" s="233"/>
      <c r="DY133" s="233"/>
      <c r="DZ133" s="233"/>
    </row>
    <row r="134" spans="1:131" ht="11.25" customHeight="1" x14ac:dyDescent="0.15">
      <c r="A134" s="258"/>
      <c r="B134" s="258"/>
      <c r="C134" s="258"/>
      <c r="D134" s="258"/>
      <c r="E134" s="258"/>
      <c r="F134" s="258"/>
      <c r="G134" s="258"/>
      <c r="H134" s="258"/>
      <c r="I134" s="258"/>
      <c r="J134" s="258"/>
      <c r="K134" s="258"/>
      <c r="L134" s="258"/>
      <c r="M134" s="258"/>
      <c r="N134" s="258"/>
      <c r="O134" s="258"/>
      <c r="P134" s="258"/>
      <c r="Q134" s="258"/>
      <c r="R134" s="258"/>
      <c r="S134" s="258"/>
      <c r="T134" s="258"/>
      <c r="U134" s="258"/>
      <c r="V134" s="258"/>
      <c r="W134" s="258"/>
      <c r="X134" s="258"/>
      <c r="Y134" s="258"/>
      <c r="Z134" s="258"/>
      <c r="AA134" s="258"/>
      <c r="AB134" s="258"/>
      <c r="AC134" s="258"/>
      <c r="AD134" s="258"/>
      <c r="AE134" s="258"/>
      <c r="AF134" s="258"/>
      <c r="AG134" s="258"/>
      <c r="AH134" s="258"/>
      <c r="AI134" s="258"/>
      <c r="AJ134" s="258"/>
      <c r="AK134" s="258"/>
      <c r="AL134" s="258"/>
      <c r="AM134" s="258"/>
      <c r="AN134" s="258"/>
      <c r="AO134" s="258"/>
      <c r="AP134" s="258"/>
      <c r="AQ134" s="258"/>
      <c r="AR134" s="258"/>
      <c r="AS134" s="258"/>
      <c r="AT134" s="258"/>
      <c r="AU134" s="233"/>
      <c r="AV134" s="233"/>
      <c r="AW134" s="233"/>
      <c r="AX134" s="233"/>
      <c r="AY134" s="233"/>
      <c r="AZ134" s="233"/>
      <c r="BA134" s="233"/>
      <c r="BB134" s="233"/>
      <c r="BC134" s="233"/>
      <c r="BD134" s="233"/>
      <c r="BE134" s="233"/>
      <c r="BF134" s="233"/>
      <c r="BG134" s="233"/>
      <c r="BH134" s="233"/>
      <c r="BI134" s="233"/>
      <c r="BJ134" s="233"/>
      <c r="BK134" s="233"/>
      <c r="BL134" s="233"/>
      <c r="BM134" s="233"/>
      <c r="BN134" s="256"/>
      <c r="BO134" s="256"/>
      <c r="BP134" s="256"/>
      <c r="BQ134" s="256"/>
      <c r="BR134" s="256"/>
      <c r="BS134" s="256"/>
      <c r="BT134" s="256"/>
      <c r="BU134" s="256"/>
      <c r="BV134" s="256"/>
      <c r="BW134" s="256"/>
      <c r="BX134" s="256"/>
      <c r="BY134" s="256"/>
      <c r="BZ134" s="256"/>
      <c r="CA134" s="256"/>
      <c r="CB134" s="256"/>
      <c r="CC134" s="256"/>
      <c r="CD134" s="256"/>
      <c r="CE134" s="256"/>
      <c r="CF134" s="256"/>
      <c r="CG134" s="256"/>
      <c r="CH134" s="256"/>
      <c r="CI134" s="256"/>
      <c r="CJ134" s="256"/>
      <c r="CK134" s="256"/>
      <c r="CL134" s="256"/>
      <c r="CM134" s="256"/>
      <c r="CN134" s="256"/>
      <c r="CO134" s="256"/>
      <c r="CP134" s="256"/>
      <c r="CQ134" s="256"/>
      <c r="CR134" s="256"/>
      <c r="CS134" s="256"/>
      <c r="CT134" s="256"/>
      <c r="CU134" s="256"/>
      <c r="CV134" s="256"/>
      <c r="CW134" s="256"/>
      <c r="CX134" s="256"/>
      <c r="CY134" s="256"/>
      <c r="CZ134" s="256"/>
      <c r="DA134" s="256"/>
      <c r="DB134" s="256"/>
      <c r="DC134" s="256"/>
      <c r="DD134" s="256"/>
      <c r="DE134" s="256"/>
      <c r="DF134" s="256"/>
      <c r="DG134" s="256"/>
      <c r="DH134" s="256"/>
      <c r="DI134" s="256"/>
      <c r="DJ134" s="256"/>
      <c r="DK134" s="256"/>
      <c r="DL134" s="256"/>
      <c r="DM134" s="256"/>
      <c r="DN134" s="256"/>
      <c r="DO134" s="256"/>
      <c r="DP134" s="233"/>
      <c r="DQ134" s="233"/>
      <c r="DR134" s="233"/>
      <c r="DS134" s="233"/>
      <c r="DT134" s="233"/>
      <c r="DU134" s="233"/>
      <c r="DV134" s="233"/>
      <c r="DW134" s="233"/>
      <c r="DX134" s="233"/>
      <c r="DY134" s="233"/>
      <c r="DZ134" s="233"/>
      <c r="EA134" s="230"/>
    </row>
    <row r="135" spans="1:131" ht="14.25" hidden="1" x14ac:dyDescent="0.15">
      <c r="AU135" s="258"/>
      <c r="AV135" s="258"/>
      <c r="AW135" s="258"/>
      <c r="AX135" s="258"/>
      <c r="AY135" s="258"/>
      <c r="AZ135" s="258"/>
      <c r="BA135" s="258"/>
      <c r="BB135" s="258"/>
      <c r="BC135" s="258"/>
      <c r="BD135" s="258"/>
      <c r="BE135" s="258"/>
      <c r="BF135" s="258"/>
      <c r="BG135" s="258"/>
      <c r="BH135" s="258"/>
      <c r="BI135" s="258"/>
      <c r="BJ135" s="258"/>
      <c r="BK135" s="258"/>
      <c r="BL135" s="258"/>
      <c r="BM135" s="258"/>
      <c r="BN135" s="258"/>
      <c r="BO135" s="258"/>
      <c r="BP135" s="258"/>
      <c r="BQ135" s="258"/>
      <c r="BR135" s="258"/>
      <c r="BS135" s="258"/>
      <c r="BT135" s="258"/>
      <c r="BU135" s="258"/>
      <c r="BV135" s="258"/>
      <c r="BW135" s="258"/>
      <c r="BX135" s="258"/>
      <c r="BY135" s="258"/>
      <c r="BZ135" s="258"/>
      <c r="CA135" s="258"/>
      <c r="CB135" s="258"/>
      <c r="CC135" s="258"/>
      <c r="CD135" s="258"/>
      <c r="CE135" s="258"/>
      <c r="CF135" s="258"/>
      <c r="CG135" s="258"/>
      <c r="CH135" s="258"/>
      <c r="CI135" s="258"/>
      <c r="CJ135" s="258"/>
      <c r="CK135" s="258"/>
      <c r="CL135" s="258"/>
      <c r="CM135" s="258"/>
      <c r="CN135" s="258"/>
      <c r="CO135" s="258"/>
      <c r="CP135" s="258"/>
      <c r="CQ135" s="258"/>
      <c r="CR135" s="258"/>
      <c r="CS135" s="258"/>
      <c r="CT135" s="258"/>
      <c r="CU135" s="258"/>
      <c r="CV135" s="258"/>
      <c r="CW135" s="258"/>
      <c r="CX135" s="258"/>
      <c r="CY135" s="258"/>
      <c r="CZ135" s="258"/>
      <c r="DA135" s="258"/>
      <c r="DB135" s="258"/>
      <c r="DC135" s="258"/>
      <c r="DD135" s="258"/>
      <c r="DE135" s="258"/>
      <c r="DF135" s="258"/>
      <c r="DG135" s="258"/>
      <c r="DH135" s="258"/>
      <c r="DI135" s="258"/>
      <c r="DJ135" s="258"/>
      <c r="DK135" s="258"/>
      <c r="DL135" s="258"/>
      <c r="DM135" s="258"/>
      <c r="DN135" s="258"/>
      <c r="DO135" s="258"/>
      <c r="DP135" s="258"/>
      <c r="DQ135" s="258"/>
      <c r="DR135" s="258"/>
      <c r="DS135" s="258"/>
      <c r="DT135" s="258"/>
      <c r="DU135" s="258"/>
      <c r="DV135" s="258"/>
      <c r="DW135" s="258"/>
      <c r="DX135" s="258"/>
      <c r="DY135" s="258"/>
      <c r="DZ135" s="258"/>
    </row>
  </sheetData>
  <sheetProtection algorithmName="SHA-512" hashValue="/KCeST46BpQA6/dj48lhbLKymzhLsUI5Y9rvYI98/VNnIv//ASkmRJI7Hon8vdemA/UJrcptvZFaFEbV9FYTMg==" saltValue="HjNzM4RzBd5zTYB3QlWgWw==" spinCount="100000" sheet="1" objects="1" scenarios="1" formatRows="0"/>
  <mergeCells count="2035">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05"/>
  <sheetViews>
    <sheetView showGridLines="0" view="pageBreakPreview" zoomScaleNormal="85" zoomScaleSheetLayoutView="100" workbookViewId="0"/>
  </sheetViews>
  <sheetFormatPr defaultColWidth="0" defaultRowHeight="13.5" customHeight="1" zeroHeight="1" x14ac:dyDescent="0.15"/>
  <cols>
    <col min="1" max="120" width="2.75" style="260" customWidth="1"/>
    <col min="121" max="121" width="0" style="259" hidden="1" customWidth="1"/>
    <col min="122" max="16384" width="9" style="259" hidden="1"/>
  </cols>
  <sheetData>
    <row r="1" spans="1:120" x14ac:dyDescent="0.15">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59"/>
    </row>
    <row r="17" spans="119:120" x14ac:dyDescent="0.15">
      <c r="DP17" s="259"/>
    </row>
    <row r="18" spans="119:120" x14ac:dyDescent="0.15"/>
    <row r="19" spans="119:120" x14ac:dyDescent="0.15"/>
    <row r="20" spans="119:120" x14ac:dyDescent="0.15">
      <c r="DO20" s="259"/>
      <c r="DP20" s="259"/>
    </row>
    <row r="21" spans="119:120" x14ac:dyDescent="0.15">
      <c r="DP21" s="259"/>
    </row>
    <row r="22" spans="119:120" x14ac:dyDescent="0.15"/>
    <row r="23" spans="119:120" x14ac:dyDescent="0.15">
      <c r="DO23" s="259"/>
      <c r="DP23" s="259"/>
    </row>
    <row r="24" spans="119:120" x14ac:dyDescent="0.15">
      <c r="DP24" s="259"/>
    </row>
    <row r="25" spans="119:120" x14ac:dyDescent="0.15">
      <c r="DP25" s="259"/>
    </row>
    <row r="26" spans="119:120" x14ac:dyDescent="0.15">
      <c r="DO26" s="259"/>
      <c r="DP26" s="259"/>
    </row>
    <row r="27" spans="119:120" x14ac:dyDescent="0.15"/>
    <row r="28" spans="119:120" x14ac:dyDescent="0.15">
      <c r="DO28" s="259"/>
      <c r="DP28" s="259"/>
    </row>
    <row r="29" spans="119:120" x14ac:dyDescent="0.15">
      <c r="DP29" s="259"/>
    </row>
    <row r="30" spans="119:120" x14ac:dyDescent="0.15"/>
    <row r="31" spans="119:120" x14ac:dyDescent="0.15">
      <c r="DO31" s="259"/>
      <c r="DP31" s="259"/>
    </row>
    <row r="32" spans="119:120" x14ac:dyDescent="0.15"/>
    <row r="33" spans="98:120" x14ac:dyDescent="0.15">
      <c r="DO33" s="259"/>
      <c r="DP33" s="259"/>
    </row>
    <row r="34" spans="98:120" x14ac:dyDescent="0.15">
      <c r="DM34" s="259"/>
    </row>
    <row r="35" spans="98:120" x14ac:dyDescent="0.15">
      <c r="CT35" s="259"/>
      <c r="CU35" s="259"/>
      <c r="CV35" s="259"/>
      <c r="CY35" s="259"/>
      <c r="CZ35" s="259"/>
      <c r="DA35" s="259"/>
      <c r="DD35" s="259"/>
      <c r="DE35" s="259"/>
      <c r="DF35" s="259"/>
      <c r="DI35" s="259"/>
      <c r="DJ35" s="259"/>
      <c r="DK35" s="259"/>
      <c r="DM35" s="259"/>
      <c r="DN35" s="259"/>
      <c r="DO35" s="259"/>
      <c r="DP35" s="259"/>
    </row>
    <row r="36" spans="98:120" x14ac:dyDescent="0.15"/>
    <row r="37" spans="98:120" x14ac:dyDescent="0.15">
      <c r="CW37" s="259"/>
      <c r="DB37" s="259"/>
      <c r="DG37" s="259"/>
      <c r="DL37" s="259"/>
      <c r="DP37" s="259"/>
    </row>
    <row r="38" spans="98:120" x14ac:dyDescent="0.15">
      <c r="CT38" s="259"/>
      <c r="CU38" s="259"/>
      <c r="CV38" s="259"/>
      <c r="CW38" s="259"/>
      <c r="CY38" s="259"/>
      <c r="CZ38" s="259"/>
      <c r="DA38" s="259"/>
      <c r="DB38" s="259"/>
      <c r="DD38" s="259"/>
      <c r="DE38" s="259"/>
      <c r="DF38" s="259"/>
      <c r="DG38" s="259"/>
      <c r="DI38" s="259"/>
      <c r="DJ38" s="259"/>
      <c r="DK38" s="259"/>
      <c r="DL38" s="259"/>
      <c r="DN38" s="259"/>
      <c r="DO38" s="259"/>
      <c r="DP38" s="259"/>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59"/>
      <c r="DO49" s="259"/>
      <c r="DP49" s="259"/>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59"/>
      <c r="CS63" s="259"/>
      <c r="CX63" s="259"/>
      <c r="DC63" s="259"/>
      <c r="DH63" s="259"/>
    </row>
    <row r="64" spans="22:120" x14ac:dyDescent="0.15">
      <c r="V64" s="259"/>
    </row>
    <row r="65" spans="15:120" x14ac:dyDescent="0.15">
      <c r="X65" s="259"/>
      <c r="Z65" s="259"/>
      <c r="AA65" s="259"/>
      <c r="AB65" s="259"/>
      <c r="AC65" s="259"/>
      <c r="AD65" s="259"/>
      <c r="AE65" s="259"/>
      <c r="AF65" s="259"/>
      <c r="AG65" s="259"/>
      <c r="AH65" s="259"/>
      <c r="AI65" s="259"/>
      <c r="AJ65" s="259"/>
      <c r="AK65" s="259"/>
      <c r="AL65" s="259"/>
      <c r="AM65" s="259"/>
      <c r="AN65" s="259"/>
      <c r="AO65" s="259"/>
      <c r="AP65" s="259"/>
      <c r="AQ65" s="259"/>
      <c r="AR65" s="259"/>
      <c r="AS65" s="259"/>
      <c r="AT65" s="259"/>
      <c r="AU65" s="259"/>
      <c r="AV65" s="259"/>
      <c r="AW65" s="259"/>
      <c r="AX65" s="259"/>
      <c r="AY65" s="259"/>
      <c r="AZ65" s="259"/>
      <c r="BA65" s="259"/>
      <c r="BB65" s="259"/>
      <c r="BC65" s="259"/>
      <c r="BD65" s="259"/>
      <c r="BE65" s="259"/>
      <c r="BF65" s="259"/>
      <c r="BG65" s="259"/>
      <c r="BH65" s="259"/>
      <c r="BI65" s="259"/>
      <c r="BJ65" s="259"/>
      <c r="BK65" s="259"/>
      <c r="BL65" s="259"/>
      <c r="BM65" s="259"/>
      <c r="BN65" s="259"/>
      <c r="BO65" s="259"/>
      <c r="BP65" s="259"/>
      <c r="BQ65" s="259"/>
      <c r="BR65" s="259"/>
      <c r="BS65" s="259"/>
      <c r="BT65" s="259"/>
      <c r="BU65" s="259"/>
      <c r="BV65" s="259"/>
      <c r="BW65" s="259"/>
      <c r="BX65" s="259"/>
      <c r="BY65" s="259"/>
      <c r="BZ65" s="259"/>
      <c r="CA65" s="259"/>
      <c r="CB65" s="259"/>
      <c r="CC65" s="259"/>
      <c r="CD65" s="259"/>
      <c r="CE65" s="259"/>
      <c r="CF65" s="259"/>
      <c r="CG65" s="259"/>
      <c r="CH65" s="259"/>
      <c r="CI65" s="259"/>
      <c r="CJ65" s="259"/>
      <c r="CK65" s="259"/>
      <c r="CL65" s="259"/>
      <c r="CM65" s="259"/>
      <c r="CN65" s="259"/>
      <c r="CO65" s="259"/>
      <c r="CP65" s="259"/>
      <c r="CQ65" s="259"/>
      <c r="CR65" s="259"/>
      <c r="CU65" s="259"/>
      <c r="CZ65" s="259"/>
      <c r="DE65" s="259"/>
      <c r="DJ65" s="259"/>
    </row>
    <row r="66" spans="15:120" x14ac:dyDescent="0.15">
      <c r="Q66" s="259"/>
      <c r="S66" s="259"/>
      <c r="U66" s="259"/>
      <c r="DM66" s="259"/>
    </row>
    <row r="67" spans="15:120" x14ac:dyDescent="0.15">
      <c r="O67" s="259"/>
      <c r="P67" s="259"/>
      <c r="R67" s="259"/>
      <c r="T67" s="259"/>
      <c r="Y67" s="259"/>
      <c r="CT67" s="259"/>
      <c r="CV67" s="259"/>
      <c r="CW67" s="259"/>
      <c r="CY67" s="259"/>
      <c r="DA67" s="259"/>
      <c r="DB67" s="259"/>
      <c r="DD67" s="259"/>
      <c r="DF67" s="259"/>
      <c r="DG67" s="259"/>
      <c r="DI67" s="259"/>
      <c r="DK67" s="259"/>
      <c r="DL67" s="259"/>
      <c r="DN67" s="259"/>
      <c r="DO67" s="259"/>
      <c r="DP67" s="259"/>
    </row>
    <row r="68" spans="15:120" x14ac:dyDescent="0.15"/>
    <row r="69" spans="15:120" x14ac:dyDescent="0.15"/>
    <row r="70" spans="15:120" x14ac:dyDescent="0.15"/>
    <row r="71" spans="15:120" x14ac:dyDescent="0.15"/>
    <row r="72" spans="15:120" x14ac:dyDescent="0.15">
      <c r="DP72" s="259"/>
    </row>
    <row r="73" spans="15:120" x14ac:dyDescent="0.15">
      <c r="DP73" s="259"/>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59"/>
      <c r="CX96" s="259"/>
      <c r="DC96" s="259"/>
      <c r="DH96" s="259"/>
    </row>
    <row r="97" spans="24:120" x14ac:dyDescent="0.15">
      <c r="CS97" s="259"/>
      <c r="CX97" s="259"/>
      <c r="DC97" s="259"/>
      <c r="DH97" s="259"/>
      <c r="DP97" s="260" t="s">
        <v>474</v>
      </c>
    </row>
    <row r="98" spans="24:120" hidden="1" x14ac:dyDescent="0.15">
      <c r="CS98" s="259"/>
      <c r="CX98" s="259"/>
      <c r="DC98" s="259"/>
      <c r="DH98" s="259"/>
    </row>
    <row r="99" spans="24:120" hidden="1" x14ac:dyDescent="0.15">
      <c r="CS99" s="259"/>
      <c r="CX99" s="259"/>
      <c r="DC99" s="259"/>
      <c r="DH99" s="259"/>
    </row>
    <row r="101" spans="24:120" ht="12" hidden="1" customHeight="1" x14ac:dyDescent="0.15">
      <c r="X101" s="259"/>
      <c r="Y101" s="259"/>
      <c r="Z101" s="259"/>
      <c r="AA101" s="259"/>
      <c r="AB101" s="259"/>
      <c r="AC101" s="259"/>
      <c r="AD101" s="259"/>
      <c r="AE101" s="259"/>
      <c r="AF101" s="259"/>
      <c r="AG101" s="259"/>
      <c r="AH101" s="259"/>
      <c r="AI101" s="259"/>
      <c r="AJ101" s="259"/>
      <c r="AK101" s="259"/>
      <c r="AL101" s="259"/>
      <c r="AM101" s="259"/>
      <c r="AN101" s="259"/>
      <c r="AO101" s="259"/>
      <c r="AP101" s="259"/>
      <c r="AQ101" s="259"/>
      <c r="AR101" s="259"/>
      <c r="AS101" s="259"/>
      <c r="AT101" s="259"/>
      <c r="AU101" s="259"/>
      <c r="AV101" s="259"/>
      <c r="AW101" s="259"/>
      <c r="AX101" s="259"/>
      <c r="AY101" s="259"/>
      <c r="AZ101" s="259"/>
      <c r="BA101" s="259"/>
      <c r="BB101" s="259"/>
      <c r="BC101" s="259"/>
      <c r="BD101" s="259"/>
      <c r="BE101" s="259"/>
      <c r="BF101" s="259"/>
      <c r="BG101" s="259"/>
      <c r="BH101" s="259"/>
      <c r="BI101" s="259"/>
      <c r="BJ101" s="259"/>
      <c r="BK101" s="259"/>
      <c r="BL101" s="259"/>
      <c r="BM101" s="259"/>
      <c r="BN101" s="259"/>
      <c r="BO101" s="259"/>
      <c r="BP101" s="259"/>
      <c r="BQ101" s="259"/>
      <c r="BR101" s="259"/>
      <c r="BS101" s="259"/>
      <c r="BT101" s="259"/>
      <c r="BU101" s="259"/>
      <c r="BV101" s="259"/>
      <c r="BW101" s="259"/>
      <c r="BX101" s="259"/>
      <c r="BY101" s="259"/>
      <c r="BZ101" s="259"/>
      <c r="CA101" s="259"/>
      <c r="CB101" s="259"/>
      <c r="CC101" s="259"/>
      <c r="CD101" s="259"/>
      <c r="CE101" s="259"/>
      <c r="CF101" s="259"/>
      <c r="CG101" s="259"/>
      <c r="CH101" s="259"/>
      <c r="CI101" s="259"/>
      <c r="CJ101" s="259"/>
      <c r="CK101" s="259"/>
      <c r="CL101" s="259"/>
      <c r="CM101" s="259"/>
      <c r="CN101" s="259"/>
      <c r="CO101" s="259"/>
      <c r="CP101" s="259"/>
      <c r="CQ101" s="259"/>
      <c r="CR101" s="259"/>
      <c r="CU101" s="259"/>
      <c r="CZ101" s="259"/>
      <c r="DE101" s="259"/>
      <c r="DJ101" s="259"/>
    </row>
    <row r="102" spans="24:120" ht="1.5" hidden="1" customHeight="1" x14ac:dyDescent="0.15">
      <c r="CU102" s="259"/>
      <c r="CZ102" s="259"/>
      <c r="DE102" s="259"/>
      <c r="DJ102" s="259"/>
      <c r="DM102" s="259"/>
    </row>
    <row r="103" spans="24:120" hidden="1" x14ac:dyDescent="0.15">
      <c r="CT103" s="259"/>
      <c r="CV103" s="259"/>
      <c r="CW103" s="259"/>
      <c r="CY103" s="259"/>
      <c r="DA103" s="259"/>
      <c r="DB103" s="259"/>
      <c r="DD103" s="259"/>
      <c r="DF103" s="259"/>
      <c r="DG103" s="259"/>
      <c r="DI103" s="259"/>
      <c r="DK103" s="259"/>
      <c r="DL103" s="259"/>
      <c r="DM103" s="259"/>
      <c r="DN103" s="259"/>
      <c r="DO103" s="259"/>
      <c r="DP103" s="259"/>
    </row>
    <row r="104" spans="24:120" hidden="1" x14ac:dyDescent="0.15">
      <c r="CV104" s="259"/>
      <c r="CW104" s="259"/>
      <c r="DA104" s="259"/>
      <c r="DB104" s="259"/>
      <c r="DF104" s="259"/>
      <c r="DG104" s="259"/>
      <c r="DK104" s="259"/>
      <c r="DL104" s="259"/>
      <c r="DN104" s="259"/>
      <c r="DO104" s="259"/>
      <c r="DP104" s="259"/>
    </row>
    <row r="105" spans="24:120" ht="12.75" hidden="1" customHeight="1" x14ac:dyDescent="0.15"/>
  </sheetData>
  <sheetProtection algorithmName="SHA-512" hashValue="9YQyOpH9jgCAbrwLqAGZqproCItebD6El+/OPWQtlCEsnRbQO+N2x2mI55L6NsMhC/aUfngqEuB4YX3fJN/BUw==" saltValue="r7elab2G+YM94Zuy67xEhA==" spinCount="100000" sheet="1" objects="1" scenarios="1"/>
  <dataConsolidate/>
  <phoneticPr fontId="2"/>
  <printOptions horizontalCentered="1" verticalCentered="1"/>
  <pageMargins left="0" right="0" top="0" bottom="0" header="0" footer="0"/>
  <pageSetup paperSize="9" scale="44" orientation="landscape" horizontalDpi="4294967293"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89"/>
  <sheetViews>
    <sheetView showGridLines="0" zoomScaleNormal="100" zoomScaleSheetLayoutView="55" workbookViewId="0"/>
  </sheetViews>
  <sheetFormatPr defaultColWidth="0" defaultRowHeight="13.5" customHeight="1" zeroHeight="1" x14ac:dyDescent="0.15"/>
  <cols>
    <col min="1" max="116" width="2.625" style="260" customWidth="1"/>
    <col min="117" max="16384" width="9" style="259" hidden="1"/>
  </cols>
  <sheetData>
    <row r="1" spans="2:116" x14ac:dyDescent="0.15">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row>
    <row r="2" spans="2:116" x14ac:dyDescent="0.15"/>
    <row r="3" spans="2:116" x14ac:dyDescent="0.15"/>
    <row r="4" spans="2:116" x14ac:dyDescent="0.15">
      <c r="R4" s="259"/>
      <c r="S4" s="259"/>
      <c r="T4" s="259"/>
      <c r="U4" s="259"/>
      <c r="V4" s="259"/>
      <c r="W4" s="259"/>
      <c r="X4" s="259"/>
      <c r="Y4" s="259"/>
      <c r="Z4" s="259"/>
      <c r="AA4" s="259"/>
      <c r="AB4" s="259"/>
      <c r="AC4" s="259"/>
      <c r="AD4" s="259"/>
      <c r="AE4" s="259"/>
      <c r="AF4" s="259"/>
      <c r="AG4" s="259"/>
      <c r="AH4" s="259"/>
      <c r="AI4" s="259"/>
      <c r="AJ4" s="259"/>
      <c r="AK4" s="259"/>
      <c r="AL4" s="259"/>
      <c r="AM4" s="259"/>
      <c r="AN4" s="259"/>
      <c r="AO4" s="259"/>
      <c r="AP4" s="259"/>
      <c r="AQ4" s="259"/>
      <c r="AR4" s="259"/>
      <c r="AS4" s="259"/>
      <c r="AT4" s="259"/>
      <c r="AU4" s="259"/>
      <c r="AV4" s="259"/>
      <c r="AW4" s="259"/>
      <c r="AX4" s="259"/>
      <c r="AY4" s="259"/>
      <c r="AZ4" s="259"/>
      <c r="BA4" s="259"/>
      <c r="BB4" s="259"/>
      <c r="BC4" s="259"/>
      <c r="BD4" s="259"/>
      <c r="BE4" s="259"/>
      <c r="BF4" s="259"/>
      <c r="BG4" s="259"/>
      <c r="BH4" s="259"/>
      <c r="BI4" s="259"/>
      <c r="BJ4" s="259"/>
      <c r="BK4" s="259"/>
      <c r="BL4" s="259"/>
      <c r="BM4" s="259"/>
      <c r="BN4" s="259"/>
      <c r="BO4" s="259"/>
      <c r="BP4" s="259"/>
      <c r="BQ4" s="259"/>
      <c r="BR4" s="259"/>
      <c r="BS4" s="259"/>
      <c r="BT4" s="259"/>
      <c r="BU4" s="259"/>
      <c r="BV4" s="259"/>
      <c r="BW4" s="259"/>
      <c r="BX4" s="259"/>
      <c r="BY4" s="259"/>
      <c r="BZ4" s="259"/>
      <c r="CA4" s="259"/>
      <c r="CB4" s="259"/>
      <c r="CC4" s="259"/>
      <c r="CD4" s="259"/>
      <c r="CE4" s="259"/>
      <c r="CF4" s="259"/>
      <c r="CG4" s="259"/>
      <c r="CH4" s="259"/>
      <c r="CI4" s="259"/>
      <c r="CJ4" s="259"/>
      <c r="CK4" s="259"/>
      <c r="CL4" s="259"/>
      <c r="CM4" s="259"/>
      <c r="CN4" s="259"/>
      <c r="CO4" s="259"/>
      <c r="CP4" s="259"/>
      <c r="CQ4" s="259"/>
      <c r="CR4" s="259"/>
      <c r="CS4" s="259"/>
      <c r="CT4" s="259"/>
      <c r="CU4" s="259"/>
      <c r="CV4" s="259"/>
      <c r="CW4" s="259"/>
      <c r="CX4" s="259"/>
      <c r="CY4" s="259"/>
      <c r="CZ4" s="259"/>
      <c r="DA4" s="259"/>
      <c r="DB4" s="259"/>
      <c r="DC4" s="259"/>
      <c r="DD4" s="259"/>
      <c r="DE4" s="259"/>
      <c r="DF4" s="259"/>
      <c r="DG4" s="259"/>
      <c r="DH4" s="259"/>
      <c r="DI4" s="259"/>
      <c r="DJ4" s="259"/>
      <c r="DK4" s="259"/>
      <c r="DL4" s="259"/>
    </row>
    <row r="5" spans="2:116" x14ac:dyDescent="0.15">
      <c r="R5" s="259"/>
      <c r="S5" s="259"/>
      <c r="T5" s="259"/>
      <c r="U5" s="259"/>
      <c r="V5" s="259"/>
      <c r="W5" s="259"/>
      <c r="X5" s="259"/>
      <c r="Y5" s="259"/>
      <c r="Z5" s="259"/>
      <c r="AA5" s="259"/>
      <c r="AB5" s="259"/>
      <c r="AC5" s="259"/>
      <c r="AD5" s="259"/>
      <c r="AE5" s="259"/>
      <c r="AF5" s="259"/>
      <c r="AG5" s="259"/>
      <c r="AH5" s="259"/>
      <c r="AI5" s="259"/>
      <c r="AJ5" s="259"/>
      <c r="AK5" s="259"/>
      <c r="AL5" s="259"/>
      <c r="AM5" s="259"/>
      <c r="AN5" s="259"/>
      <c r="AO5" s="259"/>
      <c r="AP5" s="259"/>
      <c r="AQ5" s="259"/>
      <c r="AR5" s="259"/>
      <c r="AS5" s="259"/>
      <c r="AT5" s="259"/>
      <c r="AU5" s="259"/>
      <c r="AV5" s="259"/>
      <c r="AW5" s="259"/>
      <c r="AX5" s="259"/>
      <c r="AY5" s="259"/>
      <c r="AZ5" s="259"/>
      <c r="BA5" s="259"/>
      <c r="BB5" s="259"/>
      <c r="BC5" s="259"/>
      <c r="BD5" s="259"/>
      <c r="BE5" s="259"/>
      <c r="BF5" s="259"/>
      <c r="BG5" s="259"/>
      <c r="BH5" s="259"/>
      <c r="BI5" s="259"/>
      <c r="BJ5" s="259"/>
      <c r="BK5" s="259"/>
      <c r="BL5" s="259"/>
      <c r="BM5" s="259"/>
      <c r="BN5" s="259"/>
      <c r="BO5" s="259"/>
      <c r="BP5" s="259"/>
      <c r="BQ5" s="259"/>
      <c r="BR5" s="259"/>
      <c r="BS5" s="259"/>
      <c r="BT5" s="259"/>
      <c r="BU5" s="259"/>
      <c r="BV5" s="259"/>
      <c r="BW5" s="259"/>
      <c r="BX5" s="259"/>
      <c r="BY5" s="259"/>
      <c r="BZ5" s="259"/>
      <c r="CA5" s="259"/>
      <c r="CB5" s="259"/>
      <c r="CC5" s="259"/>
      <c r="CD5" s="259"/>
      <c r="CE5" s="259"/>
      <c r="CF5" s="259"/>
      <c r="CG5" s="259"/>
      <c r="CH5" s="259"/>
      <c r="CI5" s="259"/>
      <c r="CJ5" s="259"/>
      <c r="CK5" s="259"/>
      <c r="CL5" s="259"/>
      <c r="CM5" s="259"/>
      <c r="CN5" s="259"/>
      <c r="CO5" s="259"/>
      <c r="CP5" s="259"/>
      <c r="CQ5" s="259"/>
      <c r="CR5" s="259"/>
      <c r="CS5" s="259"/>
      <c r="CT5" s="259"/>
      <c r="CU5" s="259"/>
      <c r="CV5" s="259"/>
      <c r="CW5" s="259"/>
      <c r="CX5" s="259"/>
      <c r="CY5" s="259"/>
      <c r="CZ5" s="259"/>
      <c r="DA5" s="259"/>
      <c r="DB5" s="259"/>
      <c r="DC5" s="259"/>
      <c r="DD5" s="259"/>
      <c r="DE5" s="259"/>
      <c r="DF5" s="259"/>
      <c r="DG5" s="259"/>
      <c r="DH5" s="259"/>
      <c r="DI5" s="259"/>
      <c r="DJ5" s="259"/>
      <c r="DK5" s="259"/>
      <c r="DL5" s="259"/>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59"/>
      <c r="J18" s="259"/>
      <c r="K18" s="259"/>
      <c r="L18" s="259"/>
      <c r="M18" s="259"/>
      <c r="N18" s="259"/>
      <c r="O18" s="259"/>
      <c r="P18" s="259"/>
      <c r="Q18" s="259"/>
      <c r="R18" s="259"/>
      <c r="S18" s="259"/>
      <c r="T18" s="259"/>
      <c r="U18" s="259"/>
      <c r="V18" s="259"/>
      <c r="W18" s="259"/>
      <c r="X18" s="259"/>
      <c r="Y18" s="259"/>
      <c r="Z18" s="259"/>
      <c r="AA18" s="259"/>
      <c r="AB18" s="259"/>
      <c r="AC18" s="259"/>
      <c r="AD18" s="259"/>
      <c r="AE18" s="259"/>
      <c r="AF18" s="259"/>
      <c r="AG18" s="259"/>
      <c r="AH18" s="259"/>
      <c r="AI18" s="259"/>
      <c r="AJ18" s="259"/>
      <c r="AK18" s="259"/>
      <c r="AL18" s="259"/>
      <c r="AM18" s="259"/>
      <c r="AN18" s="259"/>
      <c r="AO18" s="259"/>
      <c r="AP18" s="259"/>
      <c r="AQ18" s="259"/>
      <c r="AR18" s="259"/>
      <c r="AS18" s="259"/>
      <c r="AT18" s="259"/>
      <c r="AU18" s="259"/>
      <c r="AV18" s="259"/>
      <c r="AW18" s="259"/>
      <c r="AX18" s="259"/>
      <c r="AY18" s="259"/>
      <c r="AZ18" s="259"/>
      <c r="BA18" s="259"/>
      <c r="BB18" s="259"/>
      <c r="BC18" s="259"/>
      <c r="BD18" s="259"/>
      <c r="BE18" s="259"/>
      <c r="BF18" s="259"/>
      <c r="BG18" s="259"/>
      <c r="BH18" s="259"/>
      <c r="BI18" s="259"/>
      <c r="BJ18" s="259"/>
      <c r="BK18" s="259"/>
      <c r="BL18" s="259"/>
      <c r="BM18" s="259"/>
      <c r="BN18" s="259"/>
      <c r="BO18" s="259"/>
      <c r="BP18" s="259"/>
      <c r="BQ18" s="259"/>
      <c r="BR18" s="259"/>
      <c r="BS18" s="259"/>
      <c r="BT18" s="259"/>
      <c r="BU18" s="259"/>
      <c r="BV18" s="259"/>
      <c r="BW18" s="259"/>
      <c r="BX18" s="259"/>
      <c r="BY18" s="259"/>
      <c r="BZ18" s="259"/>
      <c r="CA18" s="259"/>
      <c r="CB18" s="259"/>
      <c r="CC18" s="259"/>
      <c r="CD18" s="259"/>
      <c r="CE18" s="259"/>
      <c r="CF18" s="259"/>
      <c r="CG18" s="259"/>
      <c r="CH18" s="259"/>
      <c r="CI18" s="259"/>
      <c r="CJ18" s="259"/>
      <c r="CK18" s="259"/>
      <c r="CL18" s="259"/>
      <c r="CM18" s="259"/>
      <c r="CN18" s="259"/>
      <c r="CO18" s="259"/>
      <c r="CP18" s="259"/>
      <c r="CQ18" s="259"/>
      <c r="CR18" s="259"/>
      <c r="CS18" s="259"/>
      <c r="CT18" s="259"/>
      <c r="CU18" s="259"/>
      <c r="CV18" s="259"/>
      <c r="CW18" s="259"/>
      <c r="CX18" s="259"/>
      <c r="CY18" s="259"/>
      <c r="CZ18" s="259"/>
      <c r="DA18" s="259"/>
      <c r="DB18" s="259"/>
      <c r="DC18" s="259"/>
      <c r="DD18" s="259"/>
      <c r="DE18" s="259"/>
      <c r="DF18" s="259"/>
      <c r="DG18" s="259"/>
      <c r="DH18" s="259"/>
      <c r="DI18" s="259"/>
      <c r="DJ18" s="259"/>
      <c r="DK18" s="259"/>
      <c r="DL18" s="259"/>
    </row>
    <row r="19" spans="9:116" x14ac:dyDescent="0.15"/>
    <row r="20" spans="9:116" x14ac:dyDescent="0.15"/>
    <row r="21" spans="9:116" x14ac:dyDescent="0.15">
      <c r="DL21" s="259"/>
    </row>
    <row r="22" spans="9:116" x14ac:dyDescent="0.15">
      <c r="DI22" s="259"/>
      <c r="DJ22" s="259"/>
      <c r="DK22" s="259"/>
      <c r="DL22" s="259"/>
    </row>
    <row r="23" spans="9:116" x14ac:dyDescent="0.15">
      <c r="CY23" s="259"/>
      <c r="CZ23" s="259"/>
      <c r="DA23" s="259"/>
      <c r="DB23" s="259"/>
      <c r="DC23" s="259"/>
      <c r="DD23" s="259"/>
      <c r="DE23" s="259"/>
      <c r="DF23" s="259"/>
      <c r="DG23" s="259"/>
      <c r="DH23" s="259"/>
      <c r="DI23" s="259"/>
      <c r="DJ23" s="259"/>
      <c r="DK23" s="259"/>
      <c r="DL23" s="259"/>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59"/>
      <c r="DA35" s="259"/>
      <c r="DB35" s="259"/>
      <c r="DC35" s="259"/>
      <c r="DD35" s="259"/>
      <c r="DE35" s="259"/>
      <c r="DF35" s="259"/>
      <c r="DG35" s="259"/>
      <c r="DH35" s="259"/>
      <c r="DI35" s="259"/>
      <c r="DJ35" s="259"/>
      <c r="DK35" s="259"/>
      <c r="DL35" s="259"/>
    </row>
    <row r="36" spans="15:116" x14ac:dyDescent="0.15"/>
    <row r="37" spans="15:116" x14ac:dyDescent="0.15">
      <c r="DL37" s="259"/>
    </row>
    <row r="38" spans="15:116" x14ac:dyDescent="0.15">
      <c r="DI38" s="259"/>
      <c r="DJ38" s="259"/>
      <c r="DK38" s="259"/>
      <c r="DL38" s="259"/>
    </row>
    <row r="39" spans="15:116" x14ac:dyDescent="0.15"/>
    <row r="40" spans="15:116" x14ac:dyDescent="0.15"/>
    <row r="41" spans="15:116" x14ac:dyDescent="0.15"/>
    <row r="42" spans="15:116" x14ac:dyDescent="0.15"/>
    <row r="43" spans="15:116" x14ac:dyDescent="0.15">
      <c r="O43" s="259"/>
      <c r="P43" s="259"/>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E43" s="259"/>
      <c r="DF43" s="259"/>
      <c r="DG43" s="259"/>
      <c r="DH43" s="259"/>
      <c r="DI43" s="259"/>
      <c r="DJ43" s="259"/>
      <c r="DK43" s="259"/>
      <c r="DL43" s="259"/>
    </row>
    <row r="44" spans="15:116" x14ac:dyDescent="0.15">
      <c r="DL44" s="259"/>
    </row>
    <row r="45" spans="15:116" x14ac:dyDescent="0.15"/>
    <row r="46" spans="15:116" x14ac:dyDescent="0.15">
      <c r="DA46" s="259"/>
      <c r="DB46" s="259"/>
      <c r="DC46" s="259"/>
      <c r="DD46" s="259"/>
      <c r="DE46" s="259"/>
      <c r="DF46" s="259"/>
      <c r="DG46" s="259"/>
      <c r="DH46" s="259"/>
      <c r="DI46" s="259"/>
      <c r="DJ46" s="259"/>
      <c r="DK46" s="259"/>
      <c r="DL46" s="259"/>
    </row>
    <row r="47" spans="15:116" x14ac:dyDescent="0.15"/>
    <row r="48" spans="15:116" x14ac:dyDescent="0.15"/>
    <row r="49" spans="104:116" x14ac:dyDescent="0.15"/>
    <row r="50" spans="104:116" x14ac:dyDescent="0.15">
      <c r="CZ50" s="259"/>
      <c r="DA50" s="259"/>
      <c r="DB50" s="259"/>
      <c r="DC50" s="259"/>
      <c r="DD50" s="259"/>
      <c r="DE50" s="259"/>
      <c r="DF50" s="259"/>
      <c r="DG50" s="259"/>
      <c r="DH50" s="259"/>
      <c r="DI50" s="259"/>
      <c r="DJ50" s="259"/>
      <c r="DK50" s="259"/>
      <c r="DL50" s="259"/>
    </row>
    <row r="51" spans="104:116" x14ac:dyDescent="0.15"/>
    <row r="52" spans="104:116" x14ac:dyDescent="0.15"/>
    <row r="53" spans="104:116" x14ac:dyDescent="0.15">
      <c r="DL53" s="259"/>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59"/>
      <c r="DD67" s="259"/>
      <c r="DE67" s="259"/>
      <c r="DF67" s="259"/>
      <c r="DG67" s="259"/>
      <c r="DH67" s="259"/>
      <c r="DI67" s="259"/>
      <c r="DJ67" s="259"/>
      <c r="DK67" s="259"/>
      <c r="DL67" s="259"/>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CDhH658UjZ5gIwLZIN+Qa+VbYj7ZTQedwKc87RMRsdNQKlcB23myV7jnDiNOSFtaUwo3a6Xqj64JWuCdRZ0sbQ==" saltValue="wXrFUvlQTVwUMBFzMpv8FA==" spinCount="100000" sheet="1" objects="1" scenarios="1"/>
  <dataConsolidate/>
  <phoneticPr fontId="2"/>
  <printOptions horizontalCentered="1" verticalCentered="1"/>
  <pageMargins left="0" right="0" top="0" bottom="0" header="0" footer="0"/>
  <pageSetup paperSize="9" scale="46" orientation="landscape" horizontalDpi="4294967294"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3"/>
  <sheetViews>
    <sheetView showGridLines="0" view="pageBreakPreview" workbookViewId="0"/>
  </sheetViews>
  <sheetFormatPr defaultColWidth="0" defaultRowHeight="13.5" customHeight="1" zeroHeight="1" x14ac:dyDescent="0.15"/>
  <cols>
    <col min="1" max="36" width="2.5" style="261" customWidth="1"/>
    <col min="37" max="44" width="17" style="261" customWidth="1"/>
    <col min="45" max="45" width="6.125" style="268" customWidth="1"/>
    <col min="46" max="46" width="3" style="266" customWidth="1"/>
    <col min="47" max="47" width="19.125" style="261" hidden="1" customWidth="1"/>
    <col min="48" max="52" width="12.625" style="261" hidden="1" customWidth="1"/>
    <col min="53" max="16384" width="8.625" style="261" hidden="1"/>
  </cols>
  <sheetData>
    <row r="1" spans="1:46" x14ac:dyDescent="0.15">
      <c r="AS1" s="262"/>
      <c r="AT1" s="262"/>
    </row>
    <row r="2" spans="1:46" x14ac:dyDescent="0.15">
      <c r="AS2" s="262"/>
      <c r="AT2" s="262"/>
    </row>
    <row r="3" spans="1:46" x14ac:dyDescent="0.15">
      <c r="AS3" s="262"/>
      <c r="AT3" s="262"/>
    </row>
    <row r="4" spans="1:46" x14ac:dyDescent="0.15">
      <c r="AS4" s="262"/>
      <c r="AT4" s="262"/>
    </row>
    <row r="5" spans="1:46" ht="17.25" x14ac:dyDescent="0.15">
      <c r="A5" s="263" t="s">
        <v>475</v>
      </c>
      <c r="B5" s="264"/>
      <c r="C5" s="264"/>
      <c r="D5" s="264"/>
      <c r="E5" s="264"/>
      <c r="F5" s="264"/>
      <c r="G5" s="264"/>
      <c r="H5" s="264"/>
      <c r="I5" s="264"/>
      <c r="J5" s="264"/>
      <c r="K5" s="264"/>
      <c r="L5" s="264"/>
      <c r="M5" s="264"/>
      <c r="N5" s="264"/>
      <c r="O5" s="264"/>
      <c r="P5" s="264"/>
      <c r="Q5" s="264"/>
      <c r="R5" s="264"/>
      <c r="S5" s="264"/>
      <c r="T5" s="264"/>
      <c r="U5" s="264"/>
      <c r="V5" s="264"/>
      <c r="W5" s="264"/>
      <c r="X5" s="264"/>
      <c r="Y5" s="264"/>
      <c r="Z5" s="264"/>
      <c r="AA5" s="264"/>
      <c r="AB5" s="264"/>
      <c r="AC5" s="264"/>
      <c r="AD5" s="264"/>
      <c r="AE5" s="264"/>
      <c r="AF5" s="264"/>
      <c r="AG5" s="264"/>
      <c r="AH5" s="264"/>
      <c r="AI5" s="264"/>
      <c r="AJ5" s="264"/>
      <c r="AK5" s="264"/>
      <c r="AL5" s="264"/>
      <c r="AM5" s="264"/>
      <c r="AN5" s="264"/>
      <c r="AO5" s="264"/>
      <c r="AP5" s="264"/>
      <c r="AQ5" s="264"/>
      <c r="AR5" s="264"/>
      <c r="AS5" s="265"/>
    </row>
    <row r="6" spans="1:46" x14ac:dyDescent="0.15">
      <c r="A6" s="266"/>
      <c r="B6" s="262"/>
      <c r="C6" s="262"/>
      <c r="D6" s="262"/>
      <c r="E6" s="262"/>
      <c r="F6" s="262"/>
      <c r="G6" s="262"/>
      <c r="H6" s="262"/>
      <c r="I6" s="262"/>
      <c r="J6" s="262"/>
      <c r="K6" s="262"/>
      <c r="L6" s="262"/>
      <c r="M6" s="262"/>
      <c r="N6" s="262"/>
      <c r="O6" s="262"/>
      <c r="P6" s="262"/>
      <c r="Q6" s="262"/>
      <c r="R6" s="262"/>
      <c r="S6" s="262"/>
      <c r="T6" s="262"/>
      <c r="U6" s="262"/>
      <c r="V6" s="262"/>
      <c r="W6" s="262"/>
      <c r="X6" s="262"/>
      <c r="Y6" s="262"/>
      <c r="Z6" s="262"/>
      <c r="AA6" s="262"/>
      <c r="AB6" s="262"/>
      <c r="AC6" s="262"/>
      <c r="AD6" s="262"/>
      <c r="AE6" s="262"/>
      <c r="AF6" s="262"/>
      <c r="AG6" s="262"/>
      <c r="AH6" s="262"/>
      <c r="AI6" s="262"/>
      <c r="AJ6" s="262"/>
      <c r="AK6" s="267" t="s">
        <v>476</v>
      </c>
      <c r="AL6" s="267"/>
      <c r="AM6" s="267"/>
      <c r="AN6" s="267"/>
      <c r="AO6" s="262"/>
      <c r="AP6" s="262"/>
      <c r="AQ6" s="262"/>
      <c r="AR6" s="262"/>
    </row>
    <row r="7" spans="1:46" ht="13.5" customHeight="1" x14ac:dyDescent="0.15">
      <c r="A7" s="266"/>
      <c r="B7" s="262"/>
      <c r="C7" s="262"/>
      <c r="D7" s="262"/>
      <c r="E7" s="262"/>
      <c r="F7" s="262"/>
      <c r="G7" s="262"/>
      <c r="H7" s="262"/>
      <c r="I7" s="262"/>
      <c r="J7" s="262"/>
      <c r="K7" s="262"/>
      <c r="L7" s="262"/>
      <c r="M7" s="262"/>
      <c r="N7" s="262"/>
      <c r="O7" s="262"/>
      <c r="P7" s="262"/>
      <c r="Q7" s="262"/>
      <c r="R7" s="262"/>
      <c r="S7" s="262"/>
      <c r="T7" s="262"/>
      <c r="U7" s="262"/>
      <c r="V7" s="262"/>
      <c r="W7" s="262"/>
      <c r="X7" s="262"/>
      <c r="Y7" s="262"/>
      <c r="Z7" s="262"/>
      <c r="AA7" s="262"/>
      <c r="AB7" s="262"/>
      <c r="AC7" s="262"/>
      <c r="AD7" s="262"/>
      <c r="AE7" s="262"/>
      <c r="AF7" s="262"/>
      <c r="AG7" s="262"/>
      <c r="AH7" s="262"/>
      <c r="AI7" s="262"/>
      <c r="AJ7" s="262"/>
      <c r="AK7" s="269"/>
      <c r="AL7" s="270"/>
      <c r="AM7" s="270"/>
      <c r="AN7" s="271"/>
      <c r="AO7" s="1118" t="s">
        <v>477</v>
      </c>
      <c r="AP7" s="272"/>
      <c r="AQ7" s="273" t="s">
        <v>478</v>
      </c>
      <c r="AR7" s="274"/>
    </row>
    <row r="8" spans="1:46" x14ac:dyDescent="0.15">
      <c r="A8" s="266"/>
      <c r="B8" s="262"/>
      <c r="C8" s="262"/>
      <c r="D8" s="262"/>
      <c r="E8" s="262"/>
      <c r="F8" s="262"/>
      <c r="G8" s="262"/>
      <c r="H8" s="262"/>
      <c r="I8" s="262"/>
      <c r="J8" s="262"/>
      <c r="K8" s="262"/>
      <c r="L8" s="262"/>
      <c r="M8" s="262"/>
      <c r="N8" s="262"/>
      <c r="O8" s="262"/>
      <c r="P8" s="262"/>
      <c r="Q8" s="262"/>
      <c r="R8" s="262"/>
      <c r="S8" s="262"/>
      <c r="T8" s="262"/>
      <c r="U8" s="262"/>
      <c r="V8" s="262"/>
      <c r="W8" s="262"/>
      <c r="X8" s="262"/>
      <c r="Y8" s="262"/>
      <c r="Z8" s="262"/>
      <c r="AA8" s="262"/>
      <c r="AB8" s="262"/>
      <c r="AC8" s="262"/>
      <c r="AD8" s="262"/>
      <c r="AE8" s="262"/>
      <c r="AF8" s="262"/>
      <c r="AG8" s="262"/>
      <c r="AH8" s="262"/>
      <c r="AI8" s="262"/>
      <c r="AJ8" s="262"/>
      <c r="AK8" s="275"/>
      <c r="AL8" s="276"/>
      <c r="AM8" s="276"/>
      <c r="AN8" s="277"/>
      <c r="AO8" s="1119"/>
      <c r="AP8" s="278" t="s">
        <v>479</v>
      </c>
      <c r="AQ8" s="279" t="s">
        <v>480</v>
      </c>
      <c r="AR8" s="280" t="s">
        <v>481</v>
      </c>
    </row>
    <row r="9" spans="1:46" x14ac:dyDescent="0.15">
      <c r="A9" s="266"/>
      <c r="B9" s="262"/>
      <c r="C9" s="262"/>
      <c r="D9" s="262"/>
      <c r="E9" s="262"/>
      <c r="F9" s="262"/>
      <c r="G9" s="262"/>
      <c r="H9" s="262"/>
      <c r="I9" s="262"/>
      <c r="J9" s="262"/>
      <c r="K9" s="262"/>
      <c r="L9" s="262"/>
      <c r="M9" s="262"/>
      <c r="N9" s="262"/>
      <c r="O9" s="262"/>
      <c r="P9" s="262"/>
      <c r="Q9" s="262"/>
      <c r="R9" s="262"/>
      <c r="S9" s="262"/>
      <c r="T9" s="262"/>
      <c r="U9" s="262"/>
      <c r="V9" s="262"/>
      <c r="W9" s="262"/>
      <c r="X9" s="262"/>
      <c r="Y9" s="262"/>
      <c r="Z9" s="262"/>
      <c r="AA9" s="262"/>
      <c r="AB9" s="262"/>
      <c r="AC9" s="262"/>
      <c r="AD9" s="262"/>
      <c r="AE9" s="262"/>
      <c r="AF9" s="262"/>
      <c r="AG9" s="262"/>
      <c r="AH9" s="262"/>
      <c r="AI9" s="262"/>
      <c r="AJ9" s="262"/>
      <c r="AK9" s="1130" t="s">
        <v>482</v>
      </c>
      <c r="AL9" s="1131"/>
      <c r="AM9" s="1131"/>
      <c r="AN9" s="1132"/>
      <c r="AO9" s="281">
        <v>3131666</v>
      </c>
      <c r="AP9" s="281">
        <v>100281</v>
      </c>
      <c r="AQ9" s="282">
        <v>90328</v>
      </c>
      <c r="AR9" s="283">
        <v>11</v>
      </c>
    </row>
    <row r="10" spans="1:46" ht="13.5" customHeight="1" x14ac:dyDescent="0.15">
      <c r="A10" s="266"/>
      <c r="B10" s="262"/>
      <c r="C10" s="262"/>
      <c r="D10" s="262"/>
      <c r="E10" s="262"/>
      <c r="F10" s="262"/>
      <c r="G10" s="262"/>
      <c r="H10" s="262"/>
      <c r="I10" s="262"/>
      <c r="J10" s="262"/>
      <c r="K10" s="262"/>
      <c r="L10" s="262"/>
      <c r="M10" s="262"/>
      <c r="N10" s="262"/>
      <c r="O10" s="262"/>
      <c r="P10" s="262"/>
      <c r="Q10" s="262"/>
      <c r="R10" s="262"/>
      <c r="S10" s="262"/>
      <c r="T10" s="262"/>
      <c r="U10" s="262"/>
      <c r="V10" s="262"/>
      <c r="W10" s="262"/>
      <c r="X10" s="262"/>
      <c r="Y10" s="262"/>
      <c r="Z10" s="262"/>
      <c r="AA10" s="262"/>
      <c r="AB10" s="262"/>
      <c r="AC10" s="262"/>
      <c r="AD10" s="262"/>
      <c r="AE10" s="262"/>
      <c r="AF10" s="262"/>
      <c r="AG10" s="262"/>
      <c r="AH10" s="262"/>
      <c r="AI10" s="262"/>
      <c r="AJ10" s="262"/>
      <c r="AK10" s="1130" t="s">
        <v>483</v>
      </c>
      <c r="AL10" s="1131"/>
      <c r="AM10" s="1131"/>
      <c r="AN10" s="1132"/>
      <c r="AO10" s="284">
        <v>354509</v>
      </c>
      <c r="AP10" s="284">
        <v>11352</v>
      </c>
      <c r="AQ10" s="285">
        <v>7878</v>
      </c>
      <c r="AR10" s="286">
        <v>44.1</v>
      </c>
    </row>
    <row r="11" spans="1:46" ht="13.5" customHeight="1" x14ac:dyDescent="0.15">
      <c r="A11" s="266"/>
      <c r="B11" s="262"/>
      <c r="C11" s="262"/>
      <c r="D11" s="262"/>
      <c r="E11" s="262"/>
      <c r="F11" s="262"/>
      <c r="G11" s="262"/>
      <c r="H11" s="262"/>
      <c r="I11" s="262"/>
      <c r="J11" s="262"/>
      <c r="K11" s="262"/>
      <c r="L11" s="262"/>
      <c r="M11" s="262"/>
      <c r="N11" s="262"/>
      <c r="O11" s="262"/>
      <c r="P11" s="262"/>
      <c r="Q11" s="262"/>
      <c r="R11" s="262"/>
      <c r="S11" s="262"/>
      <c r="T11" s="262"/>
      <c r="U11" s="262"/>
      <c r="V11" s="262"/>
      <c r="W11" s="262"/>
      <c r="X11" s="262"/>
      <c r="Y11" s="262"/>
      <c r="Z11" s="262"/>
      <c r="AA11" s="262"/>
      <c r="AB11" s="262"/>
      <c r="AC11" s="262"/>
      <c r="AD11" s="262"/>
      <c r="AE11" s="262"/>
      <c r="AF11" s="262"/>
      <c r="AG11" s="262"/>
      <c r="AH11" s="262"/>
      <c r="AI11" s="262"/>
      <c r="AJ11" s="262"/>
      <c r="AK11" s="1130" t="s">
        <v>484</v>
      </c>
      <c r="AL11" s="1131"/>
      <c r="AM11" s="1131"/>
      <c r="AN11" s="1132"/>
      <c r="AO11" s="284">
        <v>40293</v>
      </c>
      <c r="AP11" s="284">
        <v>1290</v>
      </c>
      <c r="AQ11" s="285">
        <v>2111</v>
      </c>
      <c r="AR11" s="286">
        <v>-38.9</v>
      </c>
    </row>
    <row r="12" spans="1:46" ht="13.5" customHeight="1" x14ac:dyDescent="0.15">
      <c r="A12" s="266"/>
      <c r="B12" s="262"/>
      <c r="C12" s="262"/>
      <c r="D12" s="262"/>
      <c r="E12" s="262"/>
      <c r="F12" s="262"/>
      <c r="G12" s="262"/>
      <c r="H12" s="262"/>
      <c r="I12" s="262"/>
      <c r="J12" s="262"/>
      <c r="K12" s="262"/>
      <c r="L12" s="262"/>
      <c r="M12" s="262"/>
      <c r="N12" s="262"/>
      <c r="O12" s="262"/>
      <c r="P12" s="262"/>
      <c r="Q12" s="262"/>
      <c r="R12" s="262"/>
      <c r="S12" s="262"/>
      <c r="T12" s="262"/>
      <c r="U12" s="262"/>
      <c r="V12" s="262"/>
      <c r="W12" s="262"/>
      <c r="X12" s="262"/>
      <c r="Y12" s="262"/>
      <c r="Z12" s="262"/>
      <c r="AA12" s="262"/>
      <c r="AB12" s="262"/>
      <c r="AC12" s="262"/>
      <c r="AD12" s="262"/>
      <c r="AE12" s="262"/>
      <c r="AF12" s="262"/>
      <c r="AG12" s="262"/>
      <c r="AH12" s="262"/>
      <c r="AI12" s="262"/>
      <c r="AJ12" s="262"/>
      <c r="AK12" s="1130" t="s">
        <v>485</v>
      </c>
      <c r="AL12" s="1131"/>
      <c r="AM12" s="1131"/>
      <c r="AN12" s="1132"/>
      <c r="AO12" s="284" t="s">
        <v>486</v>
      </c>
      <c r="AP12" s="284" t="s">
        <v>486</v>
      </c>
      <c r="AQ12" s="285">
        <v>26</v>
      </c>
      <c r="AR12" s="286" t="s">
        <v>486</v>
      </c>
    </row>
    <row r="13" spans="1:46" ht="13.5" customHeight="1" x14ac:dyDescent="0.15">
      <c r="A13" s="266"/>
      <c r="B13" s="262"/>
      <c r="C13" s="262"/>
      <c r="D13" s="262"/>
      <c r="E13" s="262"/>
      <c r="F13" s="262"/>
      <c r="G13" s="262"/>
      <c r="H13" s="262"/>
      <c r="I13" s="262"/>
      <c r="J13" s="262"/>
      <c r="K13" s="262"/>
      <c r="L13" s="262"/>
      <c r="M13" s="262"/>
      <c r="N13" s="262"/>
      <c r="O13" s="262"/>
      <c r="P13" s="262"/>
      <c r="Q13" s="262"/>
      <c r="R13" s="262"/>
      <c r="S13" s="262"/>
      <c r="T13" s="262"/>
      <c r="U13" s="262"/>
      <c r="V13" s="262"/>
      <c r="W13" s="262"/>
      <c r="X13" s="262"/>
      <c r="Y13" s="262"/>
      <c r="Z13" s="262"/>
      <c r="AA13" s="262"/>
      <c r="AB13" s="262"/>
      <c r="AC13" s="262"/>
      <c r="AD13" s="262"/>
      <c r="AE13" s="262"/>
      <c r="AF13" s="262"/>
      <c r="AG13" s="262"/>
      <c r="AH13" s="262"/>
      <c r="AI13" s="262"/>
      <c r="AJ13" s="262"/>
      <c r="AK13" s="1130" t="s">
        <v>487</v>
      </c>
      <c r="AL13" s="1131"/>
      <c r="AM13" s="1131"/>
      <c r="AN13" s="1132"/>
      <c r="AO13" s="284">
        <v>94615</v>
      </c>
      <c r="AP13" s="284">
        <v>3030</v>
      </c>
      <c r="AQ13" s="285">
        <v>2999</v>
      </c>
      <c r="AR13" s="286">
        <v>1</v>
      </c>
    </row>
    <row r="14" spans="1:46" ht="13.5" customHeight="1" x14ac:dyDescent="0.15">
      <c r="A14" s="266"/>
      <c r="B14" s="262"/>
      <c r="C14" s="262"/>
      <c r="D14" s="262"/>
      <c r="E14" s="262"/>
      <c r="F14" s="262"/>
      <c r="G14" s="262"/>
      <c r="H14" s="262"/>
      <c r="I14" s="262"/>
      <c r="J14" s="262"/>
      <c r="K14" s="262"/>
      <c r="L14" s="262"/>
      <c r="M14" s="262"/>
      <c r="N14" s="262"/>
      <c r="O14" s="262"/>
      <c r="P14" s="262"/>
      <c r="Q14" s="262"/>
      <c r="R14" s="262"/>
      <c r="S14" s="262"/>
      <c r="T14" s="262"/>
      <c r="U14" s="262"/>
      <c r="V14" s="262"/>
      <c r="W14" s="262"/>
      <c r="X14" s="262"/>
      <c r="Y14" s="262"/>
      <c r="Z14" s="262"/>
      <c r="AA14" s="262"/>
      <c r="AB14" s="262"/>
      <c r="AC14" s="262"/>
      <c r="AD14" s="262"/>
      <c r="AE14" s="262"/>
      <c r="AF14" s="262"/>
      <c r="AG14" s="262"/>
      <c r="AH14" s="262"/>
      <c r="AI14" s="262"/>
      <c r="AJ14" s="262"/>
      <c r="AK14" s="1130" t="s">
        <v>488</v>
      </c>
      <c r="AL14" s="1131"/>
      <c r="AM14" s="1131"/>
      <c r="AN14" s="1132"/>
      <c r="AO14" s="284">
        <v>91806</v>
      </c>
      <c r="AP14" s="284">
        <v>2940</v>
      </c>
      <c r="AQ14" s="285">
        <v>1839</v>
      </c>
      <c r="AR14" s="286">
        <v>59.9</v>
      </c>
    </row>
    <row r="15" spans="1:46" ht="13.5" customHeight="1" x14ac:dyDescent="0.15">
      <c r="A15" s="266"/>
      <c r="B15" s="262"/>
      <c r="C15" s="262"/>
      <c r="D15" s="262"/>
      <c r="E15" s="262"/>
      <c r="F15" s="262"/>
      <c r="G15" s="262"/>
      <c r="H15" s="262"/>
      <c r="I15" s="262"/>
      <c r="J15" s="262"/>
      <c r="K15" s="262"/>
      <c r="L15" s="262"/>
      <c r="M15" s="262"/>
      <c r="N15" s="262"/>
      <c r="O15" s="262"/>
      <c r="P15" s="262"/>
      <c r="Q15" s="262"/>
      <c r="R15" s="262"/>
      <c r="S15" s="262"/>
      <c r="T15" s="262"/>
      <c r="U15" s="262"/>
      <c r="V15" s="262"/>
      <c r="W15" s="262"/>
      <c r="X15" s="262"/>
      <c r="Y15" s="262"/>
      <c r="Z15" s="262"/>
      <c r="AA15" s="262"/>
      <c r="AB15" s="262"/>
      <c r="AC15" s="262"/>
      <c r="AD15" s="262"/>
      <c r="AE15" s="262"/>
      <c r="AF15" s="262"/>
      <c r="AG15" s="262"/>
      <c r="AH15" s="262"/>
      <c r="AI15" s="262"/>
      <c r="AJ15" s="262"/>
      <c r="AK15" s="1133" t="s">
        <v>489</v>
      </c>
      <c r="AL15" s="1134"/>
      <c r="AM15" s="1134"/>
      <c r="AN15" s="1135"/>
      <c r="AO15" s="284">
        <v>-722032</v>
      </c>
      <c r="AP15" s="284">
        <v>-23121</v>
      </c>
      <c r="AQ15" s="285">
        <v>-5426</v>
      </c>
      <c r="AR15" s="286">
        <v>326.10000000000002</v>
      </c>
    </row>
    <row r="16" spans="1:46" x14ac:dyDescent="0.15">
      <c r="A16" s="266"/>
      <c r="B16" s="262"/>
      <c r="C16" s="262"/>
      <c r="D16" s="262"/>
      <c r="E16" s="262"/>
      <c r="F16" s="262"/>
      <c r="G16" s="262"/>
      <c r="H16" s="262"/>
      <c r="I16" s="262"/>
      <c r="J16" s="262"/>
      <c r="K16" s="262"/>
      <c r="L16" s="262"/>
      <c r="M16" s="262"/>
      <c r="N16" s="262"/>
      <c r="O16" s="262"/>
      <c r="P16" s="262"/>
      <c r="Q16" s="262"/>
      <c r="R16" s="262"/>
      <c r="S16" s="262"/>
      <c r="T16" s="262"/>
      <c r="U16" s="262"/>
      <c r="V16" s="262"/>
      <c r="W16" s="262"/>
      <c r="X16" s="262"/>
      <c r="Y16" s="262"/>
      <c r="Z16" s="262"/>
      <c r="AA16" s="262"/>
      <c r="AB16" s="262"/>
      <c r="AC16" s="262"/>
      <c r="AD16" s="262"/>
      <c r="AE16" s="262"/>
      <c r="AF16" s="262"/>
      <c r="AG16" s="262"/>
      <c r="AH16" s="262"/>
      <c r="AI16" s="262"/>
      <c r="AJ16" s="262"/>
      <c r="AK16" s="1133" t="s">
        <v>176</v>
      </c>
      <c r="AL16" s="1134"/>
      <c r="AM16" s="1134"/>
      <c r="AN16" s="1135"/>
      <c r="AO16" s="284">
        <v>2990857</v>
      </c>
      <c r="AP16" s="284">
        <v>95772</v>
      </c>
      <c r="AQ16" s="285">
        <v>99756</v>
      </c>
      <c r="AR16" s="286">
        <v>-4</v>
      </c>
    </row>
    <row r="17" spans="1:46" x14ac:dyDescent="0.15">
      <c r="A17" s="266"/>
      <c r="B17" s="262"/>
      <c r="C17" s="262"/>
      <c r="D17" s="262"/>
      <c r="E17" s="262"/>
      <c r="F17" s="262"/>
      <c r="G17" s="262"/>
      <c r="H17" s="262"/>
      <c r="I17" s="262"/>
      <c r="J17" s="262"/>
      <c r="K17" s="262"/>
      <c r="L17" s="262"/>
      <c r="M17" s="262"/>
      <c r="N17" s="262"/>
      <c r="O17" s="262"/>
      <c r="P17" s="262"/>
      <c r="Q17" s="262"/>
      <c r="R17" s="262"/>
      <c r="S17" s="262"/>
      <c r="T17" s="262"/>
      <c r="U17" s="262"/>
      <c r="V17" s="262"/>
      <c r="W17" s="262"/>
      <c r="X17" s="262"/>
      <c r="Y17" s="262"/>
      <c r="Z17" s="262"/>
      <c r="AA17" s="262"/>
      <c r="AB17" s="262"/>
      <c r="AC17" s="262"/>
      <c r="AD17" s="262"/>
      <c r="AE17" s="262"/>
      <c r="AF17" s="262"/>
      <c r="AG17" s="262"/>
      <c r="AH17" s="262"/>
      <c r="AI17" s="262"/>
      <c r="AJ17" s="262"/>
      <c r="AK17" s="262"/>
      <c r="AL17" s="262"/>
      <c r="AM17" s="262"/>
      <c r="AN17" s="262"/>
      <c r="AO17" s="262"/>
      <c r="AP17" s="262"/>
      <c r="AQ17" s="262"/>
      <c r="AR17" s="287"/>
    </row>
    <row r="18" spans="1:46" x14ac:dyDescent="0.15">
      <c r="A18" s="266"/>
      <c r="B18" s="262"/>
      <c r="C18" s="262"/>
      <c r="D18" s="262"/>
      <c r="E18" s="262"/>
      <c r="F18" s="262"/>
      <c r="G18" s="262"/>
      <c r="H18" s="262"/>
      <c r="I18" s="262"/>
      <c r="J18" s="262"/>
      <c r="K18" s="262"/>
      <c r="L18" s="262"/>
      <c r="M18" s="262"/>
      <c r="N18" s="262"/>
      <c r="O18" s="262"/>
      <c r="P18" s="262"/>
      <c r="Q18" s="262"/>
      <c r="R18" s="262"/>
      <c r="S18" s="262"/>
      <c r="T18" s="262"/>
      <c r="U18" s="262"/>
      <c r="V18" s="262"/>
      <c r="W18" s="262"/>
      <c r="X18" s="262"/>
      <c r="Y18" s="262"/>
      <c r="Z18" s="262"/>
      <c r="AA18" s="262"/>
      <c r="AB18" s="262"/>
      <c r="AC18" s="262"/>
      <c r="AD18" s="262"/>
      <c r="AE18" s="262"/>
      <c r="AF18" s="262"/>
      <c r="AG18" s="262"/>
      <c r="AH18" s="262"/>
      <c r="AI18" s="262"/>
      <c r="AJ18" s="262"/>
      <c r="AK18" s="262"/>
      <c r="AL18" s="262"/>
      <c r="AM18" s="262"/>
      <c r="AN18" s="262"/>
      <c r="AO18" s="262"/>
      <c r="AP18" s="262"/>
      <c r="AQ18" s="288"/>
      <c r="AR18" s="288"/>
    </row>
    <row r="19" spans="1:46" x14ac:dyDescent="0.15">
      <c r="A19" s="266"/>
      <c r="B19" s="262"/>
      <c r="C19" s="262"/>
      <c r="D19" s="262"/>
      <c r="E19" s="262"/>
      <c r="F19" s="262"/>
      <c r="G19" s="262"/>
      <c r="H19" s="262"/>
      <c r="I19" s="262"/>
      <c r="J19" s="262"/>
      <c r="K19" s="262"/>
      <c r="L19" s="262"/>
      <c r="M19" s="262"/>
      <c r="N19" s="262"/>
      <c r="O19" s="262"/>
      <c r="P19" s="262"/>
      <c r="Q19" s="262"/>
      <c r="R19" s="262"/>
      <c r="S19" s="262"/>
      <c r="T19" s="262"/>
      <c r="U19" s="262"/>
      <c r="V19" s="262"/>
      <c r="W19" s="262"/>
      <c r="X19" s="262"/>
      <c r="Y19" s="262"/>
      <c r="Z19" s="262"/>
      <c r="AA19" s="262"/>
      <c r="AB19" s="262"/>
      <c r="AC19" s="262"/>
      <c r="AD19" s="262"/>
      <c r="AE19" s="262"/>
      <c r="AF19" s="262"/>
      <c r="AG19" s="262"/>
      <c r="AH19" s="262"/>
      <c r="AI19" s="262"/>
      <c r="AJ19" s="262"/>
      <c r="AK19" s="262" t="s">
        <v>490</v>
      </c>
      <c r="AL19" s="262"/>
      <c r="AM19" s="262"/>
      <c r="AN19" s="262"/>
      <c r="AO19" s="262"/>
      <c r="AP19" s="262"/>
      <c r="AQ19" s="262"/>
      <c r="AR19" s="262"/>
    </row>
    <row r="20" spans="1:46" x14ac:dyDescent="0.15">
      <c r="A20" s="266"/>
      <c r="B20" s="262"/>
      <c r="C20" s="262"/>
      <c r="D20" s="262"/>
      <c r="E20" s="262"/>
      <c r="F20" s="262"/>
      <c r="G20" s="262"/>
      <c r="H20" s="262"/>
      <c r="I20" s="262"/>
      <c r="J20" s="262"/>
      <c r="K20" s="262"/>
      <c r="L20" s="262"/>
      <c r="M20" s="262"/>
      <c r="N20" s="262"/>
      <c r="O20" s="262"/>
      <c r="P20" s="262"/>
      <c r="Q20" s="262"/>
      <c r="R20" s="262"/>
      <c r="S20" s="262"/>
      <c r="T20" s="262"/>
      <c r="U20" s="262"/>
      <c r="V20" s="262"/>
      <c r="W20" s="262"/>
      <c r="X20" s="262"/>
      <c r="Y20" s="262"/>
      <c r="Z20" s="262"/>
      <c r="AA20" s="262"/>
      <c r="AB20" s="262"/>
      <c r="AC20" s="262"/>
      <c r="AD20" s="262"/>
      <c r="AE20" s="262"/>
      <c r="AF20" s="262"/>
      <c r="AG20" s="262"/>
      <c r="AH20" s="262"/>
      <c r="AI20" s="262"/>
      <c r="AJ20" s="262"/>
      <c r="AK20" s="289"/>
      <c r="AL20" s="290"/>
      <c r="AM20" s="290"/>
      <c r="AN20" s="291"/>
      <c r="AO20" s="292" t="s">
        <v>491</v>
      </c>
      <c r="AP20" s="293" t="s">
        <v>492</v>
      </c>
      <c r="AQ20" s="294" t="s">
        <v>493</v>
      </c>
      <c r="AR20" s="295"/>
    </row>
    <row r="21" spans="1:46" s="301" customFormat="1" x14ac:dyDescent="0.15">
      <c r="A21" s="296"/>
      <c r="B21" s="267"/>
      <c r="C21" s="267"/>
      <c r="D21" s="267"/>
      <c r="E21" s="267"/>
      <c r="F21" s="267"/>
      <c r="G21" s="267"/>
      <c r="H21" s="267"/>
      <c r="I21" s="267"/>
      <c r="J21" s="267"/>
      <c r="K21" s="267"/>
      <c r="L21" s="267"/>
      <c r="M21" s="267"/>
      <c r="N21" s="267"/>
      <c r="O21" s="267"/>
      <c r="P21" s="267"/>
      <c r="Q21" s="267"/>
      <c r="R21" s="267"/>
      <c r="S21" s="267"/>
      <c r="T21" s="267"/>
      <c r="U21" s="267"/>
      <c r="V21" s="267"/>
      <c r="W21" s="267"/>
      <c r="X21" s="267"/>
      <c r="Y21" s="267"/>
      <c r="Z21" s="267"/>
      <c r="AA21" s="267"/>
      <c r="AB21" s="267"/>
      <c r="AC21" s="267"/>
      <c r="AD21" s="267"/>
      <c r="AE21" s="267"/>
      <c r="AF21" s="267"/>
      <c r="AG21" s="267"/>
      <c r="AH21" s="267"/>
      <c r="AI21" s="267"/>
      <c r="AJ21" s="267"/>
      <c r="AK21" s="1136" t="s">
        <v>494</v>
      </c>
      <c r="AL21" s="1137"/>
      <c r="AM21" s="1137"/>
      <c r="AN21" s="1138"/>
      <c r="AO21" s="297">
        <v>9.5399999999999991</v>
      </c>
      <c r="AP21" s="298">
        <v>9.01</v>
      </c>
      <c r="AQ21" s="299">
        <v>0.53</v>
      </c>
      <c r="AR21" s="267"/>
      <c r="AS21" s="300"/>
      <c r="AT21" s="296"/>
    </row>
    <row r="22" spans="1:46" s="301" customFormat="1" x14ac:dyDescent="0.15">
      <c r="A22" s="296"/>
      <c r="B22" s="267"/>
      <c r="C22" s="267"/>
      <c r="D22" s="267"/>
      <c r="E22" s="267"/>
      <c r="F22" s="267"/>
      <c r="G22" s="267"/>
      <c r="H22" s="267"/>
      <c r="I22" s="267"/>
      <c r="J22" s="267"/>
      <c r="K22" s="267"/>
      <c r="L22" s="267"/>
      <c r="M22" s="267"/>
      <c r="N22" s="267"/>
      <c r="O22" s="267"/>
      <c r="P22" s="267"/>
      <c r="Q22" s="267"/>
      <c r="R22" s="267"/>
      <c r="S22" s="267"/>
      <c r="T22" s="267"/>
      <c r="U22" s="267"/>
      <c r="V22" s="267"/>
      <c r="W22" s="267"/>
      <c r="X22" s="267"/>
      <c r="Y22" s="267"/>
      <c r="Z22" s="267"/>
      <c r="AA22" s="267"/>
      <c r="AB22" s="267"/>
      <c r="AC22" s="267"/>
      <c r="AD22" s="267"/>
      <c r="AE22" s="267"/>
      <c r="AF22" s="267"/>
      <c r="AG22" s="267"/>
      <c r="AH22" s="267"/>
      <c r="AI22" s="267"/>
      <c r="AJ22" s="267"/>
      <c r="AK22" s="1136" t="s">
        <v>495</v>
      </c>
      <c r="AL22" s="1137"/>
      <c r="AM22" s="1137"/>
      <c r="AN22" s="1138"/>
      <c r="AO22" s="302">
        <v>97.6</v>
      </c>
      <c r="AP22" s="303">
        <v>97.5</v>
      </c>
      <c r="AQ22" s="304">
        <v>0.1</v>
      </c>
      <c r="AR22" s="288"/>
      <c r="AS22" s="300"/>
      <c r="AT22" s="296"/>
    </row>
    <row r="23" spans="1:46" s="301" customFormat="1" x14ac:dyDescent="0.15">
      <c r="A23" s="296"/>
      <c r="B23" s="267"/>
      <c r="C23" s="267"/>
      <c r="D23" s="267"/>
      <c r="E23" s="267"/>
      <c r="F23" s="267"/>
      <c r="G23" s="267"/>
      <c r="H23" s="267"/>
      <c r="I23" s="267"/>
      <c r="J23" s="267"/>
      <c r="K23" s="267"/>
      <c r="L23" s="267"/>
      <c r="M23" s="267"/>
      <c r="N23" s="267"/>
      <c r="O23" s="267"/>
      <c r="P23" s="267"/>
      <c r="Q23" s="267"/>
      <c r="R23" s="267"/>
      <c r="S23" s="267"/>
      <c r="T23" s="267"/>
      <c r="U23" s="267"/>
      <c r="V23" s="267"/>
      <c r="W23" s="267"/>
      <c r="X23" s="267"/>
      <c r="Y23" s="267"/>
      <c r="Z23" s="267"/>
      <c r="AA23" s="267"/>
      <c r="AB23" s="267"/>
      <c r="AC23" s="267"/>
      <c r="AD23" s="267"/>
      <c r="AE23" s="267"/>
      <c r="AF23" s="267"/>
      <c r="AG23" s="267"/>
      <c r="AH23" s="267"/>
      <c r="AI23" s="267"/>
      <c r="AJ23" s="267"/>
      <c r="AK23" s="267"/>
      <c r="AL23" s="267"/>
      <c r="AM23" s="267"/>
      <c r="AN23" s="267"/>
      <c r="AO23" s="267"/>
      <c r="AP23" s="288"/>
      <c r="AQ23" s="288"/>
      <c r="AR23" s="288"/>
      <c r="AS23" s="300"/>
      <c r="AT23" s="296"/>
    </row>
    <row r="24" spans="1:46" s="301" customFormat="1" x14ac:dyDescent="0.15">
      <c r="A24" s="296"/>
      <c r="B24" s="267"/>
      <c r="C24" s="267"/>
      <c r="D24" s="267"/>
      <c r="E24" s="267"/>
      <c r="F24" s="267"/>
      <c r="G24" s="267"/>
      <c r="H24" s="267"/>
      <c r="I24" s="267"/>
      <c r="J24" s="267"/>
      <c r="K24" s="267"/>
      <c r="L24" s="267"/>
      <c r="M24" s="267"/>
      <c r="N24" s="267"/>
      <c r="O24" s="267"/>
      <c r="P24" s="267"/>
      <c r="Q24" s="267"/>
      <c r="R24" s="267"/>
      <c r="S24" s="267"/>
      <c r="T24" s="267"/>
      <c r="U24" s="267"/>
      <c r="V24" s="267"/>
      <c r="W24" s="267"/>
      <c r="X24" s="267"/>
      <c r="Y24" s="267"/>
      <c r="Z24" s="267"/>
      <c r="AA24" s="267"/>
      <c r="AB24" s="267"/>
      <c r="AC24" s="267"/>
      <c r="AD24" s="267"/>
      <c r="AE24" s="267"/>
      <c r="AF24" s="267"/>
      <c r="AG24" s="267"/>
      <c r="AH24" s="267"/>
      <c r="AI24" s="267"/>
      <c r="AJ24" s="267"/>
      <c r="AK24" s="267"/>
      <c r="AL24" s="267"/>
      <c r="AM24" s="267"/>
      <c r="AN24" s="267"/>
      <c r="AO24" s="267"/>
      <c r="AP24" s="288"/>
      <c r="AQ24" s="288"/>
      <c r="AR24" s="288"/>
      <c r="AS24" s="300"/>
      <c r="AT24" s="296"/>
    </row>
    <row r="25" spans="1:46" s="301" customFormat="1" x14ac:dyDescent="0.15">
      <c r="A25" s="305"/>
      <c r="B25" s="306"/>
      <c r="C25" s="306"/>
      <c r="D25" s="306"/>
      <c r="E25" s="306"/>
      <c r="F25" s="306"/>
      <c r="G25" s="306"/>
      <c r="H25" s="306"/>
      <c r="I25" s="306"/>
      <c r="J25" s="306"/>
      <c r="K25" s="306"/>
      <c r="L25" s="306"/>
      <c r="M25" s="306"/>
      <c r="N25" s="306"/>
      <c r="O25" s="306"/>
      <c r="P25" s="306"/>
      <c r="Q25" s="306"/>
      <c r="R25" s="306"/>
      <c r="S25" s="306"/>
      <c r="T25" s="306"/>
      <c r="U25" s="306"/>
      <c r="V25" s="306"/>
      <c r="W25" s="306"/>
      <c r="X25" s="306"/>
      <c r="Y25" s="306"/>
      <c r="Z25" s="306"/>
      <c r="AA25" s="306"/>
      <c r="AB25" s="306"/>
      <c r="AC25" s="306"/>
      <c r="AD25" s="306"/>
      <c r="AE25" s="306"/>
      <c r="AF25" s="306"/>
      <c r="AG25" s="306"/>
      <c r="AH25" s="306"/>
      <c r="AI25" s="306"/>
      <c r="AJ25" s="306"/>
      <c r="AK25" s="306"/>
      <c r="AL25" s="306"/>
      <c r="AM25" s="306"/>
      <c r="AN25" s="306"/>
      <c r="AO25" s="306"/>
      <c r="AP25" s="307"/>
      <c r="AQ25" s="307"/>
      <c r="AR25" s="307"/>
      <c r="AS25" s="308"/>
      <c r="AT25" s="296"/>
    </row>
    <row r="26" spans="1:46" s="301" customFormat="1" x14ac:dyDescent="0.15">
      <c r="A26" s="1129" t="s">
        <v>496</v>
      </c>
      <c r="B26" s="1129"/>
      <c r="C26" s="1129"/>
      <c r="D26" s="1129"/>
      <c r="E26" s="1129"/>
      <c r="F26" s="1129"/>
      <c r="G26" s="1129"/>
      <c r="H26" s="1129"/>
      <c r="I26" s="1129"/>
      <c r="J26" s="1129"/>
      <c r="K26" s="1129"/>
      <c r="L26" s="1129"/>
      <c r="M26" s="1129"/>
      <c r="N26" s="1129"/>
      <c r="O26" s="1129"/>
      <c r="P26" s="1129"/>
      <c r="Q26" s="1129"/>
      <c r="R26" s="1129"/>
      <c r="S26" s="1129"/>
      <c r="T26" s="1129"/>
      <c r="U26" s="1129"/>
      <c r="V26" s="1129"/>
      <c r="W26" s="1129"/>
      <c r="X26" s="1129"/>
      <c r="Y26" s="1129"/>
      <c r="Z26" s="1129"/>
      <c r="AA26" s="1129"/>
      <c r="AB26" s="1129"/>
      <c r="AC26" s="1129"/>
      <c r="AD26" s="1129"/>
      <c r="AE26" s="1129"/>
      <c r="AF26" s="1129"/>
      <c r="AG26" s="1129"/>
      <c r="AH26" s="1129"/>
      <c r="AI26" s="1129"/>
      <c r="AJ26" s="1129"/>
      <c r="AK26" s="1129"/>
      <c r="AL26" s="1129"/>
      <c r="AM26" s="1129"/>
      <c r="AN26" s="1129"/>
      <c r="AO26" s="1129"/>
      <c r="AP26" s="1129"/>
      <c r="AQ26" s="1129"/>
      <c r="AR26" s="1129"/>
      <c r="AS26" s="1129"/>
      <c r="AT26" s="267"/>
    </row>
    <row r="27" spans="1:46" x14ac:dyDescent="0.15">
      <c r="A27" s="309"/>
      <c r="AO27" s="262"/>
      <c r="AP27" s="262"/>
      <c r="AQ27" s="262"/>
      <c r="AR27" s="262"/>
      <c r="AS27" s="262"/>
      <c r="AT27" s="262"/>
    </row>
    <row r="28" spans="1:46" ht="17.25" x14ac:dyDescent="0.15">
      <c r="A28" s="263" t="s">
        <v>497</v>
      </c>
      <c r="B28" s="264"/>
      <c r="C28" s="264"/>
      <c r="D28" s="264"/>
      <c r="E28" s="264"/>
      <c r="F28" s="264"/>
      <c r="G28" s="264"/>
      <c r="H28" s="264"/>
      <c r="I28" s="264"/>
      <c r="J28" s="264"/>
      <c r="K28" s="264"/>
      <c r="L28" s="264"/>
      <c r="M28" s="264"/>
      <c r="N28" s="264"/>
      <c r="O28" s="264"/>
      <c r="P28" s="264"/>
      <c r="Q28" s="264"/>
      <c r="R28" s="264"/>
      <c r="S28" s="264"/>
      <c r="T28" s="264"/>
      <c r="U28" s="264"/>
      <c r="V28" s="264"/>
      <c r="W28" s="264"/>
      <c r="X28" s="264"/>
      <c r="Y28" s="264"/>
      <c r="Z28" s="264"/>
      <c r="AA28" s="264"/>
      <c r="AB28" s="264"/>
      <c r="AC28" s="264"/>
      <c r="AD28" s="264"/>
      <c r="AE28" s="264"/>
      <c r="AF28" s="264"/>
      <c r="AG28" s="264"/>
      <c r="AH28" s="264"/>
      <c r="AI28" s="264"/>
      <c r="AJ28" s="264"/>
      <c r="AK28" s="264"/>
      <c r="AL28" s="264"/>
      <c r="AM28" s="264"/>
      <c r="AN28" s="264"/>
      <c r="AO28" s="264"/>
      <c r="AP28" s="264"/>
      <c r="AQ28" s="264"/>
      <c r="AR28" s="264"/>
      <c r="AS28" s="310"/>
    </row>
    <row r="29" spans="1:46" x14ac:dyDescent="0.15">
      <c r="A29" s="266"/>
      <c r="B29" s="262"/>
      <c r="C29" s="262"/>
      <c r="D29" s="262"/>
      <c r="E29" s="262"/>
      <c r="F29" s="262"/>
      <c r="G29" s="262"/>
      <c r="H29" s="262"/>
      <c r="I29" s="262"/>
      <c r="J29" s="262"/>
      <c r="K29" s="262"/>
      <c r="L29" s="262"/>
      <c r="M29" s="262"/>
      <c r="N29" s="262"/>
      <c r="O29" s="262"/>
      <c r="P29" s="262"/>
      <c r="Q29" s="262"/>
      <c r="R29" s="262"/>
      <c r="S29" s="262"/>
      <c r="T29" s="262"/>
      <c r="U29" s="262"/>
      <c r="V29" s="262"/>
      <c r="W29" s="262"/>
      <c r="X29" s="262"/>
      <c r="Y29" s="262"/>
      <c r="Z29" s="262"/>
      <c r="AA29" s="262"/>
      <c r="AB29" s="262"/>
      <c r="AC29" s="262"/>
      <c r="AD29" s="262"/>
      <c r="AE29" s="262"/>
      <c r="AF29" s="262"/>
      <c r="AG29" s="262"/>
      <c r="AH29" s="262"/>
      <c r="AI29" s="262"/>
      <c r="AJ29" s="262"/>
      <c r="AK29" s="267" t="s">
        <v>498</v>
      </c>
      <c r="AL29" s="267"/>
      <c r="AM29" s="267"/>
      <c r="AN29" s="267"/>
      <c r="AO29" s="262"/>
      <c r="AP29" s="262"/>
      <c r="AQ29" s="262"/>
      <c r="AR29" s="262"/>
      <c r="AS29" s="311"/>
    </row>
    <row r="30" spans="1:46" ht="13.5" customHeight="1" x14ac:dyDescent="0.15">
      <c r="A30" s="266"/>
      <c r="B30" s="262"/>
      <c r="C30" s="262"/>
      <c r="D30" s="262"/>
      <c r="E30" s="262"/>
      <c r="F30" s="262"/>
      <c r="G30" s="262"/>
      <c r="H30" s="262"/>
      <c r="I30" s="262"/>
      <c r="J30" s="262"/>
      <c r="K30" s="262"/>
      <c r="L30" s="262"/>
      <c r="M30" s="262"/>
      <c r="N30" s="262"/>
      <c r="O30" s="262"/>
      <c r="P30" s="262"/>
      <c r="Q30" s="262"/>
      <c r="R30" s="262"/>
      <c r="S30" s="262"/>
      <c r="T30" s="262"/>
      <c r="U30" s="262"/>
      <c r="V30" s="262"/>
      <c r="W30" s="262"/>
      <c r="X30" s="262"/>
      <c r="Y30" s="262"/>
      <c r="Z30" s="262"/>
      <c r="AA30" s="262"/>
      <c r="AB30" s="262"/>
      <c r="AC30" s="262"/>
      <c r="AD30" s="262"/>
      <c r="AE30" s="262"/>
      <c r="AF30" s="262"/>
      <c r="AG30" s="262"/>
      <c r="AH30" s="262"/>
      <c r="AI30" s="262"/>
      <c r="AJ30" s="262"/>
      <c r="AK30" s="269"/>
      <c r="AL30" s="270"/>
      <c r="AM30" s="270"/>
      <c r="AN30" s="271"/>
      <c r="AO30" s="1118" t="s">
        <v>477</v>
      </c>
      <c r="AP30" s="272"/>
      <c r="AQ30" s="273" t="s">
        <v>478</v>
      </c>
      <c r="AR30" s="274"/>
    </row>
    <row r="31" spans="1:46" x14ac:dyDescent="0.15">
      <c r="A31" s="266"/>
      <c r="B31" s="262"/>
      <c r="C31" s="262"/>
      <c r="D31" s="262"/>
      <c r="E31" s="262"/>
      <c r="F31" s="262"/>
      <c r="G31" s="262"/>
      <c r="H31" s="262"/>
      <c r="I31" s="262"/>
      <c r="J31" s="262"/>
      <c r="K31" s="262"/>
      <c r="L31" s="262"/>
      <c r="M31" s="262"/>
      <c r="N31" s="262"/>
      <c r="O31" s="262"/>
      <c r="P31" s="262"/>
      <c r="Q31" s="262"/>
      <c r="R31" s="262"/>
      <c r="S31" s="262"/>
      <c r="T31" s="262"/>
      <c r="U31" s="262"/>
      <c r="V31" s="262"/>
      <c r="W31" s="262"/>
      <c r="X31" s="262"/>
      <c r="Y31" s="262"/>
      <c r="Z31" s="262"/>
      <c r="AA31" s="262"/>
      <c r="AB31" s="262"/>
      <c r="AC31" s="262"/>
      <c r="AD31" s="262"/>
      <c r="AE31" s="262"/>
      <c r="AF31" s="262"/>
      <c r="AG31" s="262"/>
      <c r="AH31" s="262"/>
      <c r="AI31" s="262"/>
      <c r="AJ31" s="262"/>
      <c r="AK31" s="275"/>
      <c r="AL31" s="276"/>
      <c r="AM31" s="276"/>
      <c r="AN31" s="277"/>
      <c r="AO31" s="1119"/>
      <c r="AP31" s="278" t="s">
        <v>479</v>
      </c>
      <c r="AQ31" s="279" t="s">
        <v>480</v>
      </c>
      <c r="AR31" s="280" t="s">
        <v>481</v>
      </c>
    </row>
    <row r="32" spans="1:46" ht="27" customHeight="1" x14ac:dyDescent="0.15">
      <c r="A32" s="266"/>
      <c r="B32" s="262"/>
      <c r="C32" s="262"/>
      <c r="D32" s="262"/>
      <c r="E32" s="262"/>
      <c r="F32" s="262"/>
      <c r="G32" s="262"/>
      <c r="H32" s="262"/>
      <c r="I32" s="262"/>
      <c r="J32" s="262"/>
      <c r="K32" s="262"/>
      <c r="L32" s="262"/>
      <c r="M32" s="262"/>
      <c r="N32" s="262"/>
      <c r="O32" s="262"/>
      <c r="P32" s="262"/>
      <c r="Q32" s="262"/>
      <c r="R32" s="262"/>
      <c r="S32" s="262"/>
      <c r="T32" s="262"/>
      <c r="U32" s="262"/>
      <c r="V32" s="262"/>
      <c r="W32" s="262"/>
      <c r="X32" s="262"/>
      <c r="Y32" s="262"/>
      <c r="Z32" s="262"/>
      <c r="AA32" s="262"/>
      <c r="AB32" s="262"/>
      <c r="AC32" s="262"/>
      <c r="AD32" s="262"/>
      <c r="AE32" s="262"/>
      <c r="AF32" s="262"/>
      <c r="AG32" s="262"/>
      <c r="AH32" s="262"/>
      <c r="AI32" s="262"/>
      <c r="AJ32" s="262"/>
      <c r="AK32" s="1120" t="s">
        <v>499</v>
      </c>
      <c r="AL32" s="1121"/>
      <c r="AM32" s="1121"/>
      <c r="AN32" s="1122"/>
      <c r="AO32" s="312">
        <v>1242848</v>
      </c>
      <c r="AP32" s="312">
        <v>39798</v>
      </c>
      <c r="AQ32" s="313">
        <v>56025</v>
      </c>
      <c r="AR32" s="314">
        <v>-29</v>
      </c>
    </row>
    <row r="33" spans="1:46" ht="13.5" customHeight="1" x14ac:dyDescent="0.15">
      <c r="A33" s="266"/>
      <c r="B33" s="262"/>
      <c r="C33" s="262"/>
      <c r="D33" s="262"/>
      <c r="E33" s="262"/>
      <c r="F33" s="262"/>
      <c r="G33" s="262"/>
      <c r="H33" s="262"/>
      <c r="I33" s="262"/>
      <c r="J33" s="262"/>
      <c r="K33" s="262"/>
      <c r="L33" s="262"/>
      <c r="M33" s="262"/>
      <c r="N33" s="262"/>
      <c r="O33" s="262"/>
      <c r="P33" s="262"/>
      <c r="Q33" s="262"/>
      <c r="R33" s="262"/>
      <c r="S33" s="262"/>
      <c r="T33" s="262"/>
      <c r="U33" s="262"/>
      <c r="V33" s="262"/>
      <c r="W33" s="262"/>
      <c r="X33" s="262"/>
      <c r="Y33" s="262"/>
      <c r="Z33" s="262"/>
      <c r="AA33" s="262"/>
      <c r="AB33" s="262"/>
      <c r="AC33" s="262"/>
      <c r="AD33" s="262"/>
      <c r="AE33" s="262"/>
      <c r="AF33" s="262"/>
      <c r="AG33" s="262"/>
      <c r="AH33" s="262"/>
      <c r="AI33" s="262"/>
      <c r="AJ33" s="262"/>
      <c r="AK33" s="1120" t="s">
        <v>500</v>
      </c>
      <c r="AL33" s="1121"/>
      <c r="AM33" s="1121"/>
      <c r="AN33" s="1122"/>
      <c r="AO33" s="312" t="s">
        <v>486</v>
      </c>
      <c r="AP33" s="312" t="s">
        <v>486</v>
      </c>
      <c r="AQ33" s="313" t="s">
        <v>486</v>
      </c>
      <c r="AR33" s="314" t="s">
        <v>486</v>
      </c>
    </row>
    <row r="34" spans="1:46" ht="27" customHeight="1" x14ac:dyDescent="0.15">
      <c r="A34" s="266"/>
      <c r="B34" s="262"/>
      <c r="C34" s="262"/>
      <c r="D34" s="262"/>
      <c r="E34" s="262"/>
      <c r="F34" s="262"/>
      <c r="G34" s="262"/>
      <c r="H34" s="262"/>
      <c r="I34" s="262"/>
      <c r="J34" s="262"/>
      <c r="K34" s="262"/>
      <c r="L34" s="262"/>
      <c r="M34" s="262"/>
      <c r="N34" s="262"/>
      <c r="O34" s="262"/>
      <c r="P34" s="262"/>
      <c r="Q34" s="262"/>
      <c r="R34" s="262"/>
      <c r="S34" s="262"/>
      <c r="T34" s="262"/>
      <c r="U34" s="262"/>
      <c r="V34" s="262"/>
      <c r="W34" s="262"/>
      <c r="X34" s="262"/>
      <c r="Y34" s="262"/>
      <c r="Z34" s="262"/>
      <c r="AA34" s="262"/>
      <c r="AB34" s="262"/>
      <c r="AC34" s="262"/>
      <c r="AD34" s="262"/>
      <c r="AE34" s="262"/>
      <c r="AF34" s="262"/>
      <c r="AG34" s="262"/>
      <c r="AH34" s="262"/>
      <c r="AI34" s="262"/>
      <c r="AJ34" s="262"/>
      <c r="AK34" s="1120" t="s">
        <v>501</v>
      </c>
      <c r="AL34" s="1121"/>
      <c r="AM34" s="1121"/>
      <c r="AN34" s="1122"/>
      <c r="AO34" s="312" t="s">
        <v>486</v>
      </c>
      <c r="AP34" s="312" t="s">
        <v>486</v>
      </c>
      <c r="AQ34" s="313" t="s">
        <v>486</v>
      </c>
      <c r="AR34" s="314" t="s">
        <v>486</v>
      </c>
    </row>
    <row r="35" spans="1:46" ht="27" customHeight="1" x14ac:dyDescent="0.15">
      <c r="A35" s="266"/>
      <c r="B35" s="262"/>
      <c r="C35" s="262"/>
      <c r="D35" s="262"/>
      <c r="E35" s="262"/>
      <c r="F35" s="262"/>
      <c r="G35" s="262"/>
      <c r="H35" s="262"/>
      <c r="I35" s="262"/>
      <c r="J35" s="262"/>
      <c r="K35" s="262"/>
      <c r="L35" s="262"/>
      <c r="M35" s="262"/>
      <c r="N35" s="262"/>
      <c r="O35" s="262"/>
      <c r="P35" s="262"/>
      <c r="Q35" s="262"/>
      <c r="R35" s="262"/>
      <c r="S35" s="262"/>
      <c r="T35" s="262"/>
      <c r="U35" s="262"/>
      <c r="V35" s="262"/>
      <c r="W35" s="262"/>
      <c r="X35" s="262"/>
      <c r="Y35" s="262"/>
      <c r="Z35" s="262"/>
      <c r="AA35" s="262"/>
      <c r="AB35" s="262"/>
      <c r="AC35" s="262"/>
      <c r="AD35" s="262"/>
      <c r="AE35" s="262"/>
      <c r="AF35" s="262"/>
      <c r="AG35" s="262"/>
      <c r="AH35" s="262"/>
      <c r="AI35" s="262"/>
      <c r="AJ35" s="262"/>
      <c r="AK35" s="1120" t="s">
        <v>502</v>
      </c>
      <c r="AL35" s="1121"/>
      <c r="AM35" s="1121"/>
      <c r="AN35" s="1122"/>
      <c r="AO35" s="312">
        <v>659415</v>
      </c>
      <c r="AP35" s="312">
        <v>21115</v>
      </c>
      <c r="AQ35" s="313">
        <v>18604</v>
      </c>
      <c r="AR35" s="314">
        <v>13.5</v>
      </c>
    </row>
    <row r="36" spans="1:46" ht="27" customHeight="1" x14ac:dyDescent="0.15">
      <c r="A36" s="266"/>
      <c r="B36" s="262"/>
      <c r="C36" s="262"/>
      <c r="D36" s="262"/>
      <c r="E36" s="262"/>
      <c r="F36" s="262"/>
      <c r="G36" s="262"/>
      <c r="H36" s="262"/>
      <c r="I36" s="262"/>
      <c r="J36" s="262"/>
      <c r="K36" s="262"/>
      <c r="L36" s="262"/>
      <c r="M36" s="262"/>
      <c r="N36" s="262"/>
      <c r="O36" s="262"/>
      <c r="P36" s="262"/>
      <c r="Q36" s="262"/>
      <c r="R36" s="262"/>
      <c r="S36" s="262"/>
      <c r="T36" s="262"/>
      <c r="U36" s="262"/>
      <c r="V36" s="262"/>
      <c r="W36" s="262"/>
      <c r="X36" s="262"/>
      <c r="Y36" s="262"/>
      <c r="Z36" s="262"/>
      <c r="AA36" s="262"/>
      <c r="AB36" s="262"/>
      <c r="AC36" s="262"/>
      <c r="AD36" s="262"/>
      <c r="AE36" s="262"/>
      <c r="AF36" s="262"/>
      <c r="AG36" s="262"/>
      <c r="AH36" s="262"/>
      <c r="AI36" s="262"/>
      <c r="AJ36" s="262"/>
      <c r="AK36" s="1120" t="s">
        <v>503</v>
      </c>
      <c r="AL36" s="1121"/>
      <c r="AM36" s="1121"/>
      <c r="AN36" s="1122"/>
      <c r="AO36" s="312">
        <v>83313</v>
      </c>
      <c r="AP36" s="312">
        <v>2668</v>
      </c>
      <c r="AQ36" s="313">
        <v>2667</v>
      </c>
      <c r="AR36" s="314">
        <v>0</v>
      </c>
    </row>
    <row r="37" spans="1:46" ht="13.5" customHeight="1" x14ac:dyDescent="0.15">
      <c r="A37" s="266"/>
      <c r="B37" s="262"/>
      <c r="C37" s="262"/>
      <c r="D37" s="262"/>
      <c r="E37" s="262"/>
      <c r="F37" s="262"/>
      <c r="G37" s="262"/>
      <c r="H37" s="262"/>
      <c r="I37" s="262"/>
      <c r="J37" s="262"/>
      <c r="K37" s="262"/>
      <c r="L37" s="262"/>
      <c r="M37" s="262"/>
      <c r="N37" s="262"/>
      <c r="O37" s="262"/>
      <c r="P37" s="262"/>
      <c r="Q37" s="262"/>
      <c r="R37" s="262"/>
      <c r="S37" s="262"/>
      <c r="T37" s="262"/>
      <c r="U37" s="262"/>
      <c r="V37" s="262"/>
      <c r="W37" s="262"/>
      <c r="X37" s="262"/>
      <c r="Y37" s="262"/>
      <c r="Z37" s="262"/>
      <c r="AA37" s="262"/>
      <c r="AB37" s="262"/>
      <c r="AC37" s="262"/>
      <c r="AD37" s="262"/>
      <c r="AE37" s="262"/>
      <c r="AF37" s="262"/>
      <c r="AG37" s="262"/>
      <c r="AH37" s="262"/>
      <c r="AI37" s="262"/>
      <c r="AJ37" s="262"/>
      <c r="AK37" s="1120" t="s">
        <v>504</v>
      </c>
      <c r="AL37" s="1121"/>
      <c r="AM37" s="1121"/>
      <c r="AN37" s="1122"/>
      <c r="AO37" s="312">
        <v>25</v>
      </c>
      <c r="AP37" s="312">
        <v>1</v>
      </c>
      <c r="AQ37" s="313">
        <v>441</v>
      </c>
      <c r="AR37" s="314">
        <v>-99.8</v>
      </c>
    </row>
    <row r="38" spans="1:46" ht="27" customHeight="1" x14ac:dyDescent="0.15">
      <c r="A38" s="266"/>
      <c r="B38" s="262"/>
      <c r="C38" s="262"/>
      <c r="D38" s="262"/>
      <c r="E38" s="262"/>
      <c r="F38" s="262"/>
      <c r="G38" s="262"/>
      <c r="H38" s="262"/>
      <c r="I38" s="262"/>
      <c r="J38" s="262"/>
      <c r="K38" s="262"/>
      <c r="L38" s="262"/>
      <c r="M38" s="262"/>
      <c r="N38" s="262"/>
      <c r="O38" s="262"/>
      <c r="P38" s="262"/>
      <c r="Q38" s="262"/>
      <c r="R38" s="262"/>
      <c r="S38" s="262"/>
      <c r="T38" s="262"/>
      <c r="U38" s="262"/>
      <c r="V38" s="262"/>
      <c r="W38" s="262"/>
      <c r="X38" s="262"/>
      <c r="Y38" s="262"/>
      <c r="Z38" s="262"/>
      <c r="AA38" s="262"/>
      <c r="AB38" s="262"/>
      <c r="AC38" s="262"/>
      <c r="AD38" s="262"/>
      <c r="AE38" s="262"/>
      <c r="AF38" s="262"/>
      <c r="AG38" s="262"/>
      <c r="AH38" s="262"/>
      <c r="AI38" s="262"/>
      <c r="AJ38" s="262"/>
      <c r="AK38" s="1123" t="s">
        <v>505</v>
      </c>
      <c r="AL38" s="1124"/>
      <c r="AM38" s="1124"/>
      <c r="AN38" s="1125"/>
      <c r="AO38" s="315">
        <v>636</v>
      </c>
      <c r="AP38" s="315">
        <v>20</v>
      </c>
      <c r="AQ38" s="316">
        <v>6</v>
      </c>
      <c r="AR38" s="304">
        <v>233.3</v>
      </c>
      <c r="AS38" s="311"/>
    </row>
    <row r="39" spans="1:46" x14ac:dyDescent="0.15">
      <c r="A39" s="266"/>
      <c r="B39" s="262"/>
      <c r="C39" s="262"/>
      <c r="D39" s="262"/>
      <c r="E39" s="262"/>
      <c r="F39" s="262"/>
      <c r="G39" s="262"/>
      <c r="H39" s="262"/>
      <c r="I39" s="262"/>
      <c r="J39" s="262"/>
      <c r="K39" s="262"/>
      <c r="L39" s="262"/>
      <c r="M39" s="262"/>
      <c r="N39" s="262"/>
      <c r="O39" s="262"/>
      <c r="P39" s="262"/>
      <c r="Q39" s="262"/>
      <c r="R39" s="262"/>
      <c r="S39" s="262"/>
      <c r="T39" s="262"/>
      <c r="U39" s="262"/>
      <c r="V39" s="262"/>
      <c r="W39" s="262"/>
      <c r="X39" s="262"/>
      <c r="Y39" s="262"/>
      <c r="Z39" s="262"/>
      <c r="AA39" s="262"/>
      <c r="AB39" s="262"/>
      <c r="AC39" s="262"/>
      <c r="AD39" s="262"/>
      <c r="AE39" s="262"/>
      <c r="AF39" s="262"/>
      <c r="AG39" s="262"/>
      <c r="AH39" s="262"/>
      <c r="AI39" s="262"/>
      <c r="AJ39" s="262"/>
      <c r="AK39" s="1123" t="s">
        <v>506</v>
      </c>
      <c r="AL39" s="1124"/>
      <c r="AM39" s="1124"/>
      <c r="AN39" s="1125"/>
      <c r="AO39" s="312">
        <v>-97859</v>
      </c>
      <c r="AP39" s="312">
        <v>-3134</v>
      </c>
      <c r="AQ39" s="313">
        <v>-4261</v>
      </c>
      <c r="AR39" s="314">
        <v>-26.4</v>
      </c>
      <c r="AS39" s="311"/>
    </row>
    <row r="40" spans="1:46" ht="27" customHeight="1" x14ac:dyDescent="0.15">
      <c r="A40" s="266"/>
      <c r="B40" s="262"/>
      <c r="C40" s="262"/>
      <c r="D40" s="262"/>
      <c r="E40" s="262"/>
      <c r="F40" s="262"/>
      <c r="G40" s="262"/>
      <c r="H40" s="262"/>
      <c r="I40" s="262"/>
      <c r="J40" s="262"/>
      <c r="K40" s="262"/>
      <c r="L40" s="262"/>
      <c r="M40" s="262"/>
      <c r="N40" s="262"/>
      <c r="O40" s="262"/>
      <c r="P40" s="262"/>
      <c r="Q40" s="262"/>
      <c r="R40" s="262"/>
      <c r="S40" s="262"/>
      <c r="T40" s="262"/>
      <c r="U40" s="262"/>
      <c r="V40" s="262"/>
      <c r="W40" s="262"/>
      <c r="X40" s="262"/>
      <c r="Y40" s="262"/>
      <c r="Z40" s="262"/>
      <c r="AA40" s="262"/>
      <c r="AB40" s="262"/>
      <c r="AC40" s="262"/>
      <c r="AD40" s="262"/>
      <c r="AE40" s="262"/>
      <c r="AF40" s="262"/>
      <c r="AG40" s="262"/>
      <c r="AH40" s="262"/>
      <c r="AI40" s="262"/>
      <c r="AJ40" s="262"/>
      <c r="AK40" s="1120" t="s">
        <v>507</v>
      </c>
      <c r="AL40" s="1121"/>
      <c r="AM40" s="1121"/>
      <c r="AN40" s="1122"/>
      <c r="AO40" s="312">
        <v>-1366843</v>
      </c>
      <c r="AP40" s="312">
        <v>-43768</v>
      </c>
      <c r="AQ40" s="313">
        <v>-49695</v>
      </c>
      <c r="AR40" s="314">
        <v>-11.9</v>
      </c>
      <c r="AS40" s="311"/>
    </row>
    <row r="41" spans="1:46" x14ac:dyDescent="0.15">
      <c r="A41" s="266"/>
      <c r="B41" s="262"/>
      <c r="C41" s="262"/>
      <c r="D41" s="262"/>
      <c r="E41" s="262"/>
      <c r="F41" s="262"/>
      <c r="G41" s="262"/>
      <c r="H41" s="262"/>
      <c r="I41" s="262"/>
      <c r="J41" s="262"/>
      <c r="K41" s="262"/>
      <c r="L41" s="262"/>
      <c r="M41" s="262"/>
      <c r="N41" s="262"/>
      <c r="O41" s="262"/>
      <c r="P41" s="262"/>
      <c r="Q41" s="262"/>
      <c r="R41" s="262"/>
      <c r="S41" s="262"/>
      <c r="T41" s="262"/>
      <c r="U41" s="262"/>
      <c r="V41" s="262"/>
      <c r="W41" s="262"/>
      <c r="X41" s="262"/>
      <c r="Y41" s="262"/>
      <c r="Z41" s="262"/>
      <c r="AA41" s="262"/>
      <c r="AB41" s="262"/>
      <c r="AC41" s="262"/>
      <c r="AD41" s="262"/>
      <c r="AE41" s="262"/>
      <c r="AF41" s="262"/>
      <c r="AG41" s="262"/>
      <c r="AH41" s="262"/>
      <c r="AI41" s="262"/>
      <c r="AJ41" s="262"/>
      <c r="AK41" s="1126" t="s">
        <v>286</v>
      </c>
      <c r="AL41" s="1127"/>
      <c r="AM41" s="1127"/>
      <c r="AN41" s="1128"/>
      <c r="AO41" s="312">
        <v>521535</v>
      </c>
      <c r="AP41" s="312">
        <v>16700</v>
      </c>
      <c r="AQ41" s="313">
        <v>23786</v>
      </c>
      <c r="AR41" s="314">
        <v>-29.8</v>
      </c>
      <c r="AS41" s="311"/>
    </row>
    <row r="42" spans="1:46" x14ac:dyDescent="0.15">
      <c r="A42" s="266"/>
      <c r="B42" s="262"/>
      <c r="C42" s="262"/>
      <c r="D42" s="262"/>
      <c r="E42" s="262"/>
      <c r="F42" s="262"/>
      <c r="G42" s="262"/>
      <c r="H42" s="262"/>
      <c r="I42" s="262"/>
      <c r="J42" s="262"/>
      <c r="K42" s="262"/>
      <c r="L42" s="262"/>
      <c r="M42" s="262"/>
      <c r="N42" s="262"/>
      <c r="O42" s="262"/>
      <c r="P42" s="262"/>
      <c r="Q42" s="262"/>
      <c r="R42" s="262"/>
      <c r="S42" s="262"/>
      <c r="T42" s="262"/>
      <c r="U42" s="262"/>
      <c r="V42" s="262"/>
      <c r="W42" s="262"/>
      <c r="X42" s="262"/>
      <c r="Y42" s="262"/>
      <c r="Z42" s="262"/>
      <c r="AA42" s="262"/>
      <c r="AB42" s="262"/>
      <c r="AC42" s="262"/>
      <c r="AD42" s="262"/>
      <c r="AE42" s="262"/>
      <c r="AF42" s="262"/>
      <c r="AG42" s="262"/>
      <c r="AH42" s="262"/>
      <c r="AI42" s="262"/>
      <c r="AJ42" s="262"/>
      <c r="AK42" s="317"/>
      <c r="AL42" s="262"/>
      <c r="AM42" s="262"/>
      <c r="AN42" s="262"/>
      <c r="AO42" s="262"/>
      <c r="AP42" s="262"/>
      <c r="AQ42" s="288"/>
      <c r="AR42" s="288"/>
      <c r="AS42" s="311"/>
    </row>
    <row r="43" spans="1:46" x14ac:dyDescent="0.15">
      <c r="A43" s="266"/>
      <c r="B43" s="262"/>
      <c r="C43" s="262"/>
      <c r="D43" s="262"/>
      <c r="E43" s="262"/>
      <c r="F43" s="262"/>
      <c r="G43" s="262"/>
      <c r="H43" s="262"/>
      <c r="I43" s="262"/>
      <c r="J43" s="262"/>
      <c r="K43" s="262"/>
      <c r="L43" s="262"/>
      <c r="M43" s="262"/>
      <c r="N43" s="262"/>
      <c r="O43" s="262"/>
      <c r="P43" s="262"/>
      <c r="Q43" s="262"/>
      <c r="R43" s="262"/>
      <c r="S43" s="262"/>
      <c r="T43" s="262"/>
      <c r="U43" s="262"/>
      <c r="V43" s="262"/>
      <c r="W43" s="262"/>
      <c r="X43" s="262"/>
      <c r="Y43" s="262"/>
      <c r="Z43" s="262"/>
      <c r="AA43" s="262"/>
      <c r="AB43" s="262"/>
      <c r="AC43" s="262"/>
      <c r="AD43" s="262"/>
      <c r="AE43" s="262"/>
      <c r="AF43" s="262"/>
      <c r="AG43" s="262"/>
      <c r="AH43" s="262"/>
      <c r="AI43" s="262"/>
      <c r="AJ43" s="262"/>
      <c r="AK43" s="262"/>
      <c r="AL43" s="262"/>
      <c r="AM43" s="262"/>
      <c r="AN43" s="262"/>
      <c r="AO43" s="262"/>
      <c r="AP43" s="318"/>
      <c r="AQ43" s="288"/>
      <c r="AR43" s="262"/>
      <c r="AS43" s="311"/>
    </row>
    <row r="44" spans="1:46" x14ac:dyDescent="0.15">
      <c r="A44" s="266"/>
      <c r="B44" s="262"/>
      <c r="C44" s="262"/>
      <c r="D44" s="262"/>
      <c r="E44" s="262"/>
      <c r="F44" s="262"/>
      <c r="G44" s="262"/>
      <c r="H44" s="262"/>
      <c r="I44" s="262"/>
      <c r="J44" s="262"/>
      <c r="K44" s="262"/>
      <c r="L44" s="262"/>
      <c r="M44" s="262"/>
      <c r="N44" s="262"/>
      <c r="O44" s="262"/>
      <c r="P44" s="262"/>
      <c r="Q44" s="262"/>
      <c r="R44" s="262"/>
      <c r="S44" s="262"/>
      <c r="T44" s="262"/>
      <c r="U44" s="262"/>
      <c r="V44" s="262"/>
      <c r="W44" s="262"/>
      <c r="X44" s="262"/>
      <c r="Y44" s="262"/>
      <c r="Z44" s="262"/>
      <c r="AA44" s="262"/>
      <c r="AB44" s="262"/>
      <c r="AC44" s="262"/>
      <c r="AD44" s="262"/>
      <c r="AE44" s="262"/>
      <c r="AF44" s="262"/>
      <c r="AG44" s="262"/>
      <c r="AH44" s="262"/>
      <c r="AI44" s="262"/>
      <c r="AJ44" s="262"/>
      <c r="AK44" s="262"/>
      <c r="AL44" s="262"/>
      <c r="AM44" s="262"/>
      <c r="AN44" s="262"/>
      <c r="AO44" s="262"/>
      <c r="AP44" s="262"/>
      <c r="AQ44" s="288"/>
      <c r="AR44" s="262"/>
    </row>
    <row r="45" spans="1:46" x14ac:dyDescent="0.15">
      <c r="A45" s="264"/>
      <c r="B45" s="264"/>
      <c r="C45" s="264"/>
      <c r="D45" s="264"/>
      <c r="E45" s="264"/>
      <c r="F45" s="264"/>
      <c r="G45" s="264"/>
      <c r="H45" s="264"/>
      <c r="I45" s="264"/>
      <c r="J45" s="264"/>
      <c r="K45" s="264"/>
      <c r="L45" s="264"/>
      <c r="M45" s="264"/>
      <c r="N45" s="264"/>
      <c r="O45" s="264"/>
      <c r="P45" s="264"/>
      <c r="Q45" s="264"/>
      <c r="R45" s="264"/>
      <c r="S45" s="264"/>
      <c r="T45" s="264"/>
      <c r="U45" s="264"/>
      <c r="V45" s="264"/>
      <c r="W45" s="264"/>
      <c r="X45" s="264"/>
      <c r="Y45" s="264"/>
      <c r="Z45" s="264"/>
      <c r="AA45" s="264"/>
      <c r="AB45" s="264"/>
      <c r="AC45" s="264"/>
      <c r="AD45" s="264"/>
      <c r="AE45" s="264"/>
      <c r="AF45" s="264"/>
      <c r="AG45" s="264"/>
      <c r="AH45" s="264"/>
      <c r="AI45" s="264"/>
      <c r="AJ45" s="264"/>
      <c r="AK45" s="264"/>
      <c r="AL45" s="264"/>
      <c r="AM45" s="264"/>
      <c r="AN45" s="264"/>
      <c r="AO45" s="264"/>
      <c r="AP45" s="264"/>
      <c r="AQ45" s="319"/>
      <c r="AR45" s="264"/>
      <c r="AS45" s="264"/>
      <c r="AT45" s="262"/>
    </row>
    <row r="46" spans="1:46" x14ac:dyDescent="0.15">
      <c r="A46" s="320"/>
      <c r="B46" s="320"/>
      <c r="C46" s="320"/>
      <c r="D46" s="320"/>
      <c r="E46" s="320"/>
      <c r="F46" s="320"/>
      <c r="G46" s="320"/>
      <c r="H46" s="320"/>
      <c r="I46" s="320"/>
      <c r="J46" s="320"/>
      <c r="K46" s="320"/>
      <c r="L46" s="320"/>
      <c r="M46" s="320"/>
      <c r="N46" s="320"/>
      <c r="O46" s="320"/>
      <c r="P46" s="320"/>
      <c r="Q46" s="320"/>
      <c r="R46" s="320"/>
      <c r="S46" s="320"/>
      <c r="T46" s="320"/>
      <c r="U46" s="320"/>
      <c r="V46" s="320"/>
      <c r="W46" s="320"/>
      <c r="X46" s="320"/>
      <c r="Y46" s="320"/>
      <c r="Z46" s="320"/>
      <c r="AA46" s="320"/>
      <c r="AB46" s="320"/>
      <c r="AC46" s="320"/>
      <c r="AD46" s="320"/>
      <c r="AE46" s="320"/>
      <c r="AF46" s="320"/>
      <c r="AG46" s="320"/>
      <c r="AH46" s="320"/>
      <c r="AI46" s="320"/>
      <c r="AJ46" s="320"/>
      <c r="AK46" s="320"/>
      <c r="AL46" s="320"/>
      <c r="AM46" s="320"/>
      <c r="AN46" s="320"/>
      <c r="AO46" s="320"/>
      <c r="AP46" s="320"/>
      <c r="AQ46" s="320"/>
      <c r="AR46" s="320"/>
      <c r="AS46" s="320"/>
      <c r="AT46" s="262"/>
    </row>
    <row r="47" spans="1:46" ht="17.25" customHeight="1" x14ac:dyDescent="0.15">
      <c r="A47" s="321" t="s">
        <v>508</v>
      </c>
      <c r="B47" s="262"/>
      <c r="C47" s="262"/>
      <c r="D47" s="262"/>
      <c r="E47" s="262"/>
      <c r="F47" s="262"/>
      <c r="G47" s="262"/>
      <c r="H47" s="262"/>
      <c r="I47" s="262"/>
      <c r="J47" s="262"/>
      <c r="K47" s="262"/>
      <c r="L47" s="262"/>
      <c r="M47" s="262"/>
      <c r="N47" s="262"/>
      <c r="O47" s="262"/>
      <c r="P47" s="262"/>
      <c r="Q47" s="262"/>
      <c r="R47" s="262"/>
      <c r="S47" s="262"/>
      <c r="T47" s="262"/>
      <c r="U47" s="262"/>
      <c r="V47" s="262"/>
      <c r="W47" s="262"/>
      <c r="X47" s="262"/>
      <c r="Y47" s="262"/>
      <c r="Z47" s="262"/>
      <c r="AA47" s="262"/>
      <c r="AB47" s="262"/>
      <c r="AC47" s="262"/>
      <c r="AD47" s="262"/>
      <c r="AE47" s="262"/>
      <c r="AF47" s="262"/>
      <c r="AG47" s="262"/>
      <c r="AH47" s="262"/>
      <c r="AI47" s="262"/>
      <c r="AJ47" s="262"/>
      <c r="AK47" s="262"/>
      <c r="AL47" s="262"/>
      <c r="AM47" s="262"/>
      <c r="AN47" s="262"/>
      <c r="AO47" s="262"/>
      <c r="AP47" s="262"/>
      <c r="AQ47" s="262"/>
      <c r="AR47" s="262"/>
    </row>
    <row r="48" spans="1:46" x14ac:dyDescent="0.15">
      <c r="A48" s="266"/>
      <c r="B48" s="262"/>
      <c r="C48" s="262"/>
      <c r="D48" s="262"/>
      <c r="E48" s="262"/>
      <c r="F48" s="262"/>
      <c r="G48" s="262"/>
      <c r="H48" s="262"/>
      <c r="I48" s="262"/>
      <c r="J48" s="262"/>
      <c r="K48" s="262"/>
      <c r="L48" s="262"/>
      <c r="M48" s="262"/>
      <c r="N48" s="262"/>
      <c r="O48" s="262"/>
      <c r="P48" s="262"/>
      <c r="Q48" s="262"/>
      <c r="R48" s="262"/>
      <c r="S48" s="262"/>
      <c r="T48" s="262"/>
      <c r="U48" s="262"/>
      <c r="V48" s="262"/>
      <c r="W48" s="262"/>
      <c r="X48" s="262"/>
      <c r="Y48" s="262"/>
      <c r="Z48" s="262"/>
      <c r="AA48" s="262"/>
      <c r="AB48" s="262"/>
      <c r="AC48" s="262"/>
      <c r="AD48" s="262"/>
      <c r="AE48" s="262"/>
      <c r="AF48" s="262"/>
      <c r="AG48" s="262"/>
      <c r="AH48" s="262"/>
      <c r="AI48" s="262"/>
      <c r="AJ48" s="262"/>
      <c r="AK48" s="322" t="s">
        <v>509</v>
      </c>
      <c r="AL48" s="322"/>
      <c r="AM48" s="322"/>
      <c r="AN48" s="322"/>
      <c r="AO48" s="322"/>
      <c r="AP48" s="322"/>
      <c r="AQ48" s="323"/>
      <c r="AR48" s="322"/>
    </row>
    <row r="49" spans="1:44" ht="13.5" customHeight="1" x14ac:dyDescent="0.15">
      <c r="A49" s="266"/>
      <c r="B49" s="262"/>
      <c r="C49" s="262"/>
      <c r="D49" s="262"/>
      <c r="E49" s="262"/>
      <c r="F49" s="262"/>
      <c r="G49" s="262"/>
      <c r="H49" s="262"/>
      <c r="I49" s="262"/>
      <c r="J49" s="262"/>
      <c r="K49" s="262"/>
      <c r="L49" s="262"/>
      <c r="M49" s="262"/>
      <c r="N49" s="262"/>
      <c r="O49" s="262"/>
      <c r="P49" s="262"/>
      <c r="Q49" s="262"/>
      <c r="R49" s="262"/>
      <c r="S49" s="262"/>
      <c r="T49" s="262"/>
      <c r="U49" s="262"/>
      <c r="V49" s="262"/>
      <c r="W49" s="262"/>
      <c r="X49" s="262"/>
      <c r="Y49" s="262"/>
      <c r="Z49" s="262"/>
      <c r="AA49" s="262"/>
      <c r="AB49" s="262"/>
      <c r="AC49" s="262"/>
      <c r="AD49" s="262"/>
      <c r="AE49" s="262"/>
      <c r="AF49" s="262"/>
      <c r="AG49" s="262"/>
      <c r="AH49" s="262"/>
      <c r="AI49" s="262"/>
      <c r="AJ49" s="262"/>
      <c r="AK49" s="324"/>
      <c r="AL49" s="325"/>
      <c r="AM49" s="1113" t="s">
        <v>477</v>
      </c>
      <c r="AN49" s="1115" t="s">
        <v>510</v>
      </c>
      <c r="AO49" s="1116"/>
      <c r="AP49" s="1116"/>
      <c r="AQ49" s="1116"/>
      <c r="AR49" s="1117"/>
    </row>
    <row r="50" spans="1:44" x14ac:dyDescent="0.15">
      <c r="A50" s="266"/>
      <c r="B50" s="262"/>
      <c r="C50" s="262"/>
      <c r="D50" s="262"/>
      <c r="E50" s="262"/>
      <c r="F50" s="262"/>
      <c r="G50" s="262"/>
      <c r="H50" s="262"/>
      <c r="I50" s="262"/>
      <c r="J50" s="262"/>
      <c r="K50" s="262"/>
      <c r="L50" s="262"/>
      <c r="M50" s="262"/>
      <c r="N50" s="262"/>
      <c r="O50" s="262"/>
      <c r="P50" s="262"/>
      <c r="Q50" s="262"/>
      <c r="R50" s="262"/>
      <c r="S50" s="262"/>
      <c r="T50" s="262"/>
      <c r="U50" s="262"/>
      <c r="V50" s="262"/>
      <c r="W50" s="262"/>
      <c r="X50" s="262"/>
      <c r="Y50" s="262"/>
      <c r="Z50" s="262"/>
      <c r="AA50" s="262"/>
      <c r="AB50" s="262"/>
      <c r="AC50" s="262"/>
      <c r="AD50" s="262"/>
      <c r="AE50" s="262"/>
      <c r="AF50" s="262"/>
      <c r="AG50" s="262"/>
      <c r="AH50" s="262"/>
      <c r="AI50" s="262"/>
      <c r="AJ50" s="262"/>
      <c r="AK50" s="326"/>
      <c r="AL50" s="327"/>
      <c r="AM50" s="1114"/>
      <c r="AN50" s="328" t="s">
        <v>511</v>
      </c>
      <c r="AO50" s="329" t="s">
        <v>512</v>
      </c>
      <c r="AP50" s="330" t="s">
        <v>513</v>
      </c>
      <c r="AQ50" s="331" t="s">
        <v>514</v>
      </c>
      <c r="AR50" s="332" t="s">
        <v>515</v>
      </c>
    </row>
    <row r="51" spans="1:44" x14ac:dyDescent="0.15">
      <c r="A51" s="266"/>
      <c r="B51" s="262"/>
      <c r="C51" s="262"/>
      <c r="D51" s="262"/>
      <c r="E51" s="262"/>
      <c r="F51" s="262"/>
      <c r="G51" s="262"/>
      <c r="H51" s="262"/>
      <c r="I51" s="262"/>
      <c r="J51" s="262"/>
      <c r="K51" s="262"/>
      <c r="L51" s="262"/>
      <c r="M51" s="262"/>
      <c r="N51" s="262"/>
      <c r="O51" s="262"/>
      <c r="P51" s="262"/>
      <c r="Q51" s="262"/>
      <c r="R51" s="262"/>
      <c r="S51" s="262"/>
      <c r="T51" s="262"/>
      <c r="U51" s="262"/>
      <c r="V51" s="262"/>
      <c r="W51" s="262"/>
      <c r="X51" s="262"/>
      <c r="Y51" s="262"/>
      <c r="Z51" s="262"/>
      <c r="AA51" s="262"/>
      <c r="AB51" s="262"/>
      <c r="AC51" s="262"/>
      <c r="AD51" s="262"/>
      <c r="AE51" s="262"/>
      <c r="AF51" s="262"/>
      <c r="AG51" s="262"/>
      <c r="AH51" s="262"/>
      <c r="AI51" s="262"/>
      <c r="AJ51" s="262"/>
      <c r="AK51" s="324" t="s">
        <v>516</v>
      </c>
      <c r="AL51" s="325"/>
      <c r="AM51" s="333">
        <v>1215006</v>
      </c>
      <c r="AN51" s="334">
        <v>36041</v>
      </c>
      <c r="AO51" s="335">
        <v>-29.1</v>
      </c>
      <c r="AP51" s="336">
        <v>74581</v>
      </c>
      <c r="AQ51" s="337">
        <v>7</v>
      </c>
      <c r="AR51" s="338">
        <v>-36.1</v>
      </c>
    </row>
    <row r="52" spans="1:44" x14ac:dyDescent="0.15">
      <c r="A52" s="266"/>
      <c r="B52" s="262"/>
      <c r="C52" s="262"/>
      <c r="D52" s="262"/>
      <c r="E52" s="262"/>
      <c r="F52" s="262"/>
      <c r="G52" s="262"/>
      <c r="H52" s="262"/>
      <c r="I52" s="262"/>
      <c r="J52" s="262"/>
      <c r="K52" s="262"/>
      <c r="L52" s="262"/>
      <c r="M52" s="262"/>
      <c r="N52" s="262"/>
      <c r="O52" s="262"/>
      <c r="P52" s="262"/>
      <c r="Q52" s="262"/>
      <c r="R52" s="262"/>
      <c r="S52" s="262"/>
      <c r="T52" s="262"/>
      <c r="U52" s="262"/>
      <c r="V52" s="262"/>
      <c r="W52" s="262"/>
      <c r="X52" s="262"/>
      <c r="Y52" s="262"/>
      <c r="Z52" s="262"/>
      <c r="AA52" s="262"/>
      <c r="AB52" s="262"/>
      <c r="AC52" s="262"/>
      <c r="AD52" s="262"/>
      <c r="AE52" s="262"/>
      <c r="AF52" s="262"/>
      <c r="AG52" s="262"/>
      <c r="AH52" s="262"/>
      <c r="AI52" s="262"/>
      <c r="AJ52" s="262"/>
      <c r="AK52" s="339"/>
      <c r="AL52" s="340" t="s">
        <v>517</v>
      </c>
      <c r="AM52" s="341">
        <v>487492</v>
      </c>
      <c r="AN52" s="342">
        <v>14460</v>
      </c>
      <c r="AO52" s="343">
        <v>-34.6</v>
      </c>
      <c r="AP52" s="344">
        <v>41563</v>
      </c>
      <c r="AQ52" s="345">
        <v>6.8</v>
      </c>
      <c r="AR52" s="346">
        <v>-41.4</v>
      </c>
    </row>
    <row r="53" spans="1:44" x14ac:dyDescent="0.15">
      <c r="A53" s="266"/>
      <c r="B53" s="262"/>
      <c r="C53" s="262"/>
      <c r="D53" s="262"/>
      <c r="E53" s="262"/>
      <c r="F53" s="262"/>
      <c r="G53" s="262"/>
      <c r="H53" s="262"/>
      <c r="I53" s="262"/>
      <c r="J53" s="262"/>
      <c r="K53" s="262"/>
      <c r="L53" s="262"/>
      <c r="M53" s="262"/>
      <c r="N53" s="262"/>
      <c r="O53" s="262"/>
      <c r="P53" s="262"/>
      <c r="Q53" s="262"/>
      <c r="R53" s="262"/>
      <c r="S53" s="262"/>
      <c r="T53" s="262"/>
      <c r="U53" s="262"/>
      <c r="V53" s="262"/>
      <c r="W53" s="262"/>
      <c r="X53" s="262"/>
      <c r="Y53" s="262"/>
      <c r="Z53" s="262"/>
      <c r="AA53" s="262"/>
      <c r="AB53" s="262"/>
      <c r="AC53" s="262"/>
      <c r="AD53" s="262"/>
      <c r="AE53" s="262"/>
      <c r="AF53" s="262"/>
      <c r="AG53" s="262"/>
      <c r="AH53" s="262"/>
      <c r="AI53" s="262"/>
      <c r="AJ53" s="262"/>
      <c r="AK53" s="324" t="s">
        <v>518</v>
      </c>
      <c r="AL53" s="325"/>
      <c r="AM53" s="333">
        <v>2104340</v>
      </c>
      <c r="AN53" s="334">
        <v>63610</v>
      </c>
      <c r="AO53" s="335">
        <v>76.5</v>
      </c>
      <c r="AP53" s="336">
        <v>76347</v>
      </c>
      <c r="AQ53" s="337">
        <v>2.4</v>
      </c>
      <c r="AR53" s="338">
        <v>74.099999999999994</v>
      </c>
    </row>
    <row r="54" spans="1:44" x14ac:dyDescent="0.15">
      <c r="A54" s="266"/>
      <c r="B54" s="262"/>
      <c r="C54" s="262"/>
      <c r="D54" s="262"/>
      <c r="E54" s="262"/>
      <c r="F54" s="262"/>
      <c r="G54" s="262"/>
      <c r="H54" s="262"/>
      <c r="I54" s="262"/>
      <c r="J54" s="262"/>
      <c r="K54" s="262"/>
      <c r="L54" s="262"/>
      <c r="M54" s="262"/>
      <c r="N54" s="262"/>
      <c r="O54" s="262"/>
      <c r="P54" s="262"/>
      <c r="Q54" s="262"/>
      <c r="R54" s="262"/>
      <c r="S54" s="262"/>
      <c r="T54" s="262"/>
      <c r="U54" s="262"/>
      <c r="V54" s="262"/>
      <c r="W54" s="262"/>
      <c r="X54" s="262"/>
      <c r="Y54" s="262"/>
      <c r="Z54" s="262"/>
      <c r="AA54" s="262"/>
      <c r="AB54" s="262"/>
      <c r="AC54" s="262"/>
      <c r="AD54" s="262"/>
      <c r="AE54" s="262"/>
      <c r="AF54" s="262"/>
      <c r="AG54" s="262"/>
      <c r="AH54" s="262"/>
      <c r="AI54" s="262"/>
      <c r="AJ54" s="262"/>
      <c r="AK54" s="339"/>
      <c r="AL54" s="340" t="s">
        <v>517</v>
      </c>
      <c r="AM54" s="341">
        <v>711278</v>
      </c>
      <c r="AN54" s="342">
        <v>21500</v>
      </c>
      <c r="AO54" s="343">
        <v>48.7</v>
      </c>
      <c r="AP54" s="344">
        <v>41762</v>
      </c>
      <c r="AQ54" s="345">
        <v>0.5</v>
      </c>
      <c r="AR54" s="346">
        <v>48.2</v>
      </c>
    </row>
    <row r="55" spans="1:44" x14ac:dyDescent="0.15">
      <c r="A55" s="266"/>
      <c r="B55" s="262"/>
      <c r="C55" s="262"/>
      <c r="D55" s="262"/>
      <c r="E55" s="262"/>
      <c r="F55" s="262"/>
      <c r="G55" s="262"/>
      <c r="H55" s="262"/>
      <c r="I55" s="262"/>
      <c r="J55" s="262"/>
      <c r="K55" s="262"/>
      <c r="L55" s="262"/>
      <c r="M55" s="262"/>
      <c r="N55" s="262"/>
      <c r="O55" s="262"/>
      <c r="P55" s="262"/>
      <c r="Q55" s="262"/>
      <c r="R55" s="262"/>
      <c r="S55" s="262"/>
      <c r="T55" s="262"/>
      <c r="U55" s="262"/>
      <c r="V55" s="262"/>
      <c r="W55" s="262"/>
      <c r="X55" s="262"/>
      <c r="Y55" s="262"/>
      <c r="Z55" s="262"/>
      <c r="AA55" s="262"/>
      <c r="AB55" s="262"/>
      <c r="AC55" s="262"/>
      <c r="AD55" s="262"/>
      <c r="AE55" s="262"/>
      <c r="AF55" s="262"/>
      <c r="AG55" s="262"/>
      <c r="AH55" s="262"/>
      <c r="AI55" s="262"/>
      <c r="AJ55" s="262"/>
      <c r="AK55" s="324" t="s">
        <v>519</v>
      </c>
      <c r="AL55" s="325"/>
      <c r="AM55" s="333">
        <v>1227926</v>
      </c>
      <c r="AN55" s="334">
        <v>37752</v>
      </c>
      <c r="AO55" s="335">
        <v>-40.700000000000003</v>
      </c>
      <c r="AP55" s="336">
        <v>69604</v>
      </c>
      <c r="AQ55" s="337">
        <v>-8.8000000000000007</v>
      </c>
      <c r="AR55" s="338">
        <v>-31.9</v>
      </c>
    </row>
    <row r="56" spans="1:44" x14ac:dyDescent="0.15">
      <c r="A56" s="266"/>
      <c r="B56" s="262"/>
      <c r="C56" s="262"/>
      <c r="D56" s="262"/>
      <c r="E56" s="262"/>
      <c r="F56" s="262"/>
      <c r="G56" s="262"/>
      <c r="H56" s="262"/>
      <c r="I56" s="262"/>
      <c r="J56" s="262"/>
      <c r="K56" s="262"/>
      <c r="L56" s="262"/>
      <c r="M56" s="262"/>
      <c r="N56" s="262"/>
      <c r="O56" s="262"/>
      <c r="P56" s="262"/>
      <c r="Q56" s="262"/>
      <c r="R56" s="262"/>
      <c r="S56" s="262"/>
      <c r="T56" s="262"/>
      <c r="U56" s="262"/>
      <c r="V56" s="262"/>
      <c r="W56" s="262"/>
      <c r="X56" s="262"/>
      <c r="Y56" s="262"/>
      <c r="Z56" s="262"/>
      <c r="AA56" s="262"/>
      <c r="AB56" s="262"/>
      <c r="AC56" s="262"/>
      <c r="AD56" s="262"/>
      <c r="AE56" s="262"/>
      <c r="AF56" s="262"/>
      <c r="AG56" s="262"/>
      <c r="AH56" s="262"/>
      <c r="AI56" s="262"/>
      <c r="AJ56" s="262"/>
      <c r="AK56" s="339"/>
      <c r="AL56" s="340" t="s">
        <v>517</v>
      </c>
      <c r="AM56" s="341">
        <v>696646</v>
      </c>
      <c r="AN56" s="342">
        <v>21418</v>
      </c>
      <c r="AO56" s="343">
        <v>-0.4</v>
      </c>
      <c r="AP56" s="344">
        <v>36247</v>
      </c>
      <c r="AQ56" s="345">
        <v>-13.2</v>
      </c>
      <c r="AR56" s="346">
        <v>12.8</v>
      </c>
    </row>
    <row r="57" spans="1:44" x14ac:dyDescent="0.15">
      <c r="A57" s="266"/>
      <c r="B57" s="262"/>
      <c r="C57" s="262"/>
      <c r="D57" s="262"/>
      <c r="E57" s="262"/>
      <c r="F57" s="262"/>
      <c r="G57" s="262"/>
      <c r="H57" s="262"/>
      <c r="I57" s="262"/>
      <c r="J57" s="262"/>
      <c r="K57" s="262"/>
      <c r="L57" s="262"/>
      <c r="M57" s="262"/>
      <c r="N57" s="262"/>
      <c r="O57" s="262"/>
      <c r="P57" s="262"/>
      <c r="Q57" s="262"/>
      <c r="R57" s="262"/>
      <c r="S57" s="262"/>
      <c r="T57" s="262"/>
      <c r="U57" s="262"/>
      <c r="V57" s="262"/>
      <c r="W57" s="262"/>
      <c r="X57" s="262"/>
      <c r="Y57" s="262"/>
      <c r="Z57" s="262"/>
      <c r="AA57" s="262"/>
      <c r="AB57" s="262"/>
      <c r="AC57" s="262"/>
      <c r="AD57" s="262"/>
      <c r="AE57" s="262"/>
      <c r="AF57" s="262"/>
      <c r="AG57" s="262"/>
      <c r="AH57" s="262"/>
      <c r="AI57" s="262"/>
      <c r="AJ57" s="262"/>
      <c r="AK57" s="324" t="s">
        <v>520</v>
      </c>
      <c r="AL57" s="325"/>
      <c r="AM57" s="333">
        <v>1313123</v>
      </c>
      <c r="AN57" s="334">
        <v>41076</v>
      </c>
      <c r="AO57" s="335">
        <v>8.8000000000000007</v>
      </c>
      <c r="AP57" s="336">
        <v>68410</v>
      </c>
      <c r="AQ57" s="337">
        <v>-1.7</v>
      </c>
      <c r="AR57" s="338">
        <v>10.5</v>
      </c>
    </row>
    <row r="58" spans="1:44" x14ac:dyDescent="0.15">
      <c r="A58" s="266"/>
      <c r="B58" s="262"/>
      <c r="C58" s="262"/>
      <c r="D58" s="262"/>
      <c r="E58" s="262"/>
      <c r="F58" s="262"/>
      <c r="G58" s="262"/>
      <c r="H58" s="262"/>
      <c r="I58" s="262"/>
      <c r="J58" s="262"/>
      <c r="K58" s="262"/>
      <c r="L58" s="262"/>
      <c r="M58" s="262"/>
      <c r="N58" s="262"/>
      <c r="O58" s="262"/>
      <c r="P58" s="262"/>
      <c r="Q58" s="262"/>
      <c r="R58" s="262"/>
      <c r="S58" s="262"/>
      <c r="T58" s="262"/>
      <c r="U58" s="262"/>
      <c r="V58" s="262"/>
      <c r="W58" s="262"/>
      <c r="X58" s="262"/>
      <c r="Y58" s="262"/>
      <c r="Z58" s="262"/>
      <c r="AA58" s="262"/>
      <c r="AB58" s="262"/>
      <c r="AC58" s="262"/>
      <c r="AD58" s="262"/>
      <c r="AE58" s="262"/>
      <c r="AF58" s="262"/>
      <c r="AG58" s="262"/>
      <c r="AH58" s="262"/>
      <c r="AI58" s="262"/>
      <c r="AJ58" s="262"/>
      <c r="AK58" s="339"/>
      <c r="AL58" s="340" t="s">
        <v>517</v>
      </c>
      <c r="AM58" s="341">
        <v>634808</v>
      </c>
      <c r="AN58" s="342">
        <v>19858</v>
      </c>
      <c r="AO58" s="343">
        <v>-7.3</v>
      </c>
      <c r="AP58" s="344">
        <v>35086</v>
      </c>
      <c r="AQ58" s="345">
        <v>-3.2</v>
      </c>
      <c r="AR58" s="346">
        <v>-4.0999999999999996</v>
      </c>
    </row>
    <row r="59" spans="1:44" x14ac:dyDescent="0.15">
      <c r="A59" s="266"/>
      <c r="B59" s="262"/>
      <c r="C59" s="262"/>
      <c r="D59" s="262"/>
      <c r="E59" s="262"/>
      <c r="F59" s="262"/>
      <c r="G59" s="262"/>
      <c r="H59" s="262"/>
      <c r="I59" s="262"/>
      <c r="J59" s="262"/>
      <c r="K59" s="262"/>
      <c r="L59" s="262"/>
      <c r="M59" s="262"/>
      <c r="N59" s="262"/>
      <c r="O59" s="262"/>
      <c r="P59" s="262"/>
      <c r="Q59" s="262"/>
      <c r="R59" s="262"/>
      <c r="S59" s="262"/>
      <c r="T59" s="262"/>
      <c r="U59" s="262"/>
      <c r="V59" s="262"/>
      <c r="W59" s="262"/>
      <c r="X59" s="262"/>
      <c r="Y59" s="262"/>
      <c r="Z59" s="262"/>
      <c r="AA59" s="262"/>
      <c r="AB59" s="262"/>
      <c r="AC59" s="262"/>
      <c r="AD59" s="262"/>
      <c r="AE59" s="262"/>
      <c r="AF59" s="262"/>
      <c r="AG59" s="262"/>
      <c r="AH59" s="262"/>
      <c r="AI59" s="262"/>
      <c r="AJ59" s="262"/>
      <c r="AK59" s="324" t="s">
        <v>521</v>
      </c>
      <c r="AL59" s="325"/>
      <c r="AM59" s="333">
        <v>1632484</v>
      </c>
      <c r="AN59" s="334">
        <v>52275</v>
      </c>
      <c r="AO59" s="335">
        <v>27.3</v>
      </c>
      <c r="AP59" s="336">
        <v>73019</v>
      </c>
      <c r="AQ59" s="337">
        <v>6.7</v>
      </c>
      <c r="AR59" s="338">
        <v>20.6</v>
      </c>
    </row>
    <row r="60" spans="1:44" x14ac:dyDescent="0.15">
      <c r="A60" s="266"/>
      <c r="B60" s="262"/>
      <c r="C60" s="262"/>
      <c r="D60" s="262"/>
      <c r="E60" s="262"/>
      <c r="F60" s="262"/>
      <c r="G60" s="262"/>
      <c r="H60" s="262"/>
      <c r="I60" s="262"/>
      <c r="J60" s="262"/>
      <c r="K60" s="262"/>
      <c r="L60" s="262"/>
      <c r="M60" s="262"/>
      <c r="N60" s="262"/>
      <c r="O60" s="262"/>
      <c r="P60" s="262"/>
      <c r="Q60" s="262"/>
      <c r="R60" s="262"/>
      <c r="S60" s="262"/>
      <c r="T60" s="262"/>
      <c r="U60" s="262"/>
      <c r="V60" s="262"/>
      <c r="W60" s="262"/>
      <c r="X60" s="262"/>
      <c r="Y60" s="262"/>
      <c r="Z60" s="262"/>
      <c r="AA60" s="262"/>
      <c r="AB60" s="262"/>
      <c r="AC60" s="262"/>
      <c r="AD60" s="262"/>
      <c r="AE60" s="262"/>
      <c r="AF60" s="262"/>
      <c r="AG60" s="262"/>
      <c r="AH60" s="262"/>
      <c r="AI60" s="262"/>
      <c r="AJ60" s="262"/>
      <c r="AK60" s="339"/>
      <c r="AL60" s="340" t="s">
        <v>517</v>
      </c>
      <c r="AM60" s="341">
        <v>588414</v>
      </c>
      <c r="AN60" s="342">
        <v>18842</v>
      </c>
      <c r="AO60" s="343">
        <v>-5.0999999999999996</v>
      </c>
      <c r="AP60" s="344">
        <v>39427</v>
      </c>
      <c r="AQ60" s="345">
        <v>12.4</v>
      </c>
      <c r="AR60" s="346">
        <v>-17.5</v>
      </c>
    </row>
    <row r="61" spans="1:44" x14ac:dyDescent="0.15">
      <c r="A61" s="266"/>
      <c r="B61" s="262"/>
      <c r="C61" s="262"/>
      <c r="D61" s="262"/>
      <c r="E61" s="262"/>
      <c r="F61" s="262"/>
      <c r="G61" s="262"/>
      <c r="H61" s="262"/>
      <c r="I61" s="262"/>
      <c r="J61" s="262"/>
      <c r="K61" s="262"/>
      <c r="L61" s="262"/>
      <c r="M61" s="262"/>
      <c r="N61" s="262"/>
      <c r="O61" s="262"/>
      <c r="P61" s="262"/>
      <c r="Q61" s="262"/>
      <c r="R61" s="262"/>
      <c r="S61" s="262"/>
      <c r="T61" s="262"/>
      <c r="U61" s="262"/>
      <c r="V61" s="262"/>
      <c r="W61" s="262"/>
      <c r="X61" s="262"/>
      <c r="Y61" s="262"/>
      <c r="Z61" s="262"/>
      <c r="AA61" s="262"/>
      <c r="AB61" s="262"/>
      <c r="AC61" s="262"/>
      <c r="AD61" s="262"/>
      <c r="AE61" s="262"/>
      <c r="AF61" s="262"/>
      <c r="AG61" s="262"/>
      <c r="AH61" s="262"/>
      <c r="AI61" s="262"/>
      <c r="AJ61" s="262"/>
      <c r="AK61" s="324" t="s">
        <v>522</v>
      </c>
      <c r="AL61" s="347"/>
      <c r="AM61" s="348">
        <v>1498576</v>
      </c>
      <c r="AN61" s="349">
        <v>46151</v>
      </c>
      <c r="AO61" s="350">
        <v>8.6</v>
      </c>
      <c r="AP61" s="351">
        <v>72392</v>
      </c>
      <c r="AQ61" s="352">
        <v>1.1000000000000001</v>
      </c>
      <c r="AR61" s="338">
        <v>7.5</v>
      </c>
    </row>
    <row r="62" spans="1:44" x14ac:dyDescent="0.15">
      <c r="A62" s="266"/>
      <c r="B62" s="262"/>
      <c r="C62" s="262"/>
      <c r="D62" s="262"/>
      <c r="E62" s="262"/>
      <c r="F62" s="262"/>
      <c r="G62" s="262"/>
      <c r="H62" s="262"/>
      <c r="I62" s="262"/>
      <c r="J62" s="262"/>
      <c r="K62" s="262"/>
      <c r="L62" s="262"/>
      <c r="M62" s="262"/>
      <c r="N62" s="262"/>
      <c r="O62" s="262"/>
      <c r="P62" s="262"/>
      <c r="Q62" s="262"/>
      <c r="R62" s="262"/>
      <c r="S62" s="262"/>
      <c r="T62" s="262"/>
      <c r="U62" s="262"/>
      <c r="V62" s="262"/>
      <c r="W62" s="262"/>
      <c r="X62" s="262"/>
      <c r="Y62" s="262"/>
      <c r="Z62" s="262"/>
      <c r="AA62" s="262"/>
      <c r="AB62" s="262"/>
      <c r="AC62" s="262"/>
      <c r="AD62" s="262"/>
      <c r="AE62" s="262"/>
      <c r="AF62" s="262"/>
      <c r="AG62" s="262"/>
      <c r="AH62" s="262"/>
      <c r="AI62" s="262"/>
      <c r="AJ62" s="262"/>
      <c r="AK62" s="339"/>
      <c r="AL62" s="340" t="s">
        <v>517</v>
      </c>
      <c r="AM62" s="341">
        <v>623728</v>
      </c>
      <c r="AN62" s="342">
        <v>19216</v>
      </c>
      <c r="AO62" s="343">
        <v>0.3</v>
      </c>
      <c r="AP62" s="344">
        <v>38817</v>
      </c>
      <c r="AQ62" s="345">
        <v>0.7</v>
      </c>
      <c r="AR62" s="346">
        <v>-0.4</v>
      </c>
    </row>
    <row r="63" spans="1:44" x14ac:dyDescent="0.15">
      <c r="A63" s="266"/>
      <c r="B63" s="262"/>
      <c r="C63" s="262"/>
      <c r="D63" s="262"/>
      <c r="E63" s="262"/>
      <c r="F63" s="262"/>
      <c r="G63" s="262"/>
      <c r="H63" s="262"/>
      <c r="I63" s="262"/>
      <c r="J63" s="262"/>
      <c r="K63" s="262"/>
      <c r="L63" s="262"/>
      <c r="M63" s="262"/>
      <c r="N63" s="262"/>
      <c r="O63" s="262"/>
      <c r="P63" s="262"/>
      <c r="Q63" s="262"/>
      <c r="R63" s="262"/>
      <c r="S63" s="262"/>
      <c r="T63" s="262"/>
      <c r="U63" s="262"/>
      <c r="V63" s="262"/>
      <c r="W63" s="262"/>
      <c r="X63" s="262"/>
      <c r="Y63" s="262"/>
      <c r="Z63" s="262"/>
      <c r="AA63" s="262"/>
      <c r="AB63" s="262"/>
      <c r="AC63" s="262"/>
      <c r="AD63" s="262"/>
      <c r="AE63" s="262"/>
      <c r="AF63" s="262"/>
      <c r="AG63" s="262"/>
      <c r="AH63" s="262"/>
      <c r="AI63" s="262"/>
      <c r="AJ63" s="262"/>
      <c r="AK63" s="262"/>
      <c r="AL63" s="262"/>
      <c r="AM63" s="262"/>
      <c r="AN63" s="262"/>
      <c r="AO63" s="262"/>
      <c r="AP63" s="262"/>
      <c r="AQ63" s="262"/>
      <c r="AR63" s="262"/>
    </row>
    <row r="64" spans="1:44" x14ac:dyDescent="0.15">
      <c r="A64" s="266"/>
      <c r="B64" s="262"/>
      <c r="C64" s="262"/>
      <c r="D64" s="262"/>
      <c r="E64" s="262"/>
      <c r="F64" s="262"/>
      <c r="G64" s="262"/>
      <c r="H64" s="262"/>
      <c r="I64" s="262"/>
      <c r="J64" s="262"/>
      <c r="K64" s="262"/>
      <c r="L64" s="262"/>
      <c r="M64" s="262"/>
      <c r="N64" s="262"/>
      <c r="O64" s="262"/>
      <c r="P64" s="262"/>
      <c r="Q64" s="262"/>
      <c r="R64" s="262"/>
      <c r="S64" s="262"/>
      <c r="T64" s="262"/>
      <c r="U64" s="262"/>
      <c r="V64" s="262"/>
      <c r="W64" s="262"/>
      <c r="X64" s="262"/>
      <c r="Y64" s="262"/>
      <c r="Z64" s="262"/>
      <c r="AA64" s="262"/>
      <c r="AB64" s="262"/>
      <c r="AC64" s="262"/>
      <c r="AD64" s="262"/>
      <c r="AE64" s="262"/>
      <c r="AF64" s="262"/>
      <c r="AG64" s="262"/>
      <c r="AH64" s="262"/>
      <c r="AI64" s="262"/>
      <c r="AJ64" s="262"/>
      <c r="AK64" s="262"/>
      <c r="AL64" s="262"/>
      <c r="AM64" s="262"/>
      <c r="AN64" s="262"/>
      <c r="AO64" s="262"/>
      <c r="AP64" s="262"/>
      <c r="AQ64" s="262"/>
      <c r="AR64" s="262"/>
    </row>
    <row r="65" spans="1:46" x14ac:dyDescent="0.15">
      <c r="A65" s="266"/>
      <c r="B65" s="262"/>
      <c r="C65" s="262"/>
      <c r="D65" s="262"/>
      <c r="E65" s="262"/>
      <c r="F65" s="262"/>
      <c r="G65" s="262"/>
      <c r="H65" s="262"/>
      <c r="I65" s="262"/>
      <c r="J65" s="262"/>
      <c r="K65" s="262"/>
      <c r="L65" s="262"/>
      <c r="M65" s="262"/>
      <c r="N65" s="262"/>
      <c r="O65" s="262"/>
      <c r="P65" s="262"/>
      <c r="Q65" s="262"/>
      <c r="R65" s="262"/>
      <c r="S65" s="262"/>
      <c r="T65" s="262"/>
      <c r="U65" s="262"/>
      <c r="V65" s="262"/>
      <c r="W65" s="262"/>
      <c r="X65" s="262"/>
      <c r="Y65" s="262"/>
      <c r="Z65" s="262"/>
      <c r="AA65" s="262"/>
      <c r="AB65" s="262"/>
      <c r="AC65" s="262"/>
      <c r="AD65" s="262"/>
      <c r="AE65" s="262"/>
      <c r="AF65" s="262"/>
      <c r="AG65" s="262"/>
      <c r="AH65" s="262"/>
      <c r="AI65" s="262"/>
      <c r="AJ65" s="262"/>
      <c r="AK65" s="262"/>
      <c r="AL65" s="262"/>
      <c r="AM65" s="262"/>
      <c r="AN65" s="262"/>
      <c r="AO65" s="262"/>
      <c r="AP65" s="262"/>
      <c r="AQ65" s="262"/>
      <c r="AR65" s="262"/>
    </row>
    <row r="66" spans="1:46" x14ac:dyDescent="0.15">
      <c r="A66" s="353"/>
      <c r="B66" s="320"/>
      <c r="C66" s="320"/>
      <c r="D66" s="320"/>
      <c r="E66" s="320"/>
      <c r="F66" s="320"/>
      <c r="G66" s="320"/>
      <c r="H66" s="320"/>
      <c r="I66" s="320"/>
      <c r="J66" s="320"/>
      <c r="K66" s="320"/>
      <c r="L66" s="320"/>
      <c r="M66" s="320"/>
      <c r="N66" s="320"/>
      <c r="O66" s="320"/>
      <c r="P66" s="320"/>
      <c r="Q66" s="320"/>
      <c r="R66" s="320"/>
      <c r="S66" s="320"/>
      <c r="T66" s="320"/>
      <c r="U66" s="320"/>
      <c r="V66" s="320"/>
      <c r="W66" s="320"/>
      <c r="X66" s="320"/>
      <c r="Y66" s="320"/>
      <c r="Z66" s="320"/>
      <c r="AA66" s="320"/>
      <c r="AB66" s="320"/>
      <c r="AC66" s="320"/>
      <c r="AD66" s="320"/>
      <c r="AE66" s="320"/>
      <c r="AF66" s="320"/>
      <c r="AG66" s="320"/>
      <c r="AH66" s="320"/>
      <c r="AI66" s="320"/>
      <c r="AJ66" s="320"/>
      <c r="AK66" s="320"/>
      <c r="AL66" s="320"/>
      <c r="AM66" s="320"/>
      <c r="AN66" s="320"/>
      <c r="AO66" s="320"/>
      <c r="AP66" s="320"/>
      <c r="AQ66" s="320"/>
      <c r="AR66" s="320"/>
      <c r="AS66" s="354"/>
    </row>
    <row r="67" spans="1:46" ht="13.5" hidden="1" customHeight="1" x14ac:dyDescent="0.15">
      <c r="AK67" s="262"/>
      <c r="AL67" s="262"/>
      <c r="AM67" s="262"/>
      <c r="AN67" s="262"/>
      <c r="AO67" s="262"/>
      <c r="AP67" s="262"/>
      <c r="AQ67" s="262"/>
      <c r="AR67" s="262"/>
      <c r="AS67" s="262"/>
      <c r="AT67" s="262"/>
    </row>
    <row r="68" spans="1:46" ht="13.5" hidden="1" customHeight="1" x14ac:dyDescent="0.15">
      <c r="AK68" s="262"/>
      <c r="AL68" s="262"/>
      <c r="AM68" s="262"/>
      <c r="AN68" s="262"/>
      <c r="AO68" s="262"/>
      <c r="AP68" s="262"/>
      <c r="AQ68" s="262"/>
      <c r="AR68" s="262"/>
    </row>
    <row r="69" spans="1:46" ht="13.5" hidden="1" customHeight="1" x14ac:dyDescent="0.15">
      <c r="AK69" s="262"/>
      <c r="AL69" s="262"/>
      <c r="AM69" s="262"/>
      <c r="AN69" s="262"/>
      <c r="AO69" s="262"/>
      <c r="AP69" s="262"/>
      <c r="AQ69" s="262"/>
      <c r="AR69" s="262"/>
    </row>
    <row r="70" spans="1:46" hidden="1" x14ac:dyDescent="0.15">
      <c r="AK70" s="262"/>
      <c r="AL70" s="262"/>
      <c r="AM70" s="262"/>
      <c r="AN70" s="262"/>
      <c r="AO70" s="262"/>
      <c r="AP70" s="262"/>
      <c r="AQ70" s="262"/>
      <c r="AR70" s="262"/>
    </row>
    <row r="71" spans="1:46" hidden="1" x14ac:dyDescent="0.15">
      <c r="AK71" s="262"/>
      <c r="AL71" s="262"/>
      <c r="AM71" s="262"/>
      <c r="AN71" s="262"/>
      <c r="AO71" s="262"/>
      <c r="AP71" s="262"/>
      <c r="AQ71" s="262"/>
      <c r="AR71" s="262"/>
    </row>
    <row r="72" spans="1:46" hidden="1" x14ac:dyDescent="0.15">
      <c r="AK72" s="262"/>
      <c r="AL72" s="262"/>
      <c r="AM72" s="262"/>
      <c r="AN72" s="262"/>
      <c r="AO72" s="262"/>
      <c r="AP72" s="262"/>
      <c r="AQ72" s="262"/>
      <c r="AR72" s="262"/>
    </row>
    <row r="73" spans="1:46" hidden="1" x14ac:dyDescent="0.15">
      <c r="AK73" s="262"/>
      <c r="AL73" s="262"/>
      <c r="AM73" s="262"/>
      <c r="AN73" s="262"/>
      <c r="AO73" s="262"/>
      <c r="AP73" s="262"/>
      <c r="AQ73" s="262"/>
      <c r="AR73" s="262"/>
    </row>
  </sheetData>
  <sheetProtection algorithmName="SHA-512" hashValue="3+VNnMDDeNx4BhmkBXfxnIJERps+NvZG/0bpq6B7TmqJfrp8zGA30RmB9RDlNEGVCBetTTcNu0WG/OuE+N6fAw==" saltValue="qpdoVSI2S2eC6kiZs+RuAA==" spinCount="100000" sheet="1" objects="1" scenarios="1"/>
  <mergeCells count="25">
    <mergeCell ref="A26:AS26"/>
    <mergeCell ref="AO7:AO8"/>
    <mergeCell ref="AK9:AN9"/>
    <mergeCell ref="AK10:AN10"/>
    <mergeCell ref="AK11:AN11"/>
    <mergeCell ref="AK12:AN12"/>
    <mergeCell ref="AK13:AN13"/>
    <mergeCell ref="AK14:AN14"/>
    <mergeCell ref="AK15:AN15"/>
    <mergeCell ref="AK16:AN16"/>
    <mergeCell ref="AK21:AN21"/>
    <mergeCell ref="AK22:AN22"/>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21"/>
  <sheetViews>
    <sheetView showGridLines="0" zoomScaleNormal="100" zoomScaleSheetLayoutView="55" workbookViewId="0"/>
  </sheetViews>
  <sheetFormatPr defaultColWidth="0" defaultRowHeight="13.5" customHeight="1" zeroHeight="1" x14ac:dyDescent="0.15"/>
  <cols>
    <col min="1" max="125" width="2.5" style="260" customWidth="1"/>
    <col min="126" max="16384" width="9" style="259" hidden="1"/>
  </cols>
  <sheetData>
    <row r="1" spans="2:125" ht="13.5" customHeight="1" x14ac:dyDescent="0.15">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2:125" x14ac:dyDescent="0.15">
      <c r="B2" s="259"/>
      <c r="DG2" s="259"/>
    </row>
    <row r="3" spans="2:125" x14ac:dyDescent="0.15">
      <c r="C3" s="259"/>
      <c r="D3" s="259"/>
      <c r="E3" s="259"/>
      <c r="F3" s="259"/>
      <c r="G3" s="259"/>
      <c r="H3" s="259"/>
      <c r="I3" s="259"/>
      <c r="J3" s="259"/>
      <c r="K3" s="259"/>
      <c r="L3" s="259"/>
      <c r="M3" s="259"/>
      <c r="N3" s="259"/>
      <c r="O3" s="259"/>
      <c r="P3" s="259"/>
      <c r="Q3" s="259"/>
      <c r="R3" s="259"/>
      <c r="S3" s="259"/>
      <c r="T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H3" s="259"/>
      <c r="DI3" s="259"/>
      <c r="DJ3" s="259"/>
      <c r="DK3" s="259"/>
      <c r="DL3" s="259"/>
      <c r="DM3" s="259"/>
      <c r="DN3" s="259"/>
      <c r="DO3" s="259"/>
      <c r="DP3" s="259"/>
      <c r="DQ3" s="259"/>
      <c r="DR3" s="259"/>
      <c r="DS3" s="259"/>
      <c r="DT3" s="259"/>
      <c r="DU3" s="259"/>
    </row>
    <row r="4" spans="2:125" x14ac:dyDescent="0.15"/>
    <row r="5" spans="2:125" x14ac:dyDescent="0.15"/>
    <row r="6" spans="2:125" x14ac:dyDescent="0.15"/>
    <row r="7" spans="2:125" x14ac:dyDescent="0.15"/>
    <row r="8" spans="2:125" x14ac:dyDescent="0.15"/>
    <row r="9" spans="2:125" x14ac:dyDescent="0.15">
      <c r="DU9" s="259"/>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59"/>
    </row>
    <row r="18" spans="125:125" x14ac:dyDescent="0.15"/>
    <row r="19" spans="125:125" x14ac:dyDescent="0.15"/>
    <row r="20" spans="125:125" x14ac:dyDescent="0.15">
      <c r="DU20" s="259"/>
    </row>
    <row r="21" spans="125:125" x14ac:dyDescent="0.15">
      <c r="DU21" s="259"/>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59"/>
    </row>
    <row r="29" spans="125:125" x14ac:dyDescent="0.15"/>
    <row r="30" spans="125:125" x14ac:dyDescent="0.15"/>
    <row r="31" spans="125:125" x14ac:dyDescent="0.15"/>
    <row r="32" spans="125:125" x14ac:dyDescent="0.15"/>
    <row r="33" spans="2:125" x14ac:dyDescent="0.15">
      <c r="B33" s="259"/>
      <c r="G33" s="259"/>
      <c r="I33" s="259"/>
    </row>
    <row r="34" spans="2:125" x14ac:dyDescent="0.15">
      <c r="C34" s="259"/>
      <c r="P34" s="259"/>
      <c r="DE34" s="259"/>
      <c r="DH34" s="259"/>
    </row>
    <row r="35" spans="2:125" x14ac:dyDescent="0.15">
      <c r="D35" s="259"/>
      <c r="E35" s="259"/>
      <c r="DG35" s="259"/>
      <c r="DJ35" s="259"/>
      <c r="DP35" s="259"/>
      <c r="DQ35" s="259"/>
      <c r="DR35" s="259"/>
      <c r="DS35" s="259"/>
      <c r="DT35" s="259"/>
      <c r="DU35" s="259"/>
    </row>
    <row r="36" spans="2:125" x14ac:dyDescent="0.15">
      <c r="F36" s="259"/>
      <c r="H36" s="259"/>
      <c r="J36" s="259"/>
      <c r="K36" s="259"/>
      <c r="L36" s="259"/>
      <c r="M36" s="259"/>
      <c r="N36" s="259"/>
      <c r="O36" s="259"/>
      <c r="Q36" s="259"/>
      <c r="R36" s="259"/>
      <c r="S36" s="259"/>
      <c r="T36" s="259"/>
      <c r="U36" s="259"/>
      <c r="V36" s="259"/>
      <c r="W36" s="259"/>
      <c r="X36" s="259"/>
      <c r="Y36" s="259"/>
      <c r="Z36" s="259"/>
      <c r="AA36" s="259"/>
      <c r="AB36" s="259"/>
      <c r="AC36" s="259"/>
      <c r="AD36" s="259"/>
      <c r="AE36" s="259"/>
      <c r="AF36" s="259"/>
      <c r="AG36" s="259"/>
      <c r="AH36" s="259"/>
      <c r="AI36" s="259"/>
      <c r="AJ36" s="259"/>
      <c r="AK36" s="259"/>
      <c r="AL36" s="259"/>
      <c r="AM36" s="259"/>
      <c r="AN36" s="259"/>
      <c r="AO36" s="259"/>
      <c r="AP36" s="259"/>
      <c r="AQ36" s="259"/>
      <c r="AR36" s="259"/>
      <c r="AS36" s="259"/>
      <c r="AT36" s="259"/>
      <c r="AU36" s="259"/>
      <c r="AV36" s="259"/>
      <c r="AW36" s="259"/>
      <c r="AX36" s="259"/>
      <c r="AY36" s="259"/>
      <c r="AZ36" s="259"/>
      <c r="BA36" s="259"/>
      <c r="BB36" s="259"/>
      <c r="BC36" s="259"/>
      <c r="BD36" s="259"/>
      <c r="BE36" s="259"/>
      <c r="BF36" s="259"/>
      <c r="BG36" s="259"/>
      <c r="BH36" s="259"/>
      <c r="BI36" s="259"/>
      <c r="BJ36" s="259"/>
      <c r="BK36" s="259"/>
      <c r="BL36" s="259"/>
      <c r="BM36" s="259"/>
      <c r="BN36" s="259"/>
      <c r="BO36" s="259"/>
      <c r="BP36" s="259"/>
      <c r="BQ36" s="259"/>
      <c r="BR36" s="259"/>
      <c r="BS36" s="259"/>
      <c r="BT36" s="259"/>
      <c r="BU36" s="259"/>
      <c r="BV36" s="259"/>
      <c r="BW36" s="259"/>
      <c r="BX36" s="259"/>
      <c r="BY36" s="259"/>
      <c r="BZ36" s="259"/>
      <c r="CA36" s="259"/>
      <c r="CB36" s="259"/>
      <c r="CC36" s="259"/>
      <c r="CD36" s="259"/>
      <c r="CE36" s="259"/>
      <c r="CF36" s="259"/>
      <c r="CG36" s="259"/>
      <c r="CH36" s="259"/>
      <c r="CI36" s="259"/>
      <c r="CJ36" s="259"/>
      <c r="CK36" s="259"/>
      <c r="CL36" s="259"/>
      <c r="CM36" s="259"/>
      <c r="CN36" s="259"/>
      <c r="CO36" s="259"/>
      <c r="CP36" s="259"/>
      <c r="CQ36" s="259"/>
      <c r="CR36" s="259"/>
      <c r="CS36" s="259"/>
      <c r="CT36" s="259"/>
      <c r="CU36" s="259"/>
      <c r="CV36" s="259"/>
      <c r="CW36" s="259"/>
      <c r="CX36" s="259"/>
      <c r="CY36" s="259"/>
      <c r="CZ36" s="259"/>
      <c r="DA36" s="259"/>
      <c r="DB36" s="259"/>
      <c r="DC36" s="259"/>
      <c r="DD36" s="259"/>
      <c r="DF36" s="259"/>
      <c r="DI36" s="259"/>
      <c r="DK36" s="259"/>
      <c r="DL36" s="259"/>
      <c r="DM36" s="259"/>
      <c r="DN36" s="259"/>
      <c r="DO36" s="259"/>
      <c r="DP36" s="259"/>
      <c r="DQ36" s="259"/>
      <c r="DR36" s="259"/>
      <c r="DS36" s="259"/>
      <c r="DT36" s="259"/>
      <c r="DU36" s="259"/>
    </row>
    <row r="37" spans="2:125" x14ac:dyDescent="0.15">
      <c r="DU37" s="259"/>
    </row>
    <row r="38" spans="2:125" x14ac:dyDescent="0.15">
      <c r="DT38" s="259"/>
      <c r="DU38" s="259"/>
    </row>
    <row r="39" spans="2:125" x14ac:dyDescent="0.15"/>
    <row r="40" spans="2:125" x14ac:dyDescent="0.15">
      <c r="DH40" s="259"/>
    </row>
    <row r="41" spans="2:125" x14ac:dyDescent="0.15">
      <c r="DE41" s="259"/>
    </row>
    <row r="42" spans="2:125" x14ac:dyDescent="0.15">
      <c r="DG42" s="259"/>
      <c r="DJ42" s="259"/>
    </row>
    <row r="43" spans="2:125" x14ac:dyDescent="0.15">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F43" s="259"/>
      <c r="DI43" s="259"/>
      <c r="DK43" s="259"/>
      <c r="DL43" s="259"/>
      <c r="DM43" s="259"/>
      <c r="DN43" s="259"/>
      <c r="DO43" s="259"/>
      <c r="DP43" s="259"/>
      <c r="DQ43" s="259"/>
      <c r="DR43" s="259"/>
      <c r="DS43" s="259"/>
      <c r="DT43" s="259"/>
      <c r="DU43" s="259"/>
    </row>
    <row r="44" spans="2:125" x14ac:dyDescent="0.15">
      <c r="DU44" s="259"/>
    </row>
    <row r="45" spans="2:125" x14ac:dyDescent="0.15"/>
    <row r="46" spans="2:125" x14ac:dyDescent="0.15"/>
    <row r="47" spans="2:125" x14ac:dyDescent="0.15"/>
    <row r="48" spans="2:125" x14ac:dyDescent="0.15">
      <c r="DT48" s="259"/>
      <c r="DU48" s="259"/>
    </row>
    <row r="49" spans="120:125" x14ac:dyDescent="0.15">
      <c r="DU49" s="259"/>
    </row>
    <row r="50" spans="120:125" x14ac:dyDescent="0.15">
      <c r="DU50" s="259"/>
    </row>
    <row r="51" spans="120:125" x14ac:dyDescent="0.15">
      <c r="DP51" s="259"/>
      <c r="DQ51" s="259"/>
      <c r="DR51" s="259"/>
      <c r="DS51" s="259"/>
      <c r="DT51" s="259"/>
      <c r="DU51" s="259"/>
    </row>
    <row r="52" spans="120:125" x14ac:dyDescent="0.15"/>
    <row r="53" spans="120:125" x14ac:dyDescent="0.15"/>
    <row r="54" spans="120:125" x14ac:dyDescent="0.15">
      <c r="DU54" s="259"/>
    </row>
    <row r="55" spans="120:125" x14ac:dyDescent="0.15"/>
    <row r="56" spans="120:125" x14ac:dyDescent="0.15"/>
    <row r="57" spans="120:125" x14ac:dyDescent="0.15"/>
    <row r="58" spans="120:125" x14ac:dyDescent="0.15">
      <c r="DU58" s="259"/>
    </row>
    <row r="59" spans="120:125" x14ac:dyDescent="0.15"/>
    <row r="60" spans="120:125" x14ac:dyDescent="0.15"/>
    <row r="61" spans="120:125" x14ac:dyDescent="0.15"/>
    <row r="62" spans="120:125" x14ac:dyDescent="0.15"/>
    <row r="63" spans="120:125" x14ac:dyDescent="0.15">
      <c r="DU63" s="259"/>
    </row>
    <row r="64" spans="120:125" x14ac:dyDescent="0.15">
      <c r="DT64" s="259"/>
      <c r="DU64" s="259"/>
    </row>
    <row r="65" spans="123:125" x14ac:dyDescent="0.15"/>
    <row r="66" spans="123:125" x14ac:dyDescent="0.15"/>
    <row r="67" spans="123:125" x14ac:dyDescent="0.15"/>
    <row r="68" spans="123:125" x14ac:dyDescent="0.15"/>
    <row r="69" spans="123:125" x14ac:dyDescent="0.15">
      <c r="DS69" s="259"/>
      <c r="DT69" s="259"/>
      <c r="DU69" s="259"/>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59"/>
    </row>
    <row r="83" spans="116:125" x14ac:dyDescent="0.15">
      <c r="DM83" s="259"/>
      <c r="DN83" s="259"/>
      <c r="DO83" s="259"/>
      <c r="DP83" s="259"/>
      <c r="DQ83" s="259"/>
      <c r="DR83" s="259"/>
      <c r="DS83" s="259"/>
      <c r="DT83" s="259"/>
      <c r="DU83" s="259"/>
    </row>
    <row r="84" spans="116:125" x14ac:dyDescent="0.15"/>
    <row r="85" spans="116:125" x14ac:dyDescent="0.15"/>
    <row r="86" spans="116:125" x14ac:dyDescent="0.15"/>
    <row r="87" spans="116:125" x14ac:dyDescent="0.15"/>
    <row r="88" spans="116:125" x14ac:dyDescent="0.15">
      <c r="DU88" s="259"/>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59"/>
      <c r="DT94" s="259"/>
      <c r="DU94" s="259"/>
    </row>
    <row r="95" spans="116:125" ht="13.5" customHeight="1" x14ac:dyDescent="0.15">
      <c r="DU95" s="259"/>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59"/>
    </row>
    <row r="102" spans="124:125" ht="13.5" customHeight="1" x14ac:dyDescent="0.15"/>
    <row r="103" spans="124:125" ht="13.5" customHeight="1" x14ac:dyDescent="0.15"/>
    <row r="104" spans="124:125" ht="13.5" customHeight="1" x14ac:dyDescent="0.15">
      <c r="DT104" s="259"/>
      <c r="DU104" s="259"/>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59" t="s">
        <v>474</v>
      </c>
    </row>
    <row r="121" spans="125:125" ht="13.5" hidden="1" customHeight="1" x14ac:dyDescent="0.15">
      <c r="DU121" s="259"/>
    </row>
  </sheetData>
  <sheetProtection algorithmName="SHA-512" hashValue="ZWPniXFCKKKuhu1MzGuSVr7+gvxv/tpNrwO5TDi5x8sZjt9lHXGbpXv9kTnz7nJzKwgcGxv79Ydz7PgA+tHIuQ==" saltValue="dXXpCkol1SSP18WtOnjHXA=="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16"/>
  <sheetViews>
    <sheetView showGridLines="0" zoomScaleNormal="100" zoomScaleSheetLayoutView="55" workbookViewId="0"/>
  </sheetViews>
  <sheetFormatPr defaultColWidth="0" defaultRowHeight="13.5" customHeight="1" zeroHeight="1" x14ac:dyDescent="0.15"/>
  <cols>
    <col min="1" max="125" width="2.5" style="260" customWidth="1"/>
    <col min="126" max="142" width="0" style="259" hidden="1" customWidth="1"/>
    <col min="143" max="16384" width="9" style="259" hidden="1"/>
  </cols>
  <sheetData>
    <row r="1" spans="1:125" ht="13.5" customHeight="1" x14ac:dyDescent="0.15">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1:125" x14ac:dyDescent="0.15">
      <c r="B2" s="259"/>
      <c r="T2" s="259"/>
    </row>
    <row r="3" spans="1:125" x14ac:dyDescent="0.15">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G3" s="259"/>
      <c r="DH3" s="259"/>
      <c r="DI3" s="259"/>
      <c r="DJ3" s="259"/>
      <c r="DK3" s="259"/>
      <c r="DL3" s="259"/>
      <c r="DM3" s="259"/>
      <c r="DN3" s="259"/>
      <c r="DO3" s="259"/>
      <c r="DP3" s="259"/>
      <c r="DQ3" s="259"/>
      <c r="DR3" s="259"/>
      <c r="DS3" s="259"/>
      <c r="DT3" s="259"/>
      <c r="DU3" s="259"/>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59"/>
      <c r="G33" s="259"/>
      <c r="I33" s="259"/>
    </row>
    <row r="34" spans="2:125" x14ac:dyDescent="0.15">
      <c r="C34" s="259"/>
      <c r="P34" s="259"/>
      <c r="R34" s="259"/>
      <c r="U34" s="259"/>
    </row>
    <row r="35" spans="2:125" x14ac:dyDescent="0.15">
      <c r="D35" s="259"/>
      <c r="E35" s="259"/>
      <c r="T35" s="259"/>
      <c r="W35" s="259"/>
      <c r="X35" s="259"/>
      <c r="Y35" s="259"/>
      <c r="Z35" s="259"/>
      <c r="AA35" s="259"/>
      <c r="AB35" s="259"/>
      <c r="AC35" s="259"/>
      <c r="AD35" s="259"/>
      <c r="AE35" s="259"/>
      <c r="AF35" s="259"/>
      <c r="AG35" s="259"/>
      <c r="AH35" s="259"/>
      <c r="AI35" s="259"/>
      <c r="AJ35" s="259"/>
      <c r="AK35" s="259"/>
      <c r="AL35" s="259"/>
      <c r="AM35" s="259"/>
      <c r="AN35" s="259"/>
      <c r="AO35" s="259"/>
      <c r="AP35" s="259"/>
      <c r="AQ35" s="259"/>
      <c r="AR35" s="259"/>
      <c r="AS35" s="259"/>
      <c r="AT35" s="259"/>
      <c r="AU35" s="259"/>
      <c r="AV35" s="259"/>
      <c r="AW35" s="259"/>
      <c r="AX35" s="259"/>
      <c r="AY35" s="259"/>
      <c r="AZ35" s="259"/>
      <c r="BA35" s="259"/>
      <c r="BB35" s="259"/>
      <c r="BC35" s="259"/>
      <c r="BD35" s="259"/>
      <c r="BE35" s="259"/>
      <c r="BF35" s="259"/>
      <c r="BG35" s="259"/>
      <c r="BH35" s="259"/>
      <c r="BI35" s="259"/>
      <c r="BJ35" s="259"/>
      <c r="BK35" s="259"/>
      <c r="BL35" s="259"/>
      <c r="BM35" s="259"/>
      <c r="BN35" s="259"/>
      <c r="BO35" s="259"/>
      <c r="BP35" s="259"/>
      <c r="BQ35" s="259"/>
      <c r="BR35" s="259"/>
      <c r="BS35" s="259"/>
      <c r="BT35" s="259"/>
      <c r="BU35" s="259"/>
      <c r="BV35" s="259"/>
      <c r="BW35" s="259"/>
      <c r="BX35" s="259"/>
      <c r="BY35" s="259"/>
      <c r="BZ35" s="259"/>
      <c r="CA35" s="259"/>
      <c r="CB35" s="259"/>
      <c r="CC35" s="259"/>
      <c r="CD35" s="259"/>
      <c r="CE35" s="259"/>
      <c r="CF35" s="259"/>
      <c r="CG35" s="259"/>
      <c r="CH35" s="259"/>
      <c r="CI35" s="259"/>
      <c r="CJ35" s="259"/>
      <c r="CK35" s="259"/>
      <c r="CL35" s="259"/>
      <c r="CM35" s="259"/>
      <c r="CN35" s="259"/>
      <c r="CO35" s="259"/>
      <c r="CP35" s="259"/>
      <c r="CQ35" s="259"/>
      <c r="CR35" s="259"/>
      <c r="CS35" s="259"/>
      <c r="CT35" s="259"/>
      <c r="CU35" s="259"/>
      <c r="CV35" s="259"/>
      <c r="CW35" s="259"/>
      <c r="CX35" s="259"/>
      <c r="CY35" s="259"/>
      <c r="CZ35" s="259"/>
      <c r="DA35" s="259"/>
      <c r="DB35" s="259"/>
      <c r="DC35" s="259"/>
      <c r="DD35" s="259"/>
      <c r="DE35" s="259"/>
      <c r="DF35" s="259"/>
      <c r="DG35" s="259"/>
      <c r="DH35" s="259"/>
      <c r="DI35" s="259"/>
      <c r="DJ35" s="259"/>
      <c r="DK35" s="259"/>
      <c r="DL35" s="259"/>
      <c r="DM35" s="259"/>
      <c r="DN35" s="259"/>
      <c r="DO35" s="259"/>
      <c r="DP35" s="259"/>
      <c r="DQ35" s="259"/>
      <c r="DR35" s="259"/>
      <c r="DS35" s="259"/>
      <c r="DT35" s="259"/>
      <c r="DU35" s="259"/>
    </row>
    <row r="36" spans="2:125" x14ac:dyDescent="0.15">
      <c r="F36" s="259"/>
      <c r="H36" s="259"/>
      <c r="J36" s="259"/>
      <c r="K36" s="259"/>
      <c r="L36" s="259"/>
      <c r="M36" s="259"/>
      <c r="N36" s="259"/>
      <c r="O36" s="259"/>
      <c r="Q36" s="259"/>
      <c r="S36" s="259"/>
      <c r="V36" s="259"/>
    </row>
    <row r="37" spans="2:125" x14ac:dyDescent="0.15"/>
    <row r="38" spans="2:125" x14ac:dyDescent="0.15"/>
    <row r="39" spans="2:125" x14ac:dyDescent="0.15"/>
    <row r="40" spans="2:125" x14ac:dyDescent="0.15">
      <c r="U40" s="259"/>
    </row>
    <row r="41" spans="2:125" x14ac:dyDescent="0.15">
      <c r="R41" s="259"/>
    </row>
    <row r="42" spans="2:125" x14ac:dyDescent="0.15">
      <c r="T42" s="259"/>
      <c r="W42" s="259"/>
      <c r="X42" s="259"/>
      <c r="Y42" s="259"/>
      <c r="Z42" s="259"/>
      <c r="AA42" s="259"/>
      <c r="AB42" s="259"/>
      <c r="AC42" s="259"/>
      <c r="AD42" s="259"/>
      <c r="AE42" s="259"/>
      <c r="AF42" s="259"/>
      <c r="AG42" s="259"/>
      <c r="AH42" s="259"/>
      <c r="AI42" s="259"/>
      <c r="AJ42" s="259"/>
      <c r="AK42" s="259"/>
      <c r="AL42" s="259"/>
      <c r="AM42" s="259"/>
      <c r="AN42" s="259"/>
      <c r="AO42" s="259"/>
      <c r="AP42" s="259"/>
      <c r="AQ42" s="259"/>
      <c r="AR42" s="259"/>
      <c r="AS42" s="259"/>
      <c r="AT42" s="259"/>
      <c r="AU42" s="259"/>
      <c r="AV42" s="259"/>
      <c r="AW42" s="259"/>
      <c r="AX42" s="259"/>
      <c r="AY42" s="259"/>
      <c r="AZ42" s="259"/>
      <c r="BA42" s="259"/>
      <c r="BB42" s="259"/>
      <c r="BC42" s="259"/>
      <c r="BD42" s="259"/>
      <c r="BE42" s="259"/>
      <c r="BF42" s="259"/>
      <c r="BG42" s="259"/>
      <c r="BH42" s="259"/>
      <c r="BI42" s="259"/>
      <c r="BJ42" s="259"/>
      <c r="BK42" s="259"/>
      <c r="BL42" s="259"/>
      <c r="BM42" s="259"/>
      <c r="BN42" s="259"/>
      <c r="BO42" s="259"/>
      <c r="BP42" s="259"/>
      <c r="BQ42" s="259"/>
      <c r="BR42" s="259"/>
      <c r="BS42" s="259"/>
      <c r="BT42" s="259"/>
      <c r="BU42" s="259"/>
      <c r="BV42" s="259"/>
      <c r="BW42" s="259"/>
      <c r="BX42" s="259"/>
      <c r="BY42" s="259"/>
      <c r="BZ42" s="259"/>
      <c r="CA42" s="259"/>
      <c r="CB42" s="259"/>
      <c r="CC42" s="259"/>
      <c r="CD42" s="259"/>
      <c r="CE42" s="259"/>
      <c r="CF42" s="259"/>
      <c r="CG42" s="259"/>
      <c r="CH42" s="259"/>
      <c r="CI42" s="259"/>
      <c r="CJ42" s="259"/>
      <c r="CK42" s="259"/>
      <c r="CL42" s="259"/>
      <c r="CM42" s="259"/>
      <c r="CN42" s="259"/>
      <c r="CO42" s="259"/>
      <c r="CP42" s="259"/>
      <c r="CQ42" s="259"/>
      <c r="CR42" s="259"/>
      <c r="CS42" s="259"/>
      <c r="CT42" s="259"/>
      <c r="CU42" s="259"/>
      <c r="CV42" s="259"/>
      <c r="CW42" s="259"/>
      <c r="CX42" s="259"/>
      <c r="CY42" s="259"/>
      <c r="CZ42" s="259"/>
      <c r="DA42" s="259"/>
      <c r="DB42" s="259"/>
      <c r="DC42" s="259"/>
      <c r="DD42" s="259"/>
      <c r="DE42" s="259"/>
      <c r="DF42" s="259"/>
      <c r="DG42" s="259"/>
      <c r="DH42" s="259"/>
      <c r="DI42" s="259"/>
      <c r="DJ42" s="259"/>
      <c r="DK42" s="259"/>
      <c r="DL42" s="259"/>
      <c r="DM42" s="259"/>
      <c r="DN42" s="259"/>
      <c r="DO42" s="259"/>
      <c r="DP42" s="259"/>
      <c r="DQ42" s="259"/>
      <c r="DR42" s="259"/>
      <c r="DS42" s="259"/>
      <c r="DT42" s="259"/>
      <c r="DU42" s="259"/>
    </row>
    <row r="43" spans="2:125" x14ac:dyDescent="0.15">
      <c r="Q43" s="259"/>
      <c r="S43" s="259"/>
      <c r="V43" s="259"/>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60" t="s">
        <v>474</v>
      </c>
    </row>
  </sheetData>
  <sheetProtection algorithmName="SHA-512" hashValue="LoC5ovreZxftH5PY9idq54xaxFiD/DHXfCvbtwWkPkxhdD6B3mhgA0W1SYYfzl7gkFQv2fgusAu4xhzkUNvkOw==" saltValue="1c5rMb/D3xfpk7bCbWzaJw=="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0"/>
  <sheetViews>
    <sheetView showGridLines="0" zoomScaleNormal="100"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524</v>
      </c>
      <c r="G46" s="8" t="s">
        <v>525</v>
      </c>
      <c r="H46" s="8" t="s">
        <v>526</v>
      </c>
      <c r="I46" s="8" t="s">
        <v>527</v>
      </c>
      <c r="J46" s="9" t="s">
        <v>528</v>
      </c>
    </row>
    <row r="47" spans="2:10" ht="57.75" customHeight="1" x14ac:dyDescent="0.15">
      <c r="B47" s="10"/>
      <c r="C47" s="1139" t="s">
        <v>3</v>
      </c>
      <c r="D47" s="1139"/>
      <c r="E47" s="1140"/>
      <c r="F47" s="11">
        <v>24.06</v>
      </c>
      <c r="G47" s="12">
        <v>26.72</v>
      </c>
      <c r="H47" s="12">
        <v>34.130000000000003</v>
      </c>
      <c r="I47" s="12">
        <v>33.28</v>
      </c>
      <c r="J47" s="13">
        <v>27.39</v>
      </c>
    </row>
    <row r="48" spans="2:10" ht="57.75" customHeight="1" x14ac:dyDescent="0.15">
      <c r="B48" s="14"/>
      <c r="C48" s="1141" t="s">
        <v>4</v>
      </c>
      <c r="D48" s="1141"/>
      <c r="E48" s="1142"/>
      <c r="F48" s="15">
        <v>5</v>
      </c>
      <c r="G48" s="16">
        <v>5.16</v>
      </c>
      <c r="H48" s="16">
        <v>6.3</v>
      </c>
      <c r="I48" s="16">
        <v>4.07</v>
      </c>
      <c r="J48" s="17">
        <v>5.47</v>
      </c>
    </row>
    <row r="49" spans="2:10" ht="57.75" customHeight="1" thickBot="1" x14ac:dyDescent="0.2">
      <c r="B49" s="18"/>
      <c r="C49" s="1143" t="s">
        <v>5</v>
      </c>
      <c r="D49" s="1143"/>
      <c r="E49" s="1144"/>
      <c r="F49" s="19">
        <v>3.56</v>
      </c>
      <c r="G49" s="20">
        <v>1.39</v>
      </c>
      <c r="H49" s="20">
        <v>7.11</v>
      </c>
      <c r="I49" s="20" t="s">
        <v>529</v>
      </c>
      <c r="J49" s="21" t="s">
        <v>530</v>
      </c>
    </row>
    <row r="50" spans="2:10" x14ac:dyDescent="0.15"/>
  </sheetData>
  <sheetProtection algorithmName="SHA-512" hashValue="gxhNHC3mmeFBSFvCbn54UsInoQxFaYBE8HNZNkClEdtSrC3OuITP529HO+of+GIX0KnfQm1hbj4FXAQwKKNJgg==" saltValue="8kWvwzS22di8uYBhAWsUKw=="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cp:lastPrinted>2025-03-11T23:39:39Z</cp:lastPrinted>
  <dcterms:created xsi:type="dcterms:W3CDTF">2025-02-19T00:38:43Z</dcterms:created>
  <dcterms:modified xsi:type="dcterms:W3CDTF">2025-09-22T02:08:25Z</dcterms:modified>
  <cp:category/>
</cp:coreProperties>
</file>