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04 気仙沼市\"/>
    </mc:Choice>
  </mc:AlternateContent>
  <bookViews>
    <workbookView xWindow="0" yWindow="0" windowWidth="28800" windowHeight="11970" tabRatio="9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P23" i="12"/>
  <c r="AA23" i="12"/>
  <c r="V23" i="12"/>
  <c r="Q23" i="12"/>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<sst xmlns="http://schemas.openxmlformats.org/spreadsheetml/2006/main" count="1055" uniqueCount="568">
  <si>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</si>
  <si>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</si>
  <si>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</si>
  <si>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</si>
  <si>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</si>
  <si>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</si>
  <si>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</si>
  <si>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</si>
  <si>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</si>
  <si>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</si>
  <si>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</si>
  <si>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</si>
  <si>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</si>
  <si>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</si>
  <si>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</si>
  <si>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</si>
  <si>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</si>
  <si>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</si>
  <si>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</si>
  <si>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</si>
  <si>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</si>
  <si>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</si>
  <si>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</si>
  <si>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</si>
  <si>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</si>
  <si>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</si>
  <si>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</si>
  <si>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</si>
  <si>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</si>
  <si>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</si>
  <si>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</si>
  <si>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</si>
  <si>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</si>
  <si>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</si>
  <si>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</si>
  <si>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</si>
  <si>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</si>
  <si>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</si>
  <si>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</si>
  <si>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</si>
  <si>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</si>
  <si>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</si>
  <si>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</si>
  <si>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</si>
  <si>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</si>
  <si>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</si>
  <si>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</si>
  <si>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</si>
  <si>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</si>
  <si>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</si>
  <si>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</si>
  <si>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</si>
  <si>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</si>
  <si>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</si>
  <si>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</si>
  <si>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</si>
  <si>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</si>
  <si>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</si>
  <si>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</si>
  <si>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</si>
  <si>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</si>
  <si>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</si>
  <si>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</si>
  <si>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</si>
  <si>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</si>
  <si>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</si>
  <si>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</si>
  <si>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</si>
  <si>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</si>
  <si>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</si>
  <si>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</si>
  <si>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</si>
  <si>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</si>
  <si>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</si>
  <si>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</si>
  <si>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</si>
  <si>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</si>
  <si>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</si>
  <si>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</si>
  <si>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</si>
  <si>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</si>
  <si>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</si>
  <si>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</si>
  <si>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</si>
  <si>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</si>
  <si>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</si>
  <si>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</si>
  <si>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</si>
  <si>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</si>
  <si>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</si>
  <si>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</si>
  <si>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</si>
  <si>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</si>
  <si>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</si>
  <si>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気仙沼市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</si>
  <si>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</si>
  <si>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</si>
  <si>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</si>
  <si>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</si>
  <si>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</si>
  <si>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</si>
  <si>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</si>
  <si>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</si>
  <si>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</si>
  <si>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</si>
  <si>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</si>
  <si>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</si>
  <si>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</si>
  <si>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</si>
  <si>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</si>
  <si>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</si>
  <si>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</si>
  <si>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</si>
  <si>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</si>
  <si>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</si>
  <si>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</si>
  <si>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</si>
  <si>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</si>
  <si>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</si>
  <si>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</si>
  <si>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</si>
  <si>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</si>
  <si>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</si>
  <si>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</si>
  <si>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</si>
  <si>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</si>
  <si>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</si>
  <si>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</si>
  <si>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</si>
  <si>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</si>
  <si>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</si>
  <si>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</si>
  <si>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</si>
  <si>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</si>
  <si>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</si>
  <si>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</si>
  <si>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</si>
  <si>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</si>
  <si>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</si>
  <si>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</si>
  <si>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</si>
  <si>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</si>
  <si>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</si>
  <si>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</si>
  <si>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</si>
  <si>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</si>
  <si>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</si>
  <si>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</si>
  <si>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</si>
  <si>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</si>
  <si>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</si>
  <si>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</si>
  <si>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</si>
  <si>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</si>
  <si>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</si>
  <si>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</si>
  <si>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</si>
  <si>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</si>
  <si>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</si>
  <si>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</si>
  <si>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</si>
  <si>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</si>
  <si>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</si>
  <si>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</si>
  <si>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</si>
  <si>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</si>
  <si>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</si>
  <si>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</si>
  <si>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</si>
  <si>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</si>
  <si>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</si>
  <si>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</si>
  <si>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</si>
  <si>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</si>
  <si>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</si>
  <si>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</si>
  <si>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</si>
  <si>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</si>
  <si>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</si>
  <si>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</si>
  <si>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</si>
  <si>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</si>
  <si>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</si>
  <si>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</si>
  <si>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</si>
  <si>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</si>
  <si>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</si>
  <si>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</si>
  <si>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</si>
  <si>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</si>
  <si>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</si>
  <si>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</si>
  <si>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</si>
  <si>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</si>
  <si>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</si>
  <si>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</si>
  <si>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</si>
  <si>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</si>
  <si>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</si>
  <si>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</si>
  <si>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</si>
  <si>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</si>
  <si>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</si>
  <si>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宮城県気仙沼市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</si>
  <si>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</si>
  <si>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</si>
  <si>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</si>
  <si>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</si>
  <si>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</si>
  <si>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</si>
  <si>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</si>
  <si>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</si>
  <si>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</si>
  <si>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</si>
  <si>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</si>
  <si>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</si>
  <si>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</si>
  <si>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</si>
  <si>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</si>
  <si>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</si>
  <si>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</si>
  <si>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</si>
  <si>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</si>
  <si>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</si>
  <si>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</si>
  <si>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</si>
  <si>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</si>
  <si>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</si>
  <si>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</si>
  <si>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</si>
  <si>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</si>
  <si>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</si>
  <si>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</si>
  <si>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</si>
  <si>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</si>
  <si>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</si>
  <si>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</si>
  <si>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</si>
  <si>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</si>
  <si>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</si>
  <si>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</si>
  <si>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</si>
  <si>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</si>
  <si>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</si>
  <si>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</si>
  <si>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</si>
  <si>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</si>
  <si>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</si>
  <si>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</si>
  <si>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</si>
  <si>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</si>
  <si>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</si>
  <si>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</si>
  <si>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</si>
  <si>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</si>
  <si>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</si>
  <si>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</si>
  <si>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</si>
  <si>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</si>
  <si>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</si>
  <si>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</si>
  <si>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</si>
  <si>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</si>
  <si>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</si>
  <si>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</si>
  <si>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</si>
  <si>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</si>
  <si>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</si>
  <si>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</si>
  <si>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</si>
  <si>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</si>
  <si>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</si>
  <si>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</si>
  <si>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</si>
  <si>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</si>
  <si>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</si>
  <si>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</si>
  <si>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</si>
  <si>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</si>
  <si>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</si>
  <si>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</si>
  <si>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</si>
  <si>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</si>
  <si>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</si>
  <si>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</si>
  <si>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</si>
  <si>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</si>
  <si>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</si>
  <si>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</si>
  <si>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</si>
  <si>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</si>
  <si>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</si>
  <si>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</si>
  <si>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</si>
  <si>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</si>
  <si>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</si>
  <si>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</si>
  <si>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</si>
  <si>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</si>
  <si>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</si>
  <si>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</si>
  <si>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</si>
  <si>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</si>
  <si>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</si>
  <si>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</si>
  <si>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</si>
  <si>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</si>
  <si>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</si>
  <si>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</si>
  <si>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</si>
  <si>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</si>
  <si>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</si>
  <si>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</si>
  <si>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</si>
  <si>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</si>
  <si>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</si>
  <si>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</si>
  <si>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</si>
  <si>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</si>
  <si>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</si>
  <si>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</si>
  <si>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</si>
  <si>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</si>
  <si>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</si>
  <si>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</si>
  <si>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</si>
  <si>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</si>
  <si>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</si>
  <si>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</si>
  <si>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</si>
  <si>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</si>
  <si>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</si>
  <si>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</si>
  <si>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</si>
  <si>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</si>
  <si>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</si>
  <si>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</si>
  <si>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</si>
  <si>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</si>
  <si>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</si>
  <si>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</si>
  <si>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</si>
  <si>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</si>
  <si>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</si>
  <si>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</si>
  <si>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</si>
  <si>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</si>
  <si>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</si>
  <si>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</si>
  <si>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</si>
  <si>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</si>
  <si>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</si>
  <si>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</si>
  <si>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</si>
  <si>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宮城県気仙沼市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</si>
  <si>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</si>
  <si>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</si>
  <si>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</si>
  <si>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</si>
  <si>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</si>
  <si>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</si>
  <si>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</si>
  <si>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</si>
  <si>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</si>
  <si>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</si>
  <si>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</si>
  <si>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</si>
  <si>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</si>
  <si>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</si>
  <si>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</si>
  <si>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</si>
  <si>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</si>
  <si>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</si>
  <si>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</si>
  <si>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</si>
  <si>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</si>
  <si>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</si>
  <si>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</si>
  <si>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</si>
  <si>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</si>
  <si>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</si>
  <si>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</si>
  <si>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</si>
  <si>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</si>
  <si>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</si>
  <si>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</si>
  <si>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</si>
  <si>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</si>
  <si>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</si>
  <si>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</si>
  <si>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</si>
  <si>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</si>
  <si>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</si>
  <si>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</si>
  <si>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ガス事業会計</t>
    <phoneticPr fontId="5"/>
  </si>
  <si>
    <t>下水道事業会計</t>
    <phoneticPr fontId="5"/>
  </si>
  <si>
    <t>病院事業会計</t>
    <phoneticPr fontId="5"/>
  </si>
  <si>
    <t>魚市場特別会計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</si>
  <si>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</si>
  <si>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</si>
  <si>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</si>
  <si>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</si>
  <si>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</si>
  <si>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</si>
  <si>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</si>
  <si>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</si>
  <si>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</si>
  <si>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</si>
  <si>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</si>
  <si>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</si>
  <si>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</si>
  <si>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</si>
  <si>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</si>
  <si>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</si>
  <si>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</si>
  <si>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</si>
  <si>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</si>
  <si>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</si>
  <si>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</si>
  <si>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</si>
  <si>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</si>
  <si>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</si>
  <si>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</si>
  <si>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</si>
  <si>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</si>
  <si>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</si>
  <si>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</si>
  <si>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</si>
  <si>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</si>
  <si>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</si>
  <si>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</si>
  <si>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</si>
  <si>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</si>
  <si>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</si>
  <si>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</si>
  <si>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</si>
  <si>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</si>
  <si>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</si>
  <si>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</si>
  <si>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</si>
  <si>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</si>
  <si>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</si>
  <si>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</si>
  <si>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</si>
  <si>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</si>
  <si>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</si>
  <si>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</si>
  <si>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</si>
  <si>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</si>
  <si>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</si>
  <si>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</si>
  <si>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</si>
  <si>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</si>
  <si>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</si>
  <si>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</si>
  <si>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</si>
  <si>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</si>
  <si>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</si>
  <si>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</si>
  <si>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</si>
  <si>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</si>
  <si>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</si>
  <si>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</si>
  <si>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</si>
  <si>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</si>
  <si>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</si>
  <si>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</si>
  <si>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</si>
  <si>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</si>
  <si>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</si>
  <si>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</si>
  <si>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</si>
  <si>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</si>
  <si>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</si>
  <si>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</si>
  <si>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</si>
  <si>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</si>
  <si>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</si>
  <si>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</si>
  <si>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</si>
  <si>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</si>
  <si>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</si>
  <si>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</si>
  <si>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</si>
  <si>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</si>
  <si>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</si>
  <si>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</si>
  <si>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</si>
  <si>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</si>
  <si>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</si>
  <si>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</si>
  <si>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</si>
  <si>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</si>
  <si>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</si>
  <si>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</si>
  <si>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</si>
  <si>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</si>
  <si>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</si>
  <si>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</si>
  <si>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</si>
  <si>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</si>
  <si>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</si>
  <si>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</si>
  <si>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</si>
  <si>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</si>
  <si>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</si>
  <si>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</si>
  <si>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</si>
  <si>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</si>
  <si>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</si>
  <si>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</si>
  <si>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</si>
  <si>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</si>
  <si>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</si>
  <si>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</si>
  <si>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</si>
  <si>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</si>
  <si>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</si>
  <si>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</si>
  <si>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</si>
  <si>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</si>
  <si>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</si>
  <si>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</si>
  <si>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</si>
  <si>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</si>
  <si>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</si>
  <si>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</si>
  <si>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</si>
  <si>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</si>
  <si>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</si>
  <si>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</si>
  <si>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</si>
  <si>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</si>
  <si>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</si>
  <si>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35.99</t>
  </si>
  <si>
    <t>▲ 36.19</t>
  </si>
  <si>
    <t>▲ 24.67</t>
  </si>
  <si>
    <t>▲ 27.93</t>
  </si>
  <si>
    <t>病院事業会計</t>
  </si>
  <si>
    <t>水道事業会計</t>
  </si>
  <si>
    <t>一般会計</t>
  </si>
  <si>
    <t>介護保険特別会計</t>
  </si>
  <si>
    <t>下水道事業会計</t>
  </si>
  <si>
    <t>ガス事業会計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</si>
  <si>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</si>
  <si>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</si>
  <si>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</si>
  <si>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</si>
  <si>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</si>
  <si>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</si>
  <si>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</si>
  <si>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</si>
  <si>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</si>
  <si>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</si>
  <si>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宮城県市町村職員退職手当組合</t>
  </si>
  <si>
    <t>宮城県市町村非常勤消防団員補償報償組合</t>
  </si>
  <si>
    <t>気仙沼・本吉地域広域行政事務組合</t>
  </si>
  <si>
    <t>宮城県市町村自治振興センター</t>
  </si>
  <si>
    <t>宮城県後期高齢者医療広域連合</t>
  </si>
  <si>
    <t>宮城県後期高齢者医療事業会計</t>
  </si>
  <si>
    <t>気仙沼産業センター</t>
  </si>
  <si>
    <t>道の駅大谷海岸</t>
  </si>
  <si>
    <t>-</t>
    <phoneticPr fontId="2"/>
  </si>
  <si>
    <t>市営住宅基金</t>
  </si>
  <si>
    <t>ふるさと応援基金</t>
    <rPh sb="4" eb="8">
      <t>オウエンキキン</t>
    </rPh>
    <phoneticPr fontId="2"/>
  </si>
  <si>
    <t>地域振興基金</t>
    <rPh sb="0" eb="2">
      <t>チイキ</t>
    </rPh>
    <rPh sb="2" eb="4">
      <t>シンコウ</t>
    </rPh>
    <rPh sb="4" eb="6">
      <t>キキン</t>
    </rPh>
    <phoneticPr fontId="2"/>
  </si>
  <si>
    <t>庁舎建設基金</t>
  </si>
  <si>
    <t>東日本大震災復興基金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</si>
</sst>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71871</c:v>
                </c:pt>
                <c:pt idx="3">
                  <c:v>71807</c:v>
                </c:pt>
                <c:pt idx="4">
                  <c:v>80821</c:v>
                </c:pt>
              </c:numCache>
            </c:numRef>
          </c:val>
          <c:smooth val="0"/>
          <c:extLst>
            <c:ext xmlns:c16="http://schemas.microsoft.com/office/drawing/2014/chart" uri="{C3380CC4-5D6E-409C-BE32-E72D297353CC}">
              <c16:uniqueId val="{00000000-42F3-4716-920F-E13F1228ED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418267</c:v>
                </c:pt>
                <c:pt idx="1">
                  <c:v>461335</c:v>
                </c:pt>
                <c:pt idx="2">
                  <c:v>287112</c:v>
                </c:pt>
                <c:pt idx="3">
                  <c:v>146785</c:v>
                </c:pt>
                <c:pt idx="4">
                  <c:v>81844</c:v>
                </c:pt>
              </c:numCache>
            </c:numRef>
          </c:val>
          <c:smooth val="0"/>
          <c:extLst>
            <c:ext xmlns:c16="http://schemas.microsoft.com/office/drawing/2014/chart" uri="{C3380CC4-5D6E-409C-BE32-E72D297353CC}">
              <c16:uniqueId val="{00000001-42F3-4716-920F-E13F1228ED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25.53</c:v>
                </c:pt>
                <c:pt idx="1">
                  <c:v>19.32</c:v>
                </c:pt>
                <c:pt idx="2">
                  <c:v>19.940000000000001</c:v>
                </c:pt>
                <c:pt idx="3">
                  <c:v>13.82</c:v>
                </c:pt>
                <c:pt idx="4">
                  <c:v>6.58</c:v>
                </c:pt>
              </c:numCache>
            </c:numRef>
          </c:val>
          <c:extLst>
            <c:ext xmlns:c16="http://schemas.microsoft.com/office/drawing/2014/chart" uri="{C3380CC4-5D6E-409C-BE32-E72D297353CC}">
              <c16:uniqueId val="{00000000-48E0-463F-AE49-976FF79912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82.74</c:v>
                </c:pt>
                <c:pt idx="1">
                  <c:v>63.1</c:v>
                </c:pt>
                <c:pt idx="2">
                  <c:v>70.099999999999994</c:v>
                </c:pt>
                <c:pt idx="3">
                  <c:v>65.75</c:v>
                </c:pt>
                <c:pt idx="4">
                  <c:v>52.67</c:v>
                </c:pt>
              </c:numCache>
            </c:numRef>
          </c:val>
          <c:extLst>
            <c:ext xmlns:c16="http://schemas.microsoft.com/office/drawing/2014/chart" uri="{C3380CC4-5D6E-409C-BE32-E72D297353CC}">
              <c16:uniqueId val="{00000001-48E0-463F-AE49-976FF79912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-35.99</c:v>
                </c:pt>
                <c:pt idx="1">
                  <c:v>-36.19</c:v>
                </c:pt>
                <c:pt idx="2">
                  <c:v>44.09</c:v>
                </c:pt>
                <c:pt idx="3">
                  <c:v>-24.67</c:v>
                </c:pt>
                <c:pt idx="4">
                  <c:v>-27.93</c:v>
                </c:pt>
              </c:numCache>
            </c:numRef>
          </c:val>
          <c:smooth val="0"/>
          <c:extLst>
            <c:ext xmlns:c16="http://schemas.microsoft.com/office/drawing/2014/chart" uri="{C3380CC4-5D6E-409C-BE32-E72D297353CC}">
              <c16:uniqueId val="{00000002-48E0-463F-AE49-976FF79912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7.0000000000000007E-2</c:v>
                </c:pt>
                <c:pt idx="4">
                  <c:v>#N/A</c:v>
                </c:pt>
                <c:pt idx="5">
                  <c:v>0.08</c:v>
                </c:pt>
                <c:pt idx="6">
                  <c:v>#N/A</c:v>
                </c:pt>
                <c:pt idx="7">
                  <c:v>0.09</c:v>
                </c:pt>
                <c:pt idx="8">
                  <c:v>#N/A</c:v>
                </c:pt>
                <c:pt idx="9">
                  <c:v>0.12</c:v>
                </c:pt>
              </c:numCache>
            </c:numRef>
          </c:val>
          <c:extLst>
            <c:ext xmlns:c16="http://schemas.microsoft.com/office/drawing/2014/chart" uri="{C3380CC4-5D6E-409C-BE32-E72D297353CC}">
              <c16:uniqueId val="{00000000-6ECF-4911-909B-5AE38A28DC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CF-4911-909B-5AE38A28DCB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c:v>
                </c:pt>
                <c:pt idx="4">
                  <c:v>#N/A</c:v>
                </c:pt>
                <c:pt idx="5">
                  <c:v>0.04</c:v>
                </c:pt>
                <c:pt idx="6">
                  <c:v>#N/A</c:v>
                </c:pt>
                <c:pt idx="7">
                  <c:v>0.06</c:v>
                </c:pt>
                <c:pt idx="8">
                  <c:v>#N/A</c:v>
                </c:pt>
                <c:pt idx="9">
                  <c:v>0.14000000000000001</c:v>
                </c:pt>
              </c:numCache>
            </c:numRef>
          </c:val>
          <c:extLst>
            <c:ext xmlns:c16="http://schemas.microsoft.com/office/drawing/2014/chart" uri="{C3380CC4-5D6E-409C-BE32-E72D297353CC}">
              <c16:uniqueId val="{00000002-6ECF-4911-909B-5AE38A28DCB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1.06</c:v>
                </c:pt>
                <c:pt idx="2">
                  <c:v>#N/A</c:v>
                </c:pt>
                <c:pt idx="3">
                  <c:v>0.59</c:v>
                </c:pt>
                <c:pt idx="4">
                  <c:v>#N/A</c:v>
                </c:pt>
                <c:pt idx="5">
                  <c:v>0.77</c:v>
                </c:pt>
                <c:pt idx="6">
                  <c:v>#N/A</c:v>
                </c:pt>
                <c:pt idx="7">
                  <c:v>0.79</c:v>
                </c:pt>
                <c:pt idx="8">
                  <c:v>#N/A</c:v>
                </c:pt>
                <c:pt idx="9">
                  <c:v>0.18</c:v>
                </c:pt>
              </c:numCache>
            </c:numRef>
          </c:val>
          <c:extLst>
            <c:ext xmlns:c16="http://schemas.microsoft.com/office/drawing/2014/chart" uri="{C3380CC4-5D6E-409C-BE32-E72D297353CC}">
              <c16:uniqueId val="{00000003-6ECF-4911-909B-5AE38A28DCB2}"/>
            </c:ext>
          </c:extLst>
        </c:ser>
        <c:ser>
          <c:idx val="4"/>
          <c:order val="4"/>
          <c:tx>
            <c:strRef>
              <c:f>データシート!$A$31</c:f>
              <c:strCache>
                <c:ptCount val="1"/>
                <c:pt idx="0">
                  <c:v>ガス事業会計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0.62</c:v>
                </c:pt>
                <c:pt idx="2">
                  <c:v>#N/A</c:v>
                </c:pt>
                <c:pt idx="3">
                  <c:v>0.85</c:v>
                </c:pt>
                <c:pt idx="4">
                  <c:v>#N/A</c:v>
                </c:pt>
                <c:pt idx="5">
                  <c:v>0.91</c:v>
                </c:pt>
                <c:pt idx="6">
                  <c:v>#N/A</c:v>
                </c:pt>
                <c:pt idx="7">
                  <c:v>1.07</c:v>
                </c:pt>
                <c:pt idx="8">
                  <c:v>#N/A</c:v>
                </c:pt>
                <c:pt idx="9">
                  <c:v>1</c:v>
                </c:pt>
              </c:numCache>
            </c:numRef>
          </c:val>
          <c:extLst>
            <c:ext xmlns:c16="http://schemas.microsoft.com/office/drawing/2014/chart" uri="{C3380CC4-5D6E-409C-BE32-E72D297353CC}">
              <c16:uniqueId val="{00000004-6ECF-4911-909B-5AE38A28DCB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0.34</c:v>
                </c:pt>
                <c:pt idx="4">
                  <c:v>#N/A</c:v>
                </c:pt>
                <c:pt idx="5">
                  <c:v>0.25</c:v>
                </c:pt>
                <c:pt idx="6">
                  <c:v>#N/A</c:v>
                </c:pt>
                <c:pt idx="7">
                  <c:v>0.73</c:v>
                </c:pt>
                <c:pt idx="8">
                  <c:v>#N/A</c:v>
                </c:pt>
                <c:pt idx="9">
                  <c:v>1.01</c:v>
                </c:pt>
              </c:numCache>
            </c:numRef>
          </c:val>
          <c:extLst>
            <c:ext xmlns:c16="http://schemas.microsoft.com/office/drawing/2014/chart" uri="{C3380CC4-5D6E-409C-BE32-E72D297353CC}">
              <c16:uniqueId val="{00000005-6ECF-4911-909B-5AE38A28DCB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0.97</c:v>
                </c:pt>
                <c:pt idx="4">
                  <c:v>#N/A</c:v>
                </c:pt>
                <c:pt idx="5">
                  <c:v>1.64</c:v>
                </c:pt>
                <c:pt idx="6">
                  <c:v>#N/A</c:v>
                </c:pt>
                <c:pt idx="7">
                  <c:v>2.44</c:v>
                </c:pt>
                <c:pt idx="8">
                  <c:v>#N/A</c:v>
                </c:pt>
                <c:pt idx="9">
                  <c:v>1.84</c:v>
                </c:pt>
              </c:numCache>
            </c:numRef>
          </c:val>
          <c:extLst>
            <c:ext xmlns:c16="http://schemas.microsoft.com/office/drawing/2014/chart" uri="{C3380CC4-5D6E-409C-BE32-E72D297353CC}">
              <c16:uniqueId val="{00000006-6ECF-4911-909B-5AE38A28DCB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25.53</c:v>
                </c:pt>
                <c:pt idx="2">
                  <c:v>#N/A</c:v>
                </c:pt>
                <c:pt idx="3">
                  <c:v>19.309999999999999</c:v>
                </c:pt>
                <c:pt idx="4">
                  <c:v>#N/A</c:v>
                </c:pt>
                <c:pt idx="5">
                  <c:v>19.93</c:v>
                </c:pt>
                <c:pt idx="6">
                  <c:v>#N/A</c:v>
                </c:pt>
                <c:pt idx="7">
                  <c:v>13.82</c:v>
                </c:pt>
                <c:pt idx="8">
                  <c:v>#N/A</c:v>
                </c:pt>
                <c:pt idx="9">
                  <c:v>6.58</c:v>
                </c:pt>
              </c:numCache>
            </c:numRef>
          </c:val>
          <c:extLst>
            <c:ext xmlns:c16="http://schemas.microsoft.com/office/drawing/2014/chart" uri="{C3380CC4-5D6E-409C-BE32-E72D297353CC}">
              <c16:uniqueId val="{00000007-6ECF-4911-909B-5AE38A28DCB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7.07</c:v>
                </c:pt>
                <c:pt idx="2">
                  <c:v>#N/A</c:v>
                </c:pt>
                <c:pt idx="3">
                  <c:v>6.94</c:v>
                </c:pt>
                <c:pt idx="4">
                  <c:v>#N/A</c:v>
                </c:pt>
                <c:pt idx="5">
                  <c:v>6.35</c:v>
                </c:pt>
                <c:pt idx="6">
                  <c:v>#N/A</c:v>
                </c:pt>
                <c:pt idx="7">
                  <c:v>7.26</c:v>
                </c:pt>
                <c:pt idx="8">
                  <c:v>#N/A</c:v>
                </c:pt>
                <c:pt idx="9">
                  <c:v>8.02</c:v>
                </c:pt>
              </c:numCache>
            </c:numRef>
          </c:val>
          <c:extLst>
            <c:ext xmlns:c16="http://schemas.microsoft.com/office/drawing/2014/chart" uri="{C3380CC4-5D6E-409C-BE32-E72D297353CC}">
              <c16:uniqueId val="{00000008-6ECF-4911-909B-5AE38A28DCB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2.81</c:v>
                </c:pt>
                <c:pt idx="2">
                  <c:v>#N/A</c:v>
                </c:pt>
                <c:pt idx="3">
                  <c:v>4.58</c:v>
                </c:pt>
                <c:pt idx="4">
                  <c:v>#N/A</c:v>
                </c:pt>
                <c:pt idx="5">
                  <c:v>11.55</c:v>
                </c:pt>
                <c:pt idx="6">
                  <c:v>#N/A</c:v>
                </c:pt>
                <c:pt idx="7">
                  <c:v>18.47</c:v>
                </c:pt>
                <c:pt idx="8">
                  <c:v>#N/A</c:v>
                </c:pt>
                <c:pt idx="9">
                  <c:v>19.13</c:v>
                </c:pt>
              </c:numCache>
            </c:numRef>
          </c:val>
          <c:extLst>
            <c:ext xmlns:c16="http://schemas.microsoft.com/office/drawing/2014/chart" uri="{C3380CC4-5D6E-409C-BE32-E72D297353CC}">
              <c16:uniqueId val="{00000009-6ECF-4911-909B-5AE38A28DC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2976</c:v>
                </c:pt>
                <c:pt idx="5">
                  <c:v>3097</c:v>
                </c:pt>
                <c:pt idx="8">
                  <c:v>2903</c:v>
                </c:pt>
                <c:pt idx="11">
                  <c:v>2842</c:v>
                </c:pt>
                <c:pt idx="14">
                  <c:v>2802</c:v>
                </c:pt>
              </c:numCache>
            </c:numRef>
          </c:val>
          <c:extLst>
            <c:ext xmlns:c16="http://schemas.microsoft.com/office/drawing/2014/chart" uri="{C3380CC4-5D6E-409C-BE32-E72D297353CC}">
              <c16:uniqueId val="{00000000-034B-4A50-AC5D-509ED3B3FF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4B-4A50-AC5D-509ED3B3FF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c:v>
                </c:pt>
                <c:pt idx="9">
                  <c:v>1</c:v>
                </c:pt>
                <c:pt idx="12">
                  <c:v>2</c:v>
                </c:pt>
              </c:numCache>
            </c:numRef>
          </c:val>
          <c:extLst>
            <c:ext xmlns:c16="http://schemas.microsoft.com/office/drawing/2014/chart" uri="{C3380CC4-5D6E-409C-BE32-E72D297353CC}">
              <c16:uniqueId val="{00000002-034B-4A50-AC5D-509ED3B3FF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65</c:v>
                </c:pt>
                <c:pt idx="6">
                  <c:v>53</c:v>
                </c:pt>
                <c:pt idx="9">
                  <c:v>41</c:v>
                </c:pt>
                <c:pt idx="12">
                  <c:v>34</c:v>
                </c:pt>
              </c:numCache>
            </c:numRef>
          </c:val>
          <c:extLst>
            <c:ext xmlns:c16="http://schemas.microsoft.com/office/drawing/2014/chart" uri="{C3380CC4-5D6E-409C-BE32-E72D297353CC}">
              <c16:uniqueId val="{00000003-034B-4A50-AC5D-509ED3B3FF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1313</c:v>
                </c:pt>
                <c:pt idx="3">
                  <c:v>1113</c:v>
                </c:pt>
                <c:pt idx="6">
                  <c:v>831</c:v>
                </c:pt>
                <c:pt idx="9">
                  <c:v>808</c:v>
                </c:pt>
                <c:pt idx="12">
                  <c:v>757</c:v>
                </c:pt>
              </c:numCache>
            </c:numRef>
          </c:val>
          <c:extLst>
            <c:ext xmlns:c16="http://schemas.microsoft.com/office/drawing/2014/chart" uri="{C3380CC4-5D6E-409C-BE32-E72D297353CC}">
              <c16:uniqueId val="{00000004-034B-4A50-AC5D-509ED3B3FF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4B-4A50-AC5D-509ED3B3FF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4B-4A50-AC5D-509ED3B3FF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3040</c:v>
                </c:pt>
                <c:pt idx="3">
                  <c:v>3308</c:v>
                </c:pt>
                <c:pt idx="6">
                  <c:v>3475</c:v>
                </c:pt>
                <c:pt idx="9">
                  <c:v>3243</c:v>
                </c:pt>
                <c:pt idx="12">
                  <c:v>3307</c:v>
                </c:pt>
              </c:numCache>
            </c:numRef>
          </c:val>
          <c:extLst>
            <c:ext xmlns:c16="http://schemas.microsoft.com/office/drawing/2014/chart" uri="{C3380CC4-5D6E-409C-BE32-E72D297353CC}">
              <c16:uniqueId val="{00000007-034B-4A50-AC5D-509ED3B3FF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1442</c:v>
                </c:pt>
                <c:pt idx="2">
                  <c:v>#N/A</c:v>
                </c:pt>
                <c:pt idx="3">
                  <c:v>#N/A</c:v>
                </c:pt>
                <c:pt idx="4">
                  <c:v>1389</c:v>
                </c:pt>
                <c:pt idx="5">
                  <c:v>#N/A</c:v>
                </c:pt>
                <c:pt idx="6">
                  <c:v>#N/A</c:v>
                </c:pt>
                <c:pt idx="7">
                  <c:v>1457</c:v>
                </c:pt>
                <c:pt idx="8">
                  <c:v>#N/A</c:v>
                </c:pt>
                <c:pt idx="9">
                  <c:v>#N/A</c:v>
                </c:pt>
                <c:pt idx="10">
                  <c:v>1251</c:v>
                </c:pt>
                <c:pt idx="11">
                  <c:v>#N/A</c:v>
                </c:pt>
                <c:pt idx="12">
                  <c:v>#N/A</c:v>
                </c:pt>
                <c:pt idx="13">
                  <c:v>1298</c:v>
                </c:pt>
                <c:pt idx="14">
                  <c:v>#N/A</c:v>
                </c:pt>
              </c:numCache>
            </c:numRef>
          </c:val>
          <c:smooth val="0"/>
          <c:extLst>
            <c:ext xmlns:c16="http://schemas.microsoft.com/office/drawing/2014/chart" uri="{C3380CC4-5D6E-409C-BE32-E72D297353CC}">
              <c16:uniqueId val="{00000008-034B-4A50-AC5D-509ED3B3FF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28142</c:v>
                </c:pt>
                <c:pt idx="5">
                  <c:v>27475</c:v>
                </c:pt>
                <c:pt idx="8">
                  <c:v>27413</c:v>
                </c:pt>
                <c:pt idx="11">
                  <c:v>26546</c:v>
                </c:pt>
                <c:pt idx="14">
                  <c:v>25327</c:v>
                </c:pt>
              </c:numCache>
            </c:numRef>
          </c:val>
          <c:extLst>
            <c:ext xmlns:c16="http://schemas.microsoft.com/office/drawing/2014/chart" uri="{C3380CC4-5D6E-409C-BE32-E72D297353CC}">
              <c16:uniqueId val="{00000000-EFB5-4686-9953-C047FC8183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11756</c:v>
                </c:pt>
                <c:pt idx="5">
                  <c:v>8529</c:v>
                </c:pt>
                <c:pt idx="8">
                  <c:v>2537</c:v>
                </c:pt>
                <c:pt idx="11">
                  <c:v>2709</c:v>
                </c:pt>
                <c:pt idx="14">
                  <c:v>2461</c:v>
                </c:pt>
              </c:numCache>
            </c:numRef>
          </c:val>
          <c:extLst>
            <c:ext xmlns:c16="http://schemas.microsoft.com/office/drawing/2014/chart" uri="{C3380CC4-5D6E-409C-BE32-E72D297353CC}">
              <c16:uniqueId val="{00000001-EFB5-4686-9953-C047FC8183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26455</c:v>
                </c:pt>
                <c:pt idx="5">
                  <c:v>25410</c:v>
                </c:pt>
                <c:pt idx="8">
                  <c:v>21058</c:v>
                </c:pt>
                <c:pt idx="11">
                  <c:v>23650</c:v>
                </c:pt>
                <c:pt idx="14">
                  <c:v>27230</c:v>
                </c:pt>
              </c:numCache>
            </c:numRef>
          </c:val>
          <c:extLst>
            <c:ext xmlns:c16="http://schemas.microsoft.com/office/drawing/2014/chart" uri="{C3380CC4-5D6E-409C-BE32-E72D297353CC}">
              <c16:uniqueId val="{00000002-EFB5-4686-9953-C047FC8183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B5-4686-9953-C047FC8183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B5-4686-9953-C047FC8183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c:v>
                </c:pt>
                <c:pt idx="3">
                  <c:v>19</c:v>
                </c:pt>
                <c:pt idx="6">
                  <c:v>10</c:v>
                </c:pt>
                <c:pt idx="9">
                  <c:v>0</c:v>
                </c:pt>
                <c:pt idx="12">
                  <c:v>21</c:v>
                </c:pt>
              </c:numCache>
            </c:numRef>
          </c:val>
          <c:extLst>
            <c:ext xmlns:c16="http://schemas.microsoft.com/office/drawing/2014/chart" uri="{C3380CC4-5D6E-409C-BE32-E72D297353CC}">
              <c16:uniqueId val="{00000005-EFB5-4686-9953-C047FC8183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4705</c:v>
                </c:pt>
                <c:pt idx="3">
                  <c:v>4571</c:v>
                </c:pt>
                <c:pt idx="6">
                  <c:v>4643</c:v>
                </c:pt>
                <c:pt idx="9">
                  <c:v>4257</c:v>
                </c:pt>
                <c:pt idx="12">
                  <c:v>4160</c:v>
                </c:pt>
              </c:numCache>
            </c:numRef>
          </c:val>
          <c:extLst>
            <c:ext xmlns:c16="http://schemas.microsoft.com/office/drawing/2014/chart" uri="{C3380CC4-5D6E-409C-BE32-E72D297353CC}">
              <c16:uniqueId val="{00000006-EFB5-4686-9953-C047FC8183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236</c:v>
                </c:pt>
                <c:pt idx="3">
                  <c:v>171</c:v>
                </c:pt>
                <c:pt idx="6">
                  <c:v>118</c:v>
                </c:pt>
                <c:pt idx="9">
                  <c:v>77</c:v>
                </c:pt>
                <c:pt idx="12">
                  <c:v>79</c:v>
                </c:pt>
              </c:numCache>
            </c:numRef>
          </c:val>
          <c:extLst>
            <c:ext xmlns:c16="http://schemas.microsoft.com/office/drawing/2014/chart" uri="{C3380CC4-5D6E-409C-BE32-E72D297353CC}">
              <c16:uniqueId val="{00000007-EFB5-4686-9953-C047FC8183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13246</c:v>
                </c:pt>
                <c:pt idx="3">
                  <c:v>12233</c:v>
                </c:pt>
                <c:pt idx="6">
                  <c:v>11438</c:v>
                </c:pt>
                <c:pt idx="9">
                  <c:v>10453</c:v>
                </c:pt>
                <c:pt idx="12">
                  <c:v>9190</c:v>
                </c:pt>
              </c:numCache>
            </c:numRef>
          </c:val>
          <c:extLst>
            <c:ext xmlns:c16="http://schemas.microsoft.com/office/drawing/2014/chart" uri="{C3380CC4-5D6E-409C-BE32-E72D297353CC}">
              <c16:uniqueId val="{00000008-EFB5-4686-9953-C047FC8183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9-EFB5-4686-9953-C047FC8183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38851</c:v>
                </c:pt>
                <c:pt idx="3">
                  <c:v>39574</c:v>
                </c:pt>
                <c:pt idx="6">
                  <c:v>30643</c:v>
                </c:pt>
                <c:pt idx="9">
                  <c:v>30257</c:v>
                </c:pt>
                <c:pt idx="12">
                  <c:v>29872</c:v>
                </c:pt>
              </c:numCache>
            </c:numRef>
          </c:val>
          <c:extLst>
            <c:ext xmlns:c16="http://schemas.microsoft.com/office/drawing/2014/chart" uri="{C3380CC4-5D6E-409C-BE32-E72D297353CC}">
              <c16:uniqueId val="{0000000A-EFB5-4686-9953-C047FC8183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B5-4686-9953-C047FC8183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13490</c:v>
                </c:pt>
                <c:pt idx="1">
                  <c:v>12190</c:v>
                </c:pt>
                <c:pt idx="2">
                  <c:v>9710</c:v>
                </c:pt>
              </c:numCache>
            </c:numRef>
          </c:val>
          <c:extLst>
            <c:ext xmlns:c16="http://schemas.microsoft.com/office/drawing/2014/chart" uri="{C3380CC4-5D6E-409C-BE32-E72D297353CC}">
              <c16:uniqueId val="{00000000-DBEC-44B8-B745-85A5A5E1B5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DBEC-44B8-B745-85A5A5E1B5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8428</c:v>
                </c:pt>
                <c:pt idx="1">
                  <c:v>12216</c:v>
                </c:pt>
                <c:pt idx="2">
                  <c:v>18280</c:v>
                </c:pt>
              </c:numCache>
            </c:numRef>
          </c:val>
          <c:extLst>
            <c:ext xmlns:c16="http://schemas.microsoft.com/office/drawing/2014/chart" uri="{C3380CC4-5D6E-409C-BE32-E72D297353CC}">
              <c16:uniqueId val="{00000002-DBEC-44B8-B745-85A5A5E1B5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57,652
56,923
332.44
49,739,265
48,285,760
1,213,749
18,436,041
30,194,126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財政力指数は横ばいであり，類似団体平均と同規模となった。</a:t>
          </a:r>
        </a:p>
        <a:p>
          <a:r>
            <a:rPr kumimoji="1" lang="ja-JP" altLang="en-US" sz="1300">
              <a:latin typeface="ＭＳ Ｐゴシック" panose="020B0600070205080204" pitchFamily="50" charset="-128"/>
              <a:ea typeface="ＭＳ Ｐゴシック" panose="020B0600070205080204" pitchFamily="50" charset="-128"/>
            </a:rPr>
            <a:t>　人口減少による地方税や普通交付税の減少が見込まれることから，引き続き，歳出の抑制を図るため，行政事務の効率化等に取り組んでいく。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8890</xdr:rowOff>
    </xdr:from>
    <xdr:to>
      <xdr:col>23</xdr:col>
      <xdr:colOff>133350</xdr:colOff>
      <xdr:row>44</xdr:row>
      <xdr:rowOff>68580</xdr:rowOff>
    </xdr:to>
    <xdr:cxnSp macro="">
      <xdr:nvCxnSpPr>
        <xdr:cNvPr id="62" name="直線コネクタ 61"/>
        <xdr:cNvCxnSpPr/>
      </xdr:nvCxnSpPr>
      <xdr:spPr>
        <a:xfrm flipV="1">
          <a:off x="4953000" y="6695440"/>
          <a:ext cx="0" cy="9169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95267</xdr:rowOff>
    </xdr:from>
    <xdr:ext cx="762000" cy="259045"/>
    <xdr:sp macro="" textlink="">
      <xdr:nvSpPr>
        <xdr:cNvPr id="65" name="財政力最大値テキスト"/>
        <xdr:cNvSpPr txBox="1"/>
      </xdr:nvSpPr>
      <xdr:spPr>
        <a:xfrm>
          <a:off x="5041900" y="643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8890</xdr:rowOff>
    </xdr:from>
    <xdr:to>
      <xdr:col>24</xdr:col>
      <xdr:colOff>12700</xdr:colOff>
      <xdr:row>39</xdr:row>
      <xdr:rowOff>8890</xdr:rowOff>
    </xdr:to>
    <xdr:cxnSp macro="">
      <xdr:nvCxnSpPr>
        <xdr:cNvPr id="66" name="直線コネクタ 65"/>
        <xdr:cNvCxnSpPr/>
      </xdr:nvCxnSpPr>
      <xdr:spPr>
        <a:xfrm>
          <a:off x="4864100" y="669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xdr:cNvCxnSpPr/>
      </xdr:nvCxnSpPr>
      <xdr:spPr>
        <a:xfrm>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1" name="フローチャート: 判断 70"/>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2" name="テキスト ボックス 7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xdr:cNvCxnSpPr/>
      </xdr:nvCxnSpPr>
      <xdr:spPr>
        <a:xfrm>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75" name="テキスト ボックス 74"/>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76200</xdr:rowOff>
    </xdr:to>
    <xdr:cxnSp macro="">
      <xdr:nvCxnSpPr>
        <xdr:cNvPr id="76" name="直線コネクタ 75"/>
        <xdr:cNvCxnSpPr/>
      </xdr:nvCxnSpPr>
      <xdr:spPr>
        <a:xfrm flipV="1">
          <a:off x="1447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158750</xdr:rowOff>
    </xdr:from>
    <xdr:to>
      <xdr:col>11</xdr:col>
      <xdr:colOff>82550</xdr:colOff>
      <xdr:row>37</xdr:row>
      <xdr:rowOff>88900</xdr:rowOff>
    </xdr:to>
    <xdr:sp macro="" textlink="">
      <xdr:nvSpPr>
        <xdr:cNvPr id="77" name="フローチャート: 判断 76"/>
        <xdr:cNvSpPr/>
      </xdr:nvSpPr>
      <xdr:spPr>
        <a:xfrm>
          <a:off x="2286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78" name="テキスト ボックス 77"/>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35560</xdr:rowOff>
    </xdr:from>
    <xdr:to>
      <xdr:col>7</xdr:col>
      <xdr:colOff>31750</xdr:colOff>
      <xdr:row>37</xdr:row>
      <xdr:rowOff>137160</xdr:rowOff>
    </xdr:to>
    <xdr:sp macro="" textlink="">
      <xdr:nvSpPr>
        <xdr:cNvPr id="79" name="フローチャート: 判断 78"/>
        <xdr:cNvSpPr/>
      </xdr:nvSpPr>
      <xdr:spPr>
        <a:xfrm>
          <a:off x="1397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147337</xdr:rowOff>
    </xdr:from>
    <xdr:ext cx="762000" cy="259045"/>
    <xdr:sp macro="" textlink="">
      <xdr:nvSpPr>
        <xdr:cNvPr id="80" name="テキスト ボックス 79"/>
        <xdr:cNvSpPr txBox="1"/>
      </xdr:nvSpPr>
      <xdr:spPr>
        <a:xfrm>
          <a:off x="1066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93" name="テキスト ボックス 92"/>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5" name="テキスト ボックス 94"/>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ポイント増加したが，これは，普通交付税△</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億円、臨時財政対策債△</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億円等により，歳入が減少（△</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億円）したことに加え，物件費が＋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億円、補助費等＋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億円等により、歳出が増加（＋</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億円）したことが要因である。</a:t>
          </a:r>
        </a:p>
        <a:p>
          <a:r>
            <a:rPr kumimoji="1" lang="ja-JP" altLang="en-US" sz="1300">
              <a:latin typeface="ＭＳ Ｐゴシック" panose="020B0600070205080204" pitchFamily="50" charset="-128"/>
              <a:ea typeface="ＭＳ Ｐゴシック" panose="020B0600070205080204" pitchFamily="50" charset="-128"/>
            </a:rPr>
            <a:t>　定員管理計画に基づき，人件費の抑制に努めているものの当分厳しい状況が続き見込みであり，市税収入等の歳入の確保や、公共施設総合管理計画等に基づく老朽化した施設の統廃合や，既存事業の廃止・縮小による経常経費の縮減を図り，適切な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3" name="直線コネクタ 122"/>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4"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5" name="直線コネクタ 124"/>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6"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7" name="直線コネクタ 126"/>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80264</xdr:rowOff>
    </xdr:to>
    <xdr:cxnSp macro="">
      <xdr:nvCxnSpPr>
        <xdr:cNvPr id="128" name="直線コネクタ 127"/>
        <xdr:cNvCxnSpPr/>
      </xdr:nvCxnSpPr>
      <xdr:spPr>
        <a:xfrm>
          <a:off x="4114800" y="1100734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29"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0" name="フローチャート: 判断 129"/>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34544</xdr:rowOff>
    </xdr:to>
    <xdr:cxnSp macro="">
      <xdr:nvCxnSpPr>
        <xdr:cNvPr id="131" name="直線コネクタ 130"/>
        <xdr:cNvCxnSpPr/>
      </xdr:nvCxnSpPr>
      <xdr:spPr>
        <a:xfrm>
          <a:off x="3225800" y="1092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2" name="フローチャート: 判断 131"/>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3" name="テキスト ボックス 132"/>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140716</xdr:rowOff>
    </xdr:to>
    <xdr:cxnSp macro="">
      <xdr:nvCxnSpPr>
        <xdr:cNvPr id="134" name="直線コネクタ 133"/>
        <xdr:cNvCxnSpPr/>
      </xdr:nvCxnSpPr>
      <xdr:spPr>
        <a:xfrm flipV="1">
          <a:off x="2336800" y="109204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5" name="フローチャート: 判断 134"/>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6" name="テキスト ボックス 135"/>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64</xdr:row>
      <xdr:rowOff>140716</xdr:rowOff>
    </xdr:to>
    <xdr:cxnSp macro="">
      <xdr:nvCxnSpPr>
        <xdr:cNvPr id="137" name="直線コネクタ 136"/>
        <xdr:cNvCxnSpPr/>
      </xdr:nvCxnSpPr>
      <xdr:spPr>
        <a:xfrm>
          <a:off x="1447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38" name="フローチャート: 判断 137"/>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39" name="テキスト ボックス 138"/>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0" name="フローチャート: 判断 139"/>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1" name="テキスト ボックス 140"/>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47" name="楕円 146"/>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96791</xdr:rowOff>
    </xdr:from>
    <xdr:ext cx="762000" cy="259045"/>
    <xdr:sp macro="" textlink="">
      <xdr:nvSpPr>
        <xdr:cNvPr id="148" name="財政構造の弾力性該当値テキスト"/>
        <xdr:cNvSpPr txBox="1"/>
      </xdr:nvSpPr>
      <xdr:spPr>
        <a:xfrm>
          <a:off x="5041900" y="1106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49" name="楕円 148"/>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0" name="テキスト ボックス 149"/>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1" name="楕円 150"/>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2" name="テキスト ボックス 151"/>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3" name="楕円 152"/>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4" name="テキスト ボックス 153"/>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5" name="楕円 154"/>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6" name="テキスト ボックス 155"/>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前年度と比較して，復旧・復興事業で整備した公共施設の維持管理経費等が増加したことや人口減等により，人口１人当たりの決算額が増となった。</a:t>
          </a:r>
        </a:p>
        <a:p>
          <a:r>
            <a:rPr kumimoji="1" lang="ja-JP" altLang="en-US" sz="1300">
              <a:latin typeface="ＭＳ Ｐゴシック" panose="020B0600070205080204" pitchFamily="50" charset="-128"/>
              <a:ea typeface="ＭＳ Ｐゴシック" panose="020B0600070205080204" pitchFamily="50" charset="-128"/>
            </a:rPr>
            <a:t>　「定員管理計画」に基づき職員の担うべき業務の整理を行い，業務の外部委託，ＩＣＴの活用など，様々な手法を組み合わせながら，事務の効率化・省力化を進めるとともに，各施設の管理経費の見直し等により歳出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6" name="直線コネクタ 185"/>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7"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88" name="直線コネクタ 187"/>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89"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0" name="直線コネクタ 189"/>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142098</xdr:rowOff>
    </xdr:from>
    <xdr:to>
      <xdr:col>23</xdr:col>
      <xdr:colOff>133350</xdr:colOff>
      <xdr:row>87</xdr:row>
      <xdr:rowOff>58409</xdr:rowOff>
    </xdr:to>
    <xdr:cxnSp macro="">
      <xdr:nvCxnSpPr>
        <xdr:cNvPr id="191" name="直線コネクタ 190"/>
        <xdr:cNvCxnSpPr/>
      </xdr:nvCxnSpPr>
      <xdr:spPr>
        <a:xfrm>
          <a:off x="4114800" y="14886798"/>
          <a:ext cx="838200" cy="8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2" name="人件費・物件費等の状況平均値テキスト"/>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3" name="フローチャート: 判断 192"/>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61544</xdr:rowOff>
    </xdr:from>
    <xdr:to>
      <xdr:col>19</xdr:col>
      <xdr:colOff>133350</xdr:colOff>
      <xdr:row>86</xdr:row>
      <xdr:rowOff>142098</xdr:rowOff>
    </xdr:to>
    <xdr:cxnSp macro="">
      <xdr:nvCxnSpPr>
        <xdr:cNvPr id="194" name="直線コネクタ 193"/>
        <xdr:cNvCxnSpPr/>
      </xdr:nvCxnSpPr>
      <xdr:spPr>
        <a:xfrm>
          <a:off x="3225800" y="14806244"/>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5" name="フローチャート: 判断 194"/>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6" name="テキスト ボックス 195"/>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40584</xdr:rowOff>
    </xdr:from>
    <xdr:to>
      <xdr:col>15</xdr:col>
      <xdr:colOff>82550</xdr:colOff>
      <xdr:row>86</xdr:row>
      <xdr:rowOff>61544</xdr:rowOff>
    </xdr:to>
    <xdr:cxnSp macro="">
      <xdr:nvCxnSpPr>
        <xdr:cNvPr id="197" name="直線コネクタ 196"/>
        <xdr:cNvCxnSpPr/>
      </xdr:nvCxnSpPr>
      <xdr:spPr>
        <a:xfrm>
          <a:off x="2336800" y="14785284"/>
          <a:ext cx="889000" cy="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198" name="フローチャート: 判断 197"/>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199" name="テキスト ボックス 198"/>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54553</xdr:rowOff>
    </xdr:from>
    <xdr:to>
      <xdr:col>11</xdr:col>
      <xdr:colOff>31750</xdr:colOff>
      <xdr:row>86</xdr:row>
      <xdr:rowOff>40584</xdr:rowOff>
    </xdr:to>
    <xdr:cxnSp macro="">
      <xdr:nvCxnSpPr>
        <xdr:cNvPr id="200" name="直線コネクタ 199"/>
        <xdr:cNvCxnSpPr/>
      </xdr:nvCxnSpPr>
      <xdr:spPr>
        <a:xfrm>
          <a:off x="1447800" y="14627803"/>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1" name="フローチャート: 判断 200"/>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2" name="テキスト ボックス 201"/>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3" name="フローチャート: 判断 202"/>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4" name="テキスト ボックス 203"/>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7609</xdr:rowOff>
    </xdr:from>
    <xdr:to>
      <xdr:col>23</xdr:col>
      <xdr:colOff>184150</xdr:colOff>
      <xdr:row>87</xdr:row>
      <xdr:rowOff>109209</xdr:rowOff>
    </xdr:to>
    <xdr:sp macro="" textlink="">
      <xdr:nvSpPr>
        <xdr:cNvPr id="210" name="楕円 209"/>
        <xdr:cNvSpPr/>
      </xdr:nvSpPr>
      <xdr:spPr>
        <a:xfrm>
          <a:off x="4902200" y="149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151136</xdr:rowOff>
    </xdr:from>
    <xdr:ext cx="762000" cy="259045"/>
    <xdr:sp macro="" textlink="">
      <xdr:nvSpPr>
        <xdr:cNvPr id="211" name="人件費・物件費等の状況該当値テキスト"/>
        <xdr:cNvSpPr txBox="1"/>
      </xdr:nvSpPr>
      <xdr:spPr>
        <a:xfrm>
          <a:off x="5041900" y="1489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91298</xdr:rowOff>
    </xdr:from>
    <xdr:to>
      <xdr:col>19</xdr:col>
      <xdr:colOff>184150</xdr:colOff>
      <xdr:row>87</xdr:row>
      <xdr:rowOff>21448</xdr:rowOff>
    </xdr:to>
    <xdr:sp macro="" textlink="">
      <xdr:nvSpPr>
        <xdr:cNvPr id="212" name="楕円 211"/>
        <xdr:cNvSpPr/>
      </xdr:nvSpPr>
      <xdr:spPr>
        <a:xfrm>
          <a:off x="4064000" y="148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6225</xdr:rowOff>
    </xdr:from>
    <xdr:ext cx="736600" cy="259045"/>
    <xdr:sp macro="" textlink="">
      <xdr:nvSpPr>
        <xdr:cNvPr id="213" name="テキスト ボックス 212"/>
        <xdr:cNvSpPr txBox="1"/>
      </xdr:nvSpPr>
      <xdr:spPr>
        <a:xfrm>
          <a:off x="3733800" y="14922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10744</xdr:rowOff>
    </xdr:from>
    <xdr:to>
      <xdr:col>15</xdr:col>
      <xdr:colOff>133350</xdr:colOff>
      <xdr:row>86</xdr:row>
      <xdr:rowOff>112344</xdr:rowOff>
    </xdr:to>
    <xdr:sp macro="" textlink="">
      <xdr:nvSpPr>
        <xdr:cNvPr id="214" name="楕円 213"/>
        <xdr:cNvSpPr/>
      </xdr:nvSpPr>
      <xdr:spPr>
        <a:xfrm>
          <a:off x="3175000" y="147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97121</xdr:rowOff>
    </xdr:from>
    <xdr:ext cx="762000" cy="259045"/>
    <xdr:sp macro="" textlink="">
      <xdr:nvSpPr>
        <xdr:cNvPr id="215" name="テキスト ボックス 214"/>
        <xdr:cNvSpPr txBox="1"/>
      </xdr:nvSpPr>
      <xdr:spPr>
        <a:xfrm>
          <a:off x="2844800" y="1484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161234</xdr:rowOff>
    </xdr:from>
    <xdr:to>
      <xdr:col>11</xdr:col>
      <xdr:colOff>82550</xdr:colOff>
      <xdr:row>86</xdr:row>
      <xdr:rowOff>91384</xdr:rowOff>
    </xdr:to>
    <xdr:sp macro="" textlink="">
      <xdr:nvSpPr>
        <xdr:cNvPr id="216" name="楕円 215"/>
        <xdr:cNvSpPr/>
      </xdr:nvSpPr>
      <xdr:spPr>
        <a:xfrm>
          <a:off x="2286000" y="147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76161</xdr:rowOff>
    </xdr:from>
    <xdr:ext cx="762000" cy="259045"/>
    <xdr:sp macro="" textlink="">
      <xdr:nvSpPr>
        <xdr:cNvPr id="217" name="テキスト ボックス 216"/>
        <xdr:cNvSpPr txBox="1"/>
      </xdr:nvSpPr>
      <xdr:spPr>
        <a:xfrm>
          <a:off x="1955800" y="148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3753</xdr:rowOff>
    </xdr:from>
    <xdr:to>
      <xdr:col>7</xdr:col>
      <xdr:colOff>31750</xdr:colOff>
      <xdr:row>85</xdr:row>
      <xdr:rowOff>105353</xdr:rowOff>
    </xdr:to>
    <xdr:sp macro="" textlink="">
      <xdr:nvSpPr>
        <xdr:cNvPr id="218" name="楕円 217"/>
        <xdr:cNvSpPr/>
      </xdr:nvSpPr>
      <xdr:spPr>
        <a:xfrm>
          <a:off x="1397000" y="145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90130</xdr:rowOff>
    </xdr:from>
    <xdr:ext cx="762000" cy="259045"/>
    <xdr:sp macro="" textlink="">
      <xdr:nvSpPr>
        <xdr:cNvPr id="219" name="テキスト ボックス 218"/>
        <xdr:cNvSpPr txBox="1"/>
      </xdr:nvSpPr>
      <xdr:spPr>
        <a:xfrm>
          <a:off x="1066800" y="1466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類似団体平均を０．９上回り，全国市平均と同数となっている。人事院勧告に基づく給与改定の影響により，職員１人当たりの人件費は増加傾向にあるが，定員管理計画による職員構成の最適化を通じて，総人件費の抑制を図っていく。</a:t>
          </a:r>
        </a:p>
        <a:p>
          <a:r>
            <a:rPr kumimoji="1" lang="ja-JP" altLang="en-US" sz="1300">
              <a:latin typeface="ＭＳ Ｐゴシック" panose="020B0600070205080204" pitchFamily="50" charset="-128"/>
              <a:ea typeface="ＭＳ Ｐゴシック" panose="020B0600070205080204" pitchFamily="50" charset="-128"/>
            </a:rPr>
            <a:t>　なお，令和４年度において，令和３年度から３．３ポイント上昇しているが，これは一部職員の経験年数を訂正した影響で，各経験年数階層における平均給与額が変動したことによるものである。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0" name="直線コネクタ 249"/>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153307</xdr:rowOff>
    </xdr:to>
    <xdr:cxnSp macro="">
      <xdr:nvCxnSpPr>
        <xdr:cNvPr id="255" name="直線コネクタ 254"/>
        <xdr:cNvCxnSpPr/>
      </xdr:nvCxnSpPr>
      <xdr:spPr>
        <a:xfrm flipV="1">
          <a:off x="16179800" y="148807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86</xdr:row>
      <xdr:rowOff>153307</xdr:rowOff>
    </xdr:to>
    <xdr:cxnSp macro="">
      <xdr:nvCxnSpPr>
        <xdr:cNvPr id="258" name="直線コネクタ 257"/>
        <xdr:cNvCxnSpPr/>
      </xdr:nvCxnSpPr>
      <xdr:spPr>
        <a:xfrm>
          <a:off x="15290800" y="14329229"/>
          <a:ext cx="8890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98879</xdr:rowOff>
    </xdr:to>
    <xdr:cxnSp macro="">
      <xdr:nvCxnSpPr>
        <xdr:cNvPr id="261" name="直線コネクタ 260"/>
        <xdr:cNvCxnSpPr/>
      </xdr:nvCxnSpPr>
      <xdr:spPr>
        <a:xfrm>
          <a:off x="14401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81643</xdr:rowOff>
    </xdr:to>
    <xdr:cxnSp macro="">
      <xdr:nvCxnSpPr>
        <xdr:cNvPr id="264" name="直線コネクタ 263"/>
        <xdr:cNvCxnSpPr/>
      </xdr:nvCxnSpPr>
      <xdr:spPr>
        <a:xfrm>
          <a:off x="13512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4" name="楕円 273"/>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5"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0" name="楕円 279"/>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1" name="テキスト ボックス 280"/>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2" name="楕円 281"/>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3" name="テキスト ボックス 282"/>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に係る任期付職員を含めた職員数の増により，類似団体平均を大幅に上回っていたが，令和４年度末でハード整備がほぼ完了したことにより，ハード整備に従事した任期付職員が退職となったため，類似団体平均との差は小さくな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今後も「定員管理計画」に基づき，職員数の適正化を図るよう努める。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5" name="直線コネクタ 314"/>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6"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7" name="直線コネクタ 316"/>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126033</xdr:rowOff>
    </xdr:from>
    <xdr:to>
      <xdr:col>81</xdr:col>
      <xdr:colOff>44450</xdr:colOff>
      <xdr:row>63</xdr:row>
      <xdr:rowOff>6290</xdr:rowOff>
    </xdr:to>
    <xdr:cxnSp macro="">
      <xdr:nvCxnSpPr>
        <xdr:cNvPr id="320" name="直線コネクタ 319"/>
        <xdr:cNvCxnSpPr/>
      </xdr:nvCxnSpPr>
      <xdr:spPr>
        <a:xfrm flipV="1">
          <a:off x="16179800" y="1075593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1" name="定員管理の状況平均値テキスト"/>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2" name="フローチャート: 判断 321"/>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6290</xdr:rowOff>
    </xdr:from>
    <xdr:to>
      <xdr:col>77</xdr:col>
      <xdr:colOff>44450</xdr:colOff>
      <xdr:row>63</xdr:row>
      <xdr:rowOff>61444</xdr:rowOff>
    </xdr:to>
    <xdr:cxnSp macro="">
      <xdr:nvCxnSpPr>
        <xdr:cNvPr id="323" name="直線コネクタ 322"/>
        <xdr:cNvCxnSpPr/>
      </xdr:nvCxnSpPr>
      <xdr:spPr>
        <a:xfrm flipV="1">
          <a:off x="15290800" y="1080764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4" name="フローチャート: 判断 323"/>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5" name="テキスト ボックス 324"/>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35016</xdr:rowOff>
    </xdr:from>
    <xdr:to>
      <xdr:col>72</xdr:col>
      <xdr:colOff>203200</xdr:colOff>
      <xdr:row>63</xdr:row>
      <xdr:rowOff>61444</xdr:rowOff>
    </xdr:to>
    <xdr:cxnSp macro="">
      <xdr:nvCxnSpPr>
        <xdr:cNvPr id="326" name="直線コネクタ 325"/>
        <xdr:cNvCxnSpPr/>
      </xdr:nvCxnSpPr>
      <xdr:spPr>
        <a:xfrm>
          <a:off x="14401800" y="1083636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7" name="フローチャート: 判断 326"/>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28" name="テキスト ボックス 327"/>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35016</xdr:rowOff>
    </xdr:from>
    <xdr:to>
      <xdr:col>68</xdr:col>
      <xdr:colOff>152400</xdr:colOff>
      <xdr:row>63</xdr:row>
      <xdr:rowOff>107406</xdr:rowOff>
    </xdr:to>
    <xdr:cxnSp macro="">
      <xdr:nvCxnSpPr>
        <xdr:cNvPr id="329" name="直線コネクタ 328"/>
        <xdr:cNvCxnSpPr/>
      </xdr:nvCxnSpPr>
      <xdr:spPr>
        <a:xfrm flipV="1">
          <a:off x="13512800" y="1083636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90654</xdr:rowOff>
    </xdr:from>
    <xdr:to>
      <xdr:col>68</xdr:col>
      <xdr:colOff>203200</xdr:colOff>
      <xdr:row>61</xdr:row>
      <xdr:rowOff>20804</xdr:rowOff>
    </xdr:to>
    <xdr:sp macro="" textlink="">
      <xdr:nvSpPr>
        <xdr:cNvPr id="330" name="フローチャート: 判断 329"/>
        <xdr:cNvSpPr/>
      </xdr:nvSpPr>
      <xdr:spPr>
        <a:xfrm>
          <a:off x="14351000" y="1037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30981</xdr:rowOff>
    </xdr:from>
    <xdr:ext cx="762000" cy="259045"/>
    <xdr:sp macro="" textlink="">
      <xdr:nvSpPr>
        <xdr:cNvPr id="331" name="テキスト ボックス 330"/>
        <xdr:cNvSpPr txBox="1"/>
      </xdr:nvSpPr>
      <xdr:spPr>
        <a:xfrm>
          <a:off x="14020800" y="101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2" name="フローチャート: 判断 331"/>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3" name="テキスト ボックス 332"/>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75233</xdr:rowOff>
    </xdr:from>
    <xdr:to>
      <xdr:col>81</xdr:col>
      <xdr:colOff>95250</xdr:colOff>
      <xdr:row>63</xdr:row>
      <xdr:rowOff>5383</xdr:rowOff>
    </xdr:to>
    <xdr:sp macro="" textlink="">
      <xdr:nvSpPr>
        <xdr:cNvPr id="339" name="楕円 338"/>
        <xdr:cNvSpPr/>
      </xdr:nvSpPr>
      <xdr:spPr>
        <a:xfrm>
          <a:off x="169672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47310</xdr:rowOff>
    </xdr:from>
    <xdr:ext cx="762000" cy="259045"/>
    <xdr:sp macro="" textlink="">
      <xdr:nvSpPr>
        <xdr:cNvPr id="340" name="定員管理の状況該当値テキスト"/>
        <xdr:cNvSpPr txBox="1"/>
      </xdr:nvSpPr>
      <xdr:spPr>
        <a:xfrm>
          <a:off x="17106900" y="1067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126940</xdr:rowOff>
    </xdr:from>
    <xdr:to>
      <xdr:col>77</xdr:col>
      <xdr:colOff>95250</xdr:colOff>
      <xdr:row>63</xdr:row>
      <xdr:rowOff>57090</xdr:rowOff>
    </xdr:to>
    <xdr:sp macro="" textlink="">
      <xdr:nvSpPr>
        <xdr:cNvPr id="341" name="楕円 340"/>
        <xdr:cNvSpPr/>
      </xdr:nvSpPr>
      <xdr:spPr>
        <a:xfrm>
          <a:off x="16129000" y="107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41867</xdr:rowOff>
    </xdr:from>
    <xdr:ext cx="736600" cy="259045"/>
    <xdr:sp macro="" textlink="">
      <xdr:nvSpPr>
        <xdr:cNvPr id="342" name="テキスト ボックス 341"/>
        <xdr:cNvSpPr txBox="1"/>
      </xdr:nvSpPr>
      <xdr:spPr>
        <a:xfrm>
          <a:off x="15798800" y="1084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10644</xdr:rowOff>
    </xdr:from>
    <xdr:to>
      <xdr:col>73</xdr:col>
      <xdr:colOff>44450</xdr:colOff>
      <xdr:row>63</xdr:row>
      <xdr:rowOff>112244</xdr:rowOff>
    </xdr:to>
    <xdr:sp macro="" textlink="">
      <xdr:nvSpPr>
        <xdr:cNvPr id="343" name="楕円 342"/>
        <xdr:cNvSpPr/>
      </xdr:nvSpPr>
      <xdr:spPr>
        <a:xfrm>
          <a:off x="152400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97021</xdr:rowOff>
    </xdr:from>
    <xdr:ext cx="762000" cy="259045"/>
    <xdr:sp macro="" textlink="">
      <xdr:nvSpPr>
        <xdr:cNvPr id="344" name="テキスト ボックス 343"/>
        <xdr:cNvSpPr txBox="1"/>
      </xdr:nvSpPr>
      <xdr:spPr>
        <a:xfrm>
          <a:off x="14909800" y="108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155666</xdr:rowOff>
    </xdr:from>
    <xdr:to>
      <xdr:col>68</xdr:col>
      <xdr:colOff>203200</xdr:colOff>
      <xdr:row>63</xdr:row>
      <xdr:rowOff>85816</xdr:rowOff>
    </xdr:to>
    <xdr:sp macro="" textlink="">
      <xdr:nvSpPr>
        <xdr:cNvPr id="345" name="楕円 344"/>
        <xdr:cNvSpPr/>
      </xdr:nvSpPr>
      <xdr:spPr>
        <a:xfrm>
          <a:off x="14351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70593</xdr:rowOff>
    </xdr:from>
    <xdr:ext cx="762000" cy="259045"/>
    <xdr:sp macro="" textlink="">
      <xdr:nvSpPr>
        <xdr:cNvPr id="346" name="テキスト ボックス 345"/>
        <xdr:cNvSpPr txBox="1"/>
      </xdr:nvSpPr>
      <xdr:spPr>
        <a:xfrm>
          <a:off x="14020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56606</xdr:rowOff>
    </xdr:from>
    <xdr:to>
      <xdr:col>64</xdr:col>
      <xdr:colOff>152400</xdr:colOff>
      <xdr:row>63</xdr:row>
      <xdr:rowOff>158206</xdr:rowOff>
    </xdr:to>
    <xdr:sp macro="" textlink="">
      <xdr:nvSpPr>
        <xdr:cNvPr id="347" name="楕円 346"/>
        <xdr:cNvSpPr/>
      </xdr:nvSpPr>
      <xdr:spPr>
        <a:xfrm>
          <a:off x="13462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142983</xdr:rowOff>
    </xdr:from>
    <xdr:ext cx="762000" cy="259045"/>
    <xdr:sp macro="" textlink="">
      <xdr:nvSpPr>
        <xdr:cNvPr id="348" name="テキスト ボックス 347"/>
        <xdr:cNvSpPr txBox="1"/>
      </xdr:nvSpPr>
      <xdr:spPr>
        <a:xfrm>
          <a:off x="13131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公営企業債の元利償還金に対する繰入金（上水道事業・病院事業等）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が減少し，実質公債費比率は昨年度より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今後の新規事業については，優先度とニーズを的確に把握したうえで事業選択し，地方債の発行抑制に努める。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79" name="直線コネクタ 378"/>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0"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1" name="直線コネクタ 380"/>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2"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3" name="直線コネクタ 382"/>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58965</xdr:rowOff>
    </xdr:to>
    <xdr:cxnSp macro="">
      <xdr:nvCxnSpPr>
        <xdr:cNvPr id="384" name="直線コネクタ 383"/>
        <xdr:cNvCxnSpPr/>
      </xdr:nvCxnSpPr>
      <xdr:spPr>
        <a:xfrm flipV="1">
          <a:off x="16179800" y="70654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5"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116417</xdr:rowOff>
    </xdr:to>
    <xdr:cxnSp macro="">
      <xdr:nvCxnSpPr>
        <xdr:cNvPr id="387" name="直線コネクタ 386"/>
        <xdr:cNvCxnSpPr/>
      </xdr:nvCxnSpPr>
      <xdr:spPr>
        <a:xfrm flipV="1">
          <a:off x="15290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88" name="フローチャート: 判断 387"/>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89" name="テキスト ボックス 388"/>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150888</xdr:rowOff>
    </xdr:to>
    <xdr:cxnSp macro="">
      <xdr:nvCxnSpPr>
        <xdr:cNvPr id="390" name="直線コネクタ 389"/>
        <xdr:cNvCxnSpPr/>
      </xdr:nvCxnSpPr>
      <xdr:spPr>
        <a:xfrm flipV="1">
          <a:off x="14401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1" name="フローチャート: 判断 390"/>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2" name="テキスト ボックス 391"/>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13909</xdr:rowOff>
    </xdr:to>
    <xdr:cxnSp macro="">
      <xdr:nvCxnSpPr>
        <xdr:cNvPr id="393" name="直線コネクタ 392"/>
        <xdr:cNvCxnSpPr/>
      </xdr:nvCxnSpPr>
      <xdr:spPr>
        <a:xfrm flipV="1">
          <a:off x="13512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4" name="フローチャート: 判断 393"/>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5" name="テキスト ボックス 394"/>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6" name="フローチャート: 判断 395"/>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7" name="テキスト ボックス 396"/>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3" name="楕円 402"/>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4"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5" name="楕円 404"/>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6" name="テキスト ボックス 405"/>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8" name="テキスト ボックス 407"/>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09" name="楕円 408"/>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0" name="テキスト ボックス 409"/>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1" name="楕円 410"/>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2" name="テキスト ボックス 411"/>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類似団体平均を下回っている。要因は，市営住宅基金残高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の増により充当可能基金残高が大きくなっているためである。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今後も新規事業については，優先度とニーズを的確に把握したうえで事業選択し，地方債の発行抑制など後年度負担の軽減を図り，健全な財政運営に努める。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3" name="直線コネクタ 442"/>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4"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5" name="直線コネクタ 444"/>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48" name="将来負担の状況平均値テキスト"/>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49" name="フローチャート: 判断 448"/>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0" name="フローチャート: 判断 449"/>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1" name="テキスト ボックス 450"/>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2" name="フローチャート: 判断 451"/>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3" name="テキスト ボックス 452"/>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57,652
56,923
332.44
49,739,265
48,285,760
1,213,749
18,436,041
30,194,126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これは、東日本大震災に係る復旧・復興事業が完了したが，経常的な事務を行う会計年度任用職員が増加したことなどによる職員給料の増などである。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今後も「定員管理計画」に基づき、職員数の適正化を図るよう努める。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39370</xdr:rowOff>
    </xdr:to>
    <xdr:cxnSp macro="">
      <xdr:nvCxnSpPr>
        <xdr:cNvPr id="66" name="直線コネクタ 65"/>
        <xdr:cNvCxnSpPr/>
      </xdr:nvCxnSpPr>
      <xdr:spPr>
        <a:xfrm>
          <a:off x="3987800" y="6642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127000</xdr:rowOff>
    </xdr:to>
    <xdr:cxnSp macro="">
      <xdr:nvCxnSpPr>
        <xdr:cNvPr id="69" name="直線コネクタ 68"/>
        <xdr:cNvCxnSpPr/>
      </xdr:nvCxnSpPr>
      <xdr:spPr>
        <a:xfrm>
          <a:off x="3098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85090</xdr:rowOff>
    </xdr:to>
    <xdr:cxnSp macro="">
      <xdr:nvCxnSpPr>
        <xdr:cNvPr id="72" name="直線コネクタ 71"/>
        <xdr:cNvCxnSpPr/>
      </xdr:nvCxnSpPr>
      <xdr:spPr>
        <a:xfrm flipV="1">
          <a:off x="2209800" y="65963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123190</xdr:rowOff>
    </xdr:to>
    <xdr:cxnSp macro="">
      <xdr:nvCxnSpPr>
        <xdr:cNvPr id="75" name="直線コネクタ 74"/>
        <xdr:cNvCxnSpPr/>
      </xdr:nvCxnSpPr>
      <xdr:spPr>
        <a:xfrm flipV="1">
          <a:off x="1320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34290</xdr:rowOff>
    </xdr:from>
    <xdr:to>
      <xdr:col>11</xdr:col>
      <xdr:colOff>60325</xdr:colOff>
      <xdr:row>37</xdr:row>
      <xdr:rowOff>135890</xdr:rowOff>
    </xdr:to>
    <xdr:sp macro="" textlink="">
      <xdr:nvSpPr>
        <xdr:cNvPr id="76" name="フローチャート: 判断 75"/>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77" name="テキスト ボックス 76"/>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物件費に係る経常収支比率は、類似団体平均と同規模である。</a:t>
          </a:r>
        </a:p>
        <a:p>
          <a:r>
            <a:rPr kumimoji="1" lang="ja-JP" altLang="en-US" sz="1300">
              <a:latin typeface="ＭＳ Ｐゴシック" panose="020B0600070205080204" pitchFamily="50" charset="-128"/>
              <a:ea typeface="ＭＳ Ｐゴシック" panose="020B0600070205080204" pitchFamily="50" charset="-128"/>
            </a:rPr>
            <a:t>　今後は，業務の見直し等に取り組み，物件費の削減に努める。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82550</xdr:rowOff>
    </xdr:to>
    <xdr:cxnSp macro="">
      <xdr:nvCxnSpPr>
        <xdr:cNvPr id="127" name="直線コネクタ 126"/>
        <xdr:cNvCxnSpPr/>
      </xdr:nvCxnSpPr>
      <xdr:spPr>
        <a:xfrm flipV="1">
          <a:off x="15671800" y="2946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82550</xdr:rowOff>
    </xdr:to>
    <xdr:cxnSp macro="">
      <xdr:nvCxnSpPr>
        <xdr:cNvPr id="130" name="直線コネクタ 129"/>
        <xdr:cNvCxnSpPr/>
      </xdr:nvCxnSpPr>
      <xdr:spPr>
        <a:xfrm>
          <a:off x="14782800" y="289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69850</xdr:rowOff>
    </xdr:to>
    <xdr:cxnSp macro="">
      <xdr:nvCxnSpPr>
        <xdr:cNvPr id="133" name="直線コネクタ 132"/>
        <xdr:cNvCxnSpPr/>
      </xdr:nvCxnSpPr>
      <xdr:spPr>
        <a:xfrm flipV="1">
          <a:off x="13893800" y="289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69850</xdr:rowOff>
    </xdr:to>
    <xdr:cxnSp macro="">
      <xdr:nvCxnSpPr>
        <xdr:cNvPr id="136" name="直線コネクタ 135"/>
        <xdr:cNvCxnSpPr/>
      </xdr:nvCxnSpPr>
      <xdr:spPr>
        <a:xfrm>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8" name="楕円 147"/>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118127</xdr:rowOff>
    </xdr:from>
    <xdr:ext cx="736600" cy="259045"/>
    <xdr:sp macro="" textlink="">
      <xdr:nvSpPr>
        <xdr:cNvPr id="149" name="テキスト ボックス 148"/>
        <xdr:cNvSpPr txBox="1"/>
      </xdr:nvSpPr>
      <xdr:spPr>
        <a:xfrm>
          <a:off x="15290800" y="303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0" name="楕円 149"/>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51" name="テキスト ボックス 150"/>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今後については，さらに高齢化が進むことによる介護給付費等の増が予想されるため，引き続き適正な資格審査等により，扶助費の増加抑制に努める。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54</xdr:row>
      <xdr:rowOff>108712</xdr:rowOff>
    </xdr:to>
    <xdr:cxnSp macro="">
      <xdr:nvCxnSpPr>
        <xdr:cNvPr id="186" name="直線コネクタ 185"/>
        <xdr:cNvCxnSpPr/>
      </xdr:nvCxnSpPr>
      <xdr:spPr>
        <a:xfrm>
          <a:off x="3987800" y="93030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44704</xdr:rowOff>
    </xdr:to>
    <xdr:cxnSp macro="">
      <xdr:nvCxnSpPr>
        <xdr:cNvPr id="189" name="直線コネクタ 188"/>
        <xdr:cNvCxnSpPr/>
      </xdr:nvCxnSpPr>
      <xdr:spPr>
        <a:xfrm>
          <a:off x="3098800" y="9293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53848</xdr:rowOff>
    </xdr:to>
    <xdr:cxnSp macro="">
      <xdr:nvCxnSpPr>
        <xdr:cNvPr id="192" name="直線コネクタ 191"/>
        <xdr:cNvCxnSpPr/>
      </xdr:nvCxnSpPr>
      <xdr:spPr>
        <a:xfrm flipV="1">
          <a:off x="2209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53848</xdr:rowOff>
    </xdr:to>
    <xdr:cxnSp macro="">
      <xdr:nvCxnSpPr>
        <xdr:cNvPr id="195" name="直線コネクタ 194"/>
        <xdr:cNvCxnSpPr/>
      </xdr:nvCxnSpPr>
      <xdr:spPr>
        <a:xfrm>
          <a:off x="1320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6" name="フローチャート: 判断 195"/>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7" name="テキスト ボックス 196"/>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57912</xdr:rowOff>
    </xdr:from>
    <xdr:to>
      <xdr:col>24</xdr:col>
      <xdr:colOff>76200</xdr:colOff>
      <xdr:row>54</xdr:row>
      <xdr:rowOff>159512</xdr:rowOff>
    </xdr:to>
    <xdr:sp macro="" textlink="">
      <xdr:nvSpPr>
        <xdr:cNvPr id="205" name="楕円 204"/>
        <xdr:cNvSpPr/>
      </xdr:nvSpPr>
      <xdr:spPr>
        <a:xfrm>
          <a:off x="4775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74439</xdr:rowOff>
    </xdr:from>
    <xdr:ext cx="762000" cy="259045"/>
    <xdr:sp macro="" textlink="">
      <xdr:nvSpPr>
        <xdr:cNvPr id="206" name="扶助費該当値テキスト"/>
        <xdr:cNvSpPr txBox="1"/>
      </xdr:nvSpPr>
      <xdr:spPr>
        <a:xfrm>
          <a:off x="4914900" y="91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165354</xdr:rowOff>
    </xdr:from>
    <xdr:to>
      <xdr:col>20</xdr:col>
      <xdr:colOff>38100</xdr:colOff>
      <xdr:row>54</xdr:row>
      <xdr:rowOff>95504</xdr:rowOff>
    </xdr:to>
    <xdr:sp macro="" textlink="">
      <xdr:nvSpPr>
        <xdr:cNvPr id="207" name="楕円 206"/>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105681</xdr:rowOff>
    </xdr:from>
    <xdr:ext cx="736600" cy="259045"/>
    <xdr:sp macro="" textlink="">
      <xdr:nvSpPr>
        <xdr:cNvPr id="208" name="テキスト ボックス 207"/>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9" name="楕円 208"/>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10" name="テキスト ボックス 209"/>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xdr:rowOff>
    </xdr:from>
    <xdr:to>
      <xdr:col>11</xdr:col>
      <xdr:colOff>60325</xdr:colOff>
      <xdr:row>54</xdr:row>
      <xdr:rowOff>104648</xdr:rowOff>
    </xdr:to>
    <xdr:sp macro="" textlink="">
      <xdr:nvSpPr>
        <xdr:cNvPr id="211" name="楕円 210"/>
        <xdr:cNvSpPr/>
      </xdr:nvSpPr>
      <xdr:spPr>
        <a:xfrm>
          <a:off x="2159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114825</xdr:rowOff>
    </xdr:from>
    <xdr:ext cx="762000" cy="259045"/>
    <xdr:sp macro="" textlink="">
      <xdr:nvSpPr>
        <xdr:cNvPr id="212" name="テキスト ボックス 211"/>
        <xdr:cNvSpPr txBox="1"/>
      </xdr:nvSpPr>
      <xdr:spPr>
        <a:xfrm>
          <a:off x="1828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3" name="楕円 212"/>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4" name="テキスト ボックス 213"/>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これは，保険事業会計等に対する繰出金が影響している。</a:t>
          </a:r>
        </a:p>
        <a:p>
          <a:r>
            <a:rPr kumimoji="1" lang="ja-JP" altLang="en-US" sz="1300">
              <a:latin typeface="ＭＳ Ｐゴシック" panose="020B0600070205080204" pitchFamily="50" charset="-128"/>
              <a:ea typeface="ＭＳ Ｐゴシック" panose="020B0600070205080204" pitchFamily="50" charset="-128"/>
            </a:rPr>
            <a:t>　普通会計の繰出金による負担が過大とならないよう，各事業において，より健全な運営に努める。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xdr:cNvCxnSpPr/>
      </xdr:nvCxnSpPr>
      <xdr:spPr>
        <a:xfrm flipV="1">
          <a:off x="16510000" y="91440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111777</xdr:rowOff>
    </xdr:from>
    <xdr:ext cx="762000" cy="259045"/>
    <xdr:sp macro="" textlink="">
      <xdr:nvSpPr>
        <xdr:cNvPr id="243" name="その他最小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xdr:cNvCxnSpPr/>
      </xdr:nvCxnSpPr>
      <xdr:spPr>
        <a:xfrm>
          <a:off x="164211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5"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114300</xdr:rowOff>
    </xdr:to>
    <xdr:cxnSp macro="">
      <xdr:nvCxnSpPr>
        <xdr:cNvPr id="247" name="直線コネクタ 246"/>
        <xdr:cNvCxnSpPr/>
      </xdr:nvCxnSpPr>
      <xdr:spPr>
        <a:xfrm>
          <a:off x="15671800" y="9893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120650</xdr:rowOff>
    </xdr:to>
    <xdr:cxnSp macro="">
      <xdr:nvCxnSpPr>
        <xdr:cNvPr id="250" name="直線コネクタ 249"/>
        <xdr:cNvCxnSpPr/>
      </xdr:nvCxnSpPr>
      <xdr:spPr>
        <a:xfrm>
          <a:off x="14782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60</xdr:row>
      <xdr:rowOff>76200</xdr:rowOff>
    </xdr:to>
    <xdr:cxnSp macro="">
      <xdr:nvCxnSpPr>
        <xdr:cNvPr id="253" name="直線コネクタ 252"/>
        <xdr:cNvCxnSpPr/>
      </xdr:nvCxnSpPr>
      <xdr:spPr>
        <a:xfrm flipV="1">
          <a:off x="13893800" y="98806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55" name="テキスト ボックス 254"/>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61</xdr:row>
      <xdr:rowOff>19050</xdr:rowOff>
    </xdr:to>
    <xdr:cxnSp macro="">
      <xdr:nvCxnSpPr>
        <xdr:cNvPr id="256" name="直線コネクタ 255"/>
        <xdr:cNvCxnSpPr/>
      </xdr:nvCxnSpPr>
      <xdr:spPr>
        <a:xfrm flipV="1">
          <a:off x="13004800" y="1036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152400</xdr:rowOff>
    </xdr:from>
    <xdr:to>
      <xdr:col>69</xdr:col>
      <xdr:colOff>142875</xdr:colOff>
      <xdr:row>55</xdr:row>
      <xdr:rowOff>82550</xdr:rowOff>
    </xdr:to>
    <xdr:sp macro="" textlink="">
      <xdr:nvSpPr>
        <xdr:cNvPr id="257" name="フローチャート: 判断 256"/>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58" name="テキスト ボックス 257"/>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59" name="フローチャート: 判断 258"/>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0" name="テキスト ボックス 259"/>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6" name="楕円 265"/>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68" name="楕円 267"/>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69" name="テキスト ボックス 268"/>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1" name="テキスト ボックス 27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2" name="楕円 271"/>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3" name="テキスト ボックス 272"/>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74" name="楕円 273"/>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54627</xdr:rowOff>
    </xdr:from>
    <xdr:ext cx="762000" cy="259045"/>
    <xdr:sp macro="" textlink="">
      <xdr:nvSpPr>
        <xdr:cNvPr id="275" name="テキスト ボックス 274"/>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これは、一部事務組合への負担金、下水道事業会計や病院事業会計等の公営企業会計への補助金等が多いためである。</a:t>
          </a:r>
        </a:p>
        <a:p>
          <a:r>
            <a:rPr kumimoji="1" lang="ja-JP" altLang="en-US" sz="1300">
              <a:latin typeface="ＭＳ Ｐゴシック" panose="020B0600070205080204" pitchFamily="50" charset="-128"/>
              <a:ea typeface="ＭＳ Ｐゴシック" panose="020B0600070205080204" pitchFamily="50" charset="-128"/>
            </a:rPr>
            <a:t>　今後は、企業会計の更なる経営改善に取り組み、補助費等の削減に努める。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62992</xdr:rowOff>
    </xdr:to>
    <xdr:cxnSp macro="">
      <xdr:nvCxnSpPr>
        <xdr:cNvPr id="305" name="直線コネクタ 304"/>
        <xdr:cNvCxnSpPr/>
      </xdr:nvCxnSpPr>
      <xdr:spPr>
        <a:xfrm>
          <a:off x="15671800" y="6532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17272</xdr:rowOff>
    </xdr:to>
    <xdr:cxnSp macro="">
      <xdr:nvCxnSpPr>
        <xdr:cNvPr id="308" name="直線コネクタ 307"/>
        <xdr:cNvCxnSpPr/>
      </xdr:nvCxnSpPr>
      <xdr:spPr>
        <a:xfrm>
          <a:off x="14782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8128</xdr:rowOff>
    </xdr:to>
    <xdr:cxnSp macro="">
      <xdr:nvCxnSpPr>
        <xdr:cNvPr id="311" name="直線コネクタ 310"/>
        <xdr:cNvCxnSpPr/>
      </xdr:nvCxnSpPr>
      <xdr:spPr>
        <a:xfrm>
          <a:off x="13893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92710</xdr:rowOff>
    </xdr:to>
    <xdr:cxnSp macro="">
      <xdr:nvCxnSpPr>
        <xdr:cNvPr id="314" name="直線コネクタ 313"/>
        <xdr:cNvCxnSpPr/>
      </xdr:nvCxnSpPr>
      <xdr:spPr>
        <a:xfrm>
          <a:off x="13004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15" name="フローチャート: 判断 314"/>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16" name="テキスト ボックス 315"/>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4" name="楕円 323"/>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5"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6" name="楕円 325"/>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7" name="テキスト ボックス 326"/>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8" name="楕円 327"/>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9" name="テキスト ボックス 328"/>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1" name="テキスト ボックス 330"/>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2" name="楕円 331"/>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3" name="テキスト ボックス 332"/>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今後実施する事業については，優先度を明確化し，地方債の新規発行の抑制に努める。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76200</xdr:rowOff>
    </xdr:from>
    <xdr:to>
      <xdr:col>24</xdr:col>
      <xdr:colOff>25400</xdr:colOff>
      <xdr:row>77</xdr:row>
      <xdr:rowOff>6350</xdr:rowOff>
    </xdr:to>
    <xdr:cxnSp macro="">
      <xdr:nvCxnSpPr>
        <xdr:cNvPr id="366" name="直線コネクタ 365"/>
        <xdr:cNvCxnSpPr/>
      </xdr:nvCxnSpPr>
      <xdr:spPr>
        <a:xfrm>
          <a:off x="3987800" y="13106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76200</xdr:rowOff>
    </xdr:from>
    <xdr:to>
      <xdr:col>19</xdr:col>
      <xdr:colOff>187325</xdr:colOff>
      <xdr:row>76</xdr:row>
      <xdr:rowOff>76200</xdr:rowOff>
    </xdr:to>
    <xdr:cxnSp macro="">
      <xdr:nvCxnSpPr>
        <xdr:cNvPr id="369" name="直線コネクタ 368"/>
        <xdr:cNvCxnSpPr/>
      </xdr:nvCxnSpPr>
      <xdr:spPr>
        <a:xfrm>
          <a:off x="3098800" y="1310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76200</xdr:rowOff>
    </xdr:to>
    <xdr:cxnSp macro="">
      <xdr:nvCxnSpPr>
        <xdr:cNvPr id="372" name="直線コネクタ 371"/>
        <xdr:cNvCxnSpPr/>
      </xdr:nvCxnSpPr>
      <xdr:spPr>
        <a:xfrm>
          <a:off x="2209800" y="12966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107950</xdr:rowOff>
    </xdr:to>
    <xdr:cxnSp macro="">
      <xdr:nvCxnSpPr>
        <xdr:cNvPr id="375" name="直線コネクタ 374"/>
        <xdr:cNvCxnSpPr/>
      </xdr:nvCxnSpPr>
      <xdr:spPr>
        <a:xfrm>
          <a:off x="1320800" y="1285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31750</xdr:rowOff>
    </xdr:from>
    <xdr:to>
      <xdr:col>11</xdr:col>
      <xdr:colOff>60325</xdr:colOff>
      <xdr:row>75</xdr:row>
      <xdr:rowOff>133350</xdr:rowOff>
    </xdr:to>
    <xdr:sp macro="" textlink="">
      <xdr:nvSpPr>
        <xdr:cNvPr id="376" name="フローチャート: 判断 375"/>
        <xdr:cNvSpPr/>
      </xdr:nvSpPr>
      <xdr:spPr>
        <a:xfrm>
          <a:off x="2159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143527</xdr:rowOff>
    </xdr:from>
    <xdr:ext cx="762000" cy="259045"/>
    <xdr:sp macro="" textlink="">
      <xdr:nvSpPr>
        <xdr:cNvPr id="377" name="テキスト ボックス 376"/>
        <xdr:cNvSpPr txBox="1"/>
      </xdr:nvSpPr>
      <xdr:spPr>
        <a:xfrm>
          <a:off x="1828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8" name="フローチャート: 判断 377"/>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79" name="テキスト ボックス 378"/>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85" name="楕円 384"/>
        <xdr:cNvSpPr/>
      </xdr:nvSpPr>
      <xdr:spPr>
        <a:xfrm>
          <a:off x="47752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143527</xdr:rowOff>
    </xdr:from>
    <xdr:ext cx="762000" cy="259045"/>
    <xdr:sp macro="" textlink="">
      <xdr:nvSpPr>
        <xdr:cNvPr id="386" name="公債費該当値テキスト"/>
        <xdr:cNvSpPr txBox="1"/>
      </xdr:nvSpPr>
      <xdr:spPr>
        <a:xfrm>
          <a:off x="4914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25400</xdr:rowOff>
    </xdr:from>
    <xdr:to>
      <xdr:col>20</xdr:col>
      <xdr:colOff>38100</xdr:colOff>
      <xdr:row>76</xdr:row>
      <xdr:rowOff>127000</xdr:rowOff>
    </xdr:to>
    <xdr:sp macro="" textlink="">
      <xdr:nvSpPr>
        <xdr:cNvPr id="387" name="楕円 386"/>
        <xdr:cNvSpPr/>
      </xdr:nvSpPr>
      <xdr:spPr>
        <a:xfrm>
          <a:off x="3937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137177</xdr:rowOff>
    </xdr:from>
    <xdr:ext cx="736600" cy="259045"/>
    <xdr:sp macro="" textlink="">
      <xdr:nvSpPr>
        <xdr:cNvPr id="388" name="テキスト ボックス 387"/>
        <xdr:cNvSpPr txBox="1"/>
      </xdr:nvSpPr>
      <xdr:spPr>
        <a:xfrm>
          <a:off x="3606800" y="1282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25400</xdr:rowOff>
    </xdr:from>
    <xdr:to>
      <xdr:col>15</xdr:col>
      <xdr:colOff>149225</xdr:colOff>
      <xdr:row>76</xdr:row>
      <xdr:rowOff>127000</xdr:rowOff>
    </xdr:to>
    <xdr:sp macro="" textlink="">
      <xdr:nvSpPr>
        <xdr:cNvPr id="389" name="楕円 388"/>
        <xdr:cNvSpPr/>
      </xdr:nvSpPr>
      <xdr:spPr>
        <a:xfrm>
          <a:off x="3048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137177</xdr:rowOff>
    </xdr:from>
    <xdr:ext cx="762000" cy="259045"/>
    <xdr:sp macro="" textlink="">
      <xdr:nvSpPr>
        <xdr:cNvPr id="390" name="テキスト ボックス 389"/>
        <xdr:cNvSpPr txBox="1"/>
      </xdr:nvSpPr>
      <xdr:spPr>
        <a:xfrm>
          <a:off x="2717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1" name="楕円 390"/>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143527</xdr:rowOff>
    </xdr:from>
    <xdr:ext cx="762000" cy="259045"/>
    <xdr:sp macro="" textlink="">
      <xdr:nvSpPr>
        <xdr:cNvPr id="392" name="テキスト ボックス 391"/>
        <xdr:cNvSpPr txBox="1"/>
      </xdr:nvSpPr>
      <xdr:spPr>
        <a:xfrm>
          <a:off x="1828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3" name="楕円 392"/>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4" name="テキスト ボックス 393"/>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これは，人件費及び補助費等の比率が高いためである。</a:t>
          </a:r>
        </a:p>
        <a:p>
          <a:r>
            <a:rPr kumimoji="1" lang="ja-JP" altLang="en-US" sz="1300">
              <a:latin typeface="ＭＳ Ｐゴシック" panose="020B0600070205080204" pitchFamily="50" charset="-128"/>
              <a:ea typeface="ＭＳ Ｐゴシック" panose="020B0600070205080204" pitchFamily="50" charset="-128"/>
            </a:rPr>
            <a:t>　人件費においては，経常的な事務を行う会計年度任用職員の増により、類似団体と比べ職員数が多いためである。</a:t>
          </a:r>
        </a:p>
        <a:p>
          <a:r>
            <a:rPr kumimoji="1" lang="ja-JP" altLang="en-US" sz="1300">
              <a:latin typeface="ＭＳ Ｐゴシック" panose="020B0600070205080204" pitchFamily="50" charset="-128"/>
              <a:ea typeface="ＭＳ Ｐゴシック" panose="020B0600070205080204" pitchFamily="50" charset="-128"/>
            </a:rPr>
            <a:t>　補助費等においては，企業会計の事業費や事務的経費の見直しを行うなど，企業会計の更なる経営改善に取り組み，補助費等の削減に努める。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66584</xdr:rowOff>
    </xdr:from>
    <xdr:to>
      <xdr:col>82</xdr:col>
      <xdr:colOff>107950</xdr:colOff>
      <xdr:row>80</xdr:row>
      <xdr:rowOff>136798</xdr:rowOff>
    </xdr:to>
    <xdr:cxnSp macro="">
      <xdr:nvCxnSpPr>
        <xdr:cNvPr id="429" name="直線コネクタ 428"/>
        <xdr:cNvCxnSpPr/>
      </xdr:nvCxnSpPr>
      <xdr:spPr>
        <a:xfrm>
          <a:off x="15671800" y="13611134"/>
          <a:ext cx="838200" cy="2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120469</xdr:rowOff>
    </xdr:from>
    <xdr:to>
      <xdr:col>78</xdr:col>
      <xdr:colOff>69850</xdr:colOff>
      <xdr:row>79</xdr:row>
      <xdr:rowOff>66584</xdr:rowOff>
    </xdr:to>
    <xdr:cxnSp macro="">
      <xdr:nvCxnSpPr>
        <xdr:cNvPr id="432" name="直線コネクタ 431"/>
        <xdr:cNvCxnSpPr/>
      </xdr:nvCxnSpPr>
      <xdr:spPr>
        <a:xfrm>
          <a:off x="14782800" y="134935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120469</xdr:rowOff>
    </xdr:from>
    <xdr:to>
      <xdr:col>73</xdr:col>
      <xdr:colOff>180975</xdr:colOff>
      <xdr:row>80</xdr:row>
      <xdr:rowOff>110671</xdr:rowOff>
    </xdr:to>
    <xdr:cxnSp macro="">
      <xdr:nvCxnSpPr>
        <xdr:cNvPr id="435" name="直線コネクタ 434"/>
        <xdr:cNvCxnSpPr/>
      </xdr:nvCxnSpPr>
      <xdr:spPr>
        <a:xfrm flipV="1">
          <a:off x="13893800" y="13493569"/>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110671</xdr:rowOff>
    </xdr:from>
    <xdr:to>
      <xdr:col>69</xdr:col>
      <xdr:colOff>92075</xdr:colOff>
      <xdr:row>80</xdr:row>
      <xdr:rowOff>149861</xdr:rowOff>
    </xdr:to>
    <xdr:cxnSp macro="">
      <xdr:nvCxnSpPr>
        <xdr:cNvPr id="438" name="直線コネクタ 437"/>
        <xdr:cNvCxnSpPr/>
      </xdr:nvCxnSpPr>
      <xdr:spPr>
        <a:xfrm flipV="1">
          <a:off x="13004800" y="138266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118655</xdr:rowOff>
    </xdr:from>
    <xdr:to>
      <xdr:col>69</xdr:col>
      <xdr:colOff>142875</xdr:colOff>
      <xdr:row>77</xdr:row>
      <xdr:rowOff>48805</xdr:rowOff>
    </xdr:to>
    <xdr:sp macro="" textlink="">
      <xdr:nvSpPr>
        <xdr:cNvPr id="439" name="フローチャート: 判断 438"/>
        <xdr:cNvSpPr/>
      </xdr:nvSpPr>
      <xdr:spPr>
        <a:xfrm>
          <a:off x="13843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58981</xdr:rowOff>
    </xdr:from>
    <xdr:ext cx="762000" cy="259045"/>
    <xdr:sp macro="" textlink="">
      <xdr:nvSpPr>
        <xdr:cNvPr id="440" name="テキスト ボックス 439"/>
        <xdr:cNvSpPr txBox="1"/>
      </xdr:nvSpPr>
      <xdr:spPr>
        <a:xfrm>
          <a:off x="13512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118655</xdr:rowOff>
    </xdr:from>
    <xdr:to>
      <xdr:col>65</xdr:col>
      <xdr:colOff>53975</xdr:colOff>
      <xdr:row>77</xdr:row>
      <xdr:rowOff>48805</xdr:rowOff>
    </xdr:to>
    <xdr:sp macro="" textlink="">
      <xdr:nvSpPr>
        <xdr:cNvPr id="441" name="フローチャート: 判断 440"/>
        <xdr:cNvSpPr/>
      </xdr:nvSpPr>
      <xdr:spPr>
        <a:xfrm>
          <a:off x="12954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58981</xdr:rowOff>
    </xdr:from>
    <xdr:ext cx="762000" cy="259045"/>
    <xdr:sp macro="" textlink="">
      <xdr:nvSpPr>
        <xdr:cNvPr id="442" name="テキスト ボックス 441"/>
        <xdr:cNvSpPr txBox="1"/>
      </xdr:nvSpPr>
      <xdr:spPr>
        <a:xfrm>
          <a:off x="12623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85998</xdr:rowOff>
    </xdr:from>
    <xdr:to>
      <xdr:col>82</xdr:col>
      <xdr:colOff>158750</xdr:colOff>
      <xdr:row>81</xdr:row>
      <xdr:rowOff>16148</xdr:rowOff>
    </xdr:to>
    <xdr:sp macro="" textlink="">
      <xdr:nvSpPr>
        <xdr:cNvPr id="448" name="楕円 447"/>
        <xdr:cNvSpPr/>
      </xdr:nvSpPr>
      <xdr:spPr>
        <a:xfrm>
          <a:off x="164592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166025</xdr:rowOff>
    </xdr:from>
    <xdr:ext cx="762000" cy="259045"/>
    <xdr:sp macro="" textlink="">
      <xdr:nvSpPr>
        <xdr:cNvPr id="449" name="公債費以外該当値テキスト"/>
        <xdr:cNvSpPr txBox="1"/>
      </xdr:nvSpPr>
      <xdr:spPr>
        <a:xfrm>
          <a:off x="16598900" y="137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15784</xdr:rowOff>
    </xdr:from>
    <xdr:to>
      <xdr:col>78</xdr:col>
      <xdr:colOff>120650</xdr:colOff>
      <xdr:row>79</xdr:row>
      <xdr:rowOff>117384</xdr:rowOff>
    </xdr:to>
    <xdr:sp macro="" textlink="">
      <xdr:nvSpPr>
        <xdr:cNvPr id="450" name="楕円 449"/>
        <xdr:cNvSpPr/>
      </xdr:nvSpPr>
      <xdr:spPr>
        <a:xfrm>
          <a:off x="15621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102161</xdr:rowOff>
    </xdr:from>
    <xdr:ext cx="736600" cy="259045"/>
    <xdr:sp macro="" textlink="">
      <xdr:nvSpPr>
        <xdr:cNvPr id="451" name="テキスト ボックス 450"/>
        <xdr:cNvSpPr txBox="1"/>
      </xdr:nvSpPr>
      <xdr:spPr>
        <a:xfrm>
          <a:off x="15290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69669</xdr:rowOff>
    </xdr:from>
    <xdr:to>
      <xdr:col>74</xdr:col>
      <xdr:colOff>31750</xdr:colOff>
      <xdr:row>78</xdr:row>
      <xdr:rowOff>171269</xdr:rowOff>
    </xdr:to>
    <xdr:sp macro="" textlink="">
      <xdr:nvSpPr>
        <xdr:cNvPr id="452" name="楕円 451"/>
        <xdr:cNvSpPr/>
      </xdr:nvSpPr>
      <xdr:spPr>
        <a:xfrm>
          <a:off x="14732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156046</xdr:rowOff>
    </xdr:from>
    <xdr:ext cx="762000" cy="259045"/>
    <xdr:sp macro="" textlink="">
      <xdr:nvSpPr>
        <xdr:cNvPr id="453" name="テキスト ボックス 452"/>
        <xdr:cNvSpPr txBox="1"/>
      </xdr:nvSpPr>
      <xdr:spPr>
        <a:xfrm>
          <a:off x="14401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59871</xdr:rowOff>
    </xdr:from>
    <xdr:to>
      <xdr:col>69</xdr:col>
      <xdr:colOff>142875</xdr:colOff>
      <xdr:row>80</xdr:row>
      <xdr:rowOff>161471</xdr:rowOff>
    </xdr:to>
    <xdr:sp macro="" textlink="">
      <xdr:nvSpPr>
        <xdr:cNvPr id="454" name="楕円 453"/>
        <xdr:cNvSpPr/>
      </xdr:nvSpPr>
      <xdr:spPr>
        <a:xfrm>
          <a:off x="13843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146248</xdr:rowOff>
    </xdr:from>
    <xdr:ext cx="762000" cy="259045"/>
    <xdr:sp macro="" textlink="">
      <xdr:nvSpPr>
        <xdr:cNvPr id="455" name="テキスト ボックス 454"/>
        <xdr:cNvSpPr txBox="1"/>
      </xdr:nvSpPr>
      <xdr:spPr>
        <a:xfrm>
          <a:off x="13512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99061</xdr:rowOff>
    </xdr:from>
    <xdr:to>
      <xdr:col>65</xdr:col>
      <xdr:colOff>53975</xdr:colOff>
      <xdr:row>81</xdr:row>
      <xdr:rowOff>29211</xdr:rowOff>
    </xdr:to>
    <xdr:sp macro="" textlink="">
      <xdr:nvSpPr>
        <xdr:cNvPr id="456" name="楕円 455"/>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13988</xdr:rowOff>
    </xdr:from>
    <xdr:ext cx="762000" cy="259045"/>
    <xdr:sp macro="" textlink="">
      <xdr:nvSpPr>
        <xdr:cNvPr id="457" name="テキスト ボックス 456"/>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20650</xdr:rowOff>
    </xdr:from>
    <xdr:to>
      <xdr:col>29</xdr:col>
      <xdr:colOff>127000</xdr:colOff>
      <xdr:row>15</xdr:row>
      <xdr:rowOff>36525</xdr:rowOff>
    </xdr:to>
    <xdr:cxnSp macro="">
      <xdr:nvCxnSpPr>
        <xdr:cNvPr id="50" name="直線コネクタ 49"/>
        <xdr:cNvCxnSpPr/>
      </xdr:nvCxnSpPr>
      <xdr:spPr bwMode="auto">
        <a:xfrm>
          <a:off x="5003800" y="2640025"/>
          <a:ext cx="647700" cy="1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145580</xdr:rowOff>
    </xdr:from>
    <xdr:to>
      <xdr:col>26</xdr:col>
      <xdr:colOff>50800</xdr:colOff>
      <xdr:row>15</xdr:row>
      <xdr:rowOff>20650</xdr:rowOff>
    </xdr:to>
    <xdr:cxnSp macro="">
      <xdr:nvCxnSpPr>
        <xdr:cNvPr id="53" name="直線コネクタ 52"/>
        <xdr:cNvCxnSpPr/>
      </xdr:nvCxnSpPr>
      <xdr:spPr bwMode="auto">
        <a:xfrm>
          <a:off x="4305300" y="2593505"/>
          <a:ext cx="698500" cy="4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125984</xdr:rowOff>
    </xdr:from>
    <xdr:to>
      <xdr:col>22</xdr:col>
      <xdr:colOff>114300</xdr:colOff>
      <xdr:row>14</xdr:row>
      <xdr:rowOff>145580</xdr:rowOff>
    </xdr:to>
    <xdr:cxnSp macro="">
      <xdr:nvCxnSpPr>
        <xdr:cNvPr id="56" name="直線コネクタ 55"/>
        <xdr:cNvCxnSpPr/>
      </xdr:nvCxnSpPr>
      <xdr:spPr bwMode="auto">
        <a:xfrm>
          <a:off x="3606800" y="2573909"/>
          <a:ext cx="698500" cy="1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125984</xdr:rowOff>
    </xdr:from>
    <xdr:to>
      <xdr:col>18</xdr:col>
      <xdr:colOff>177800</xdr:colOff>
      <xdr:row>15</xdr:row>
      <xdr:rowOff>12052</xdr:rowOff>
    </xdr:to>
    <xdr:cxnSp macro="">
      <xdr:nvCxnSpPr>
        <xdr:cNvPr id="59" name="直線コネクタ 58"/>
        <xdr:cNvCxnSpPr/>
      </xdr:nvCxnSpPr>
      <xdr:spPr bwMode="auto">
        <a:xfrm flipV="1">
          <a:off x="2908300" y="2573909"/>
          <a:ext cx="698500" cy="5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148895</xdr:rowOff>
    </xdr:from>
    <xdr:to>
      <xdr:col>19</xdr:col>
      <xdr:colOff>38100</xdr:colOff>
      <xdr:row>19</xdr:row>
      <xdr:rowOff>79045</xdr:rowOff>
    </xdr:to>
    <xdr:sp macro="" textlink="">
      <xdr:nvSpPr>
        <xdr:cNvPr id="60" name="フローチャート: 判断 59"/>
        <xdr:cNvSpPr/>
      </xdr:nvSpPr>
      <xdr:spPr bwMode="auto">
        <a:xfrm>
          <a:off x="3556000" y="32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63822</xdr:rowOff>
    </xdr:from>
    <xdr:ext cx="762000" cy="259045"/>
    <xdr:sp macro="" textlink="">
      <xdr:nvSpPr>
        <xdr:cNvPr id="61" name="テキスト ボックス 60"/>
        <xdr:cNvSpPr txBox="1"/>
      </xdr:nvSpPr>
      <xdr:spPr>
        <a:xfrm>
          <a:off x="3225800" y="33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169837</xdr:rowOff>
    </xdr:from>
    <xdr:to>
      <xdr:col>15</xdr:col>
      <xdr:colOff>101600</xdr:colOff>
      <xdr:row>19</xdr:row>
      <xdr:rowOff>99987</xdr:rowOff>
    </xdr:to>
    <xdr:sp macro="" textlink="">
      <xdr:nvSpPr>
        <xdr:cNvPr id="62" name="フローチャート: 判断 61"/>
        <xdr:cNvSpPr/>
      </xdr:nvSpPr>
      <xdr:spPr bwMode="auto">
        <a:xfrm>
          <a:off x="2857500" y="3303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84764</xdr:rowOff>
    </xdr:from>
    <xdr:ext cx="762000" cy="259045"/>
    <xdr:sp macro="" textlink="">
      <xdr:nvSpPr>
        <xdr:cNvPr id="63" name="テキスト ボックス 62"/>
        <xdr:cNvSpPr txBox="1"/>
      </xdr:nvSpPr>
      <xdr:spPr>
        <a:xfrm>
          <a:off x="2527300" y="33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157175</xdr:rowOff>
    </xdr:from>
    <xdr:to>
      <xdr:col>29</xdr:col>
      <xdr:colOff>177800</xdr:colOff>
      <xdr:row>15</xdr:row>
      <xdr:rowOff>87325</xdr:rowOff>
    </xdr:to>
    <xdr:sp macro="" textlink="">
      <xdr:nvSpPr>
        <xdr:cNvPr id="69" name="楕円 68"/>
        <xdr:cNvSpPr/>
      </xdr:nvSpPr>
      <xdr:spPr bwMode="auto">
        <a:xfrm>
          <a:off x="5600700" y="260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2252</xdr:rowOff>
    </xdr:from>
    <xdr:ext cx="762000" cy="259045"/>
    <xdr:sp macro="" textlink="">
      <xdr:nvSpPr>
        <xdr:cNvPr id="70" name="人口1人当たり決算額の推移該当値テキスト130"/>
        <xdr:cNvSpPr txBox="1"/>
      </xdr:nvSpPr>
      <xdr:spPr>
        <a:xfrm>
          <a:off x="5740400" y="24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141300</xdr:rowOff>
    </xdr:from>
    <xdr:to>
      <xdr:col>26</xdr:col>
      <xdr:colOff>101600</xdr:colOff>
      <xdr:row>15</xdr:row>
      <xdr:rowOff>71450</xdr:rowOff>
    </xdr:to>
    <xdr:sp macro="" textlink="">
      <xdr:nvSpPr>
        <xdr:cNvPr id="71" name="楕円 70"/>
        <xdr:cNvSpPr/>
      </xdr:nvSpPr>
      <xdr:spPr bwMode="auto">
        <a:xfrm>
          <a:off x="4953000" y="258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81627</xdr:rowOff>
    </xdr:from>
    <xdr:ext cx="736600" cy="259045"/>
    <xdr:sp macro="" textlink="">
      <xdr:nvSpPr>
        <xdr:cNvPr id="72" name="テキスト ボックス 71"/>
        <xdr:cNvSpPr txBox="1"/>
      </xdr:nvSpPr>
      <xdr:spPr>
        <a:xfrm>
          <a:off x="4622800" y="235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94780</xdr:rowOff>
    </xdr:from>
    <xdr:to>
      <xdr:col>22</xdr:col>
      <xdr:colOff>165100</xdr:colOff>
      <xdr:row>15</xdr:row>
      <xdr:rowOff>24930</xdr:rowOff>
    </xdr:to>
    <xdr:sp macro="" textlink="">
      <xdr:nvSpPr>
        <xdr:cNvPr id="73" name="楕円 72"/>
        <xdr:cNvSpPr/>
      </xdr:nvSpPr>
      <xdr:spPr bwMode="auto">
        <a:xfrm>
          <a:off x="4254500" y="254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35107</xdr:rowOff>
    </xdr:from>
    <xdr:ext cx="762000" cy="259045"/>
    <xdr:sp macro="" textlink="">
      <xdr:nvSpPr>
        <xdr:cNvPr id="74" name="テキスト ボックス 73"/>
        <xdr:cNvSpPr txBox="1"/>
      </xdr:nvSpPr>
      <xdr:spPr>
        <a:xfrm>
          <a:off x="3924300" y="23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75184</xdr:rowOff>
    </xdr:from>
    <xdr:to>
      <xdr:col>19</xdr:col>
      <xdr:colOff>38100</xdr:colOff>
      <xdr:row>15</xdr:row>
      <xdr:rowOff>5334</xdr:rowOff>
    </xdr:to>
    <xdr:sp macro="" textlink="">
      <xdr:nvSpPr>
        <xdr:cNvPr id="75" name="楕円 74"/>
        <xdr:cNvSpPr/>
      </xdr:nvSpPr>
      <xdr:spPr bwMode="auto">
        <a:xfrm>
          <a:off x="3556000" y="252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15511</xdr:rowOff>
    </xdr:from>
    <xdr:ext cx="762000" cy="259045"/>
    <xdr:sp macro="" textlink="">
      <xdr:nvSpPr>
        <xdr:cNvPr id="76" name="テキスト ボックス 75"/>
        <xdr:cNvSpPr txBox="1"/>
      </xdr:nvSpPr>
      <xdr:spPr>
        <a:xfrm>
          <a:off x="3225800" y="229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132702</xdr:rowOff>
    </xdr:from>
    <xdr:to>
      <xdr:col>15</xdr:col>
      <xdr:colOff>101600</xdr:colOff>
      <xdr:row>15</xdr:row>
      <xdr:rowOff>62852</xdr:rowOff>
    </xdr:to>
    <xdr:sp macro="" textlink="">
      <xdr:nvSpPr>
        <xdr:cNvPr id="77" name="楕円 76"/>
        <xdr:cNvSpPr/>
      </xdr:nvSpPr>
      <xdr:spPr bwMode="auto">
        <a:xfrm>
          <a:off x="2857500" y="258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73029</xdr:rowOff>
    </xdr:from>
    <xdr:ext cx="762000" cy="259045"/>
    <xdr:sp macro="" textlink="">
      <xdr:nvSpPr>
        <xdr:cNvPr id="78" name="テキスト ボックス 77"/>
        <xdr:cNvSpPr txBox="1"/>
      </xdr:nvSpPr>
      <xdr:spPr>
        <a:xfrm>
          <a:off x="2527300" y="23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264389</xdr:rowOff>
    </xdr:from>
    <xdr:to>
      <xdr:col>29</xdr:col>
      <xdr:colOff>127000</xdr:colOff>
      <xdr:row>35</xdr:row>
      <xdr:rowOff>306484</xdr:rowOff>
    </xdr:to>
    <xdr:cxnSp macro="">
      <xdr:nvCxnSpPr>
        <xdr:cNvPr id="114" name="直線コネクタ 113"/>
        <xdr:cNvCxnSpPr/>
      </xdr:nvCxnSpPr>
      <xdr:spPr bwMode="auto">
        <a:xfrm flipV="1">
          <a:off x="5003800" y="6874739"/>
          <a:ext cx="647700" cy="4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209524</xdr:rowOff>
    </xdr:from>
    <xdr:to>
      <xdr:col>26</xdr:col>
      <xdr:colOff>50800</xdr:colOff>
      <xdr:row>35</xdr:row>
      <xdr:rowOff>306484</xdr:rowOff>
    </xdr:to>
    <xdr:cxnSp macro="">
      <xdr:nvCxnSpPr>
        <xdr:cNvPr id="117" name="直線コネクタ 116"/>
        <xdr:cNvCxnSpPr/>
      </xdr:nvCxnSpPr>
      <xdr:spPr bwMode="auto">
        <a:xfrm>
          <a:off x="4305300" y="6819874"/>
          <a:ext cx="698500" cy="96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209524</xdr:rowOff>
    </xdr:from>
    <xdr:to>
      <xdr:col>22</xdr:col>
      <xdr:colOff>114300</xdr:colOff>
      <xdr:row>35</xdr:row>
      <xdr:rowOff>262756</xdr:rowOff>
    </xdr:to>
    <xdr:cxnSp macro="">
      <xdr:nvCxnSpPr>
        <xdr:cNvPr id="120" name="直線コネクタ 119"/>
        <xdr:cNvCxnSpPr/>
      </xdr:nvCxnSpPr>
      <xdr:spPr bwMode="auto">
        <a:xfrm flipV="1">
          <a:off x="3606800" y="6819874"/>
          <a:ext cx="698500" cy="5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247603</xdr:rowOff>
    </xdr:from>
    <xdr:to>
      <xdr:col>18</xdr:col>
      <xdr:colOff>177800</xdr:colOff>
      <xdr:row>35</xdr:row>
      <xdr:rowOff>262756</xdr:rowOff>
    </xdr:to>
    <xdr:cxnSp macro="">
      <xdr:nvCxnSpPr>
        <xdr:cNvPr id="123" name="直線コネクタ 122"/>
        <xdr:cNvCxnSpPr/>
      </xdr:nvCxnSpPr>
      <xdr:spPr bwMode="auto">
        <a:xfrm>
          <a:off x="2908300" y="6857953"/>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8306</xdr:rowOff>
    </xdr:from>
    <xdr:to>
      <xdr:col>19</xdr:col>
      <xdr:colOff>38100</xdr:colOff>
      <xdr:row>37</xdr:row>
      <xdr:rowOff>109906</xdr:rowOff>
    </xdr:to>
    <xdr:sp macro="" textlink="">
      <xdr:nvSpPr>
        <xdr:cNvPr id="124" name="フローチャート: 判断 123"/>
        <xdr:cNvSpPr/>
      </xdr:nvSpPr>
      <xdr:spPr bwMode="auto">
        <a:xfrm>
          <a:off x="3556000" y="713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94683</xdr:rowOff>
    </xdr:from>
    <xdr:ext cx="762000" cy="259045"/>
    <xdr:sp macro="" textlink="">
      <xdr:nvSpPr>
        <xdr:cNvPr id="125" name="テキスト ボックス 124"/>
        <xdr:cNvSpPr txBox="1"/>
      </xdr:nvSpPr>
      <xdr:spPr>
        <a:xfrm>
          <a:off x="3225800" y="72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6" name="フローチャート: 判断 125"/>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95369</xdr:rowOff>
    </xdr:from>
    <xdr:ext cx="762000" cy="259045"/>
    <xdr:sp macro="" textlink="">
      <xdr:nvSpPr>
        <xdr:cNvPr id="127" name="テキスト ボックス 126"/>
        <xdr:cNvSpPr txBox="1"/>
      </xdr:nvSpPr>
      <xdr:spPr>
        <a:xfrm>
          <a:off x="25273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213589</xdr:rowOff>
    </xdr:from>
    <xdr:to>
      <xdr:col>29</xdr:col>
      <xdr:colOff>177800</xdr:colOff>
      <xdr:row>35</xdr:row>
      <xdr:rowOff>315189</xdr:rowOff>
    </xdr:to>
    <xdr:sp macro="" textlink="">
      <xdr:nvSpPr>
        <xdr:cNvPr id="133" name="楕円 132"/>
        <xdr:cNvSpPr/>
      </xdr:nvSpPr>
      <xdr:spPr bwMode="auto">
        <a:xfrm>
          <a:off x="5600700" y="682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185666</xdr:rowOff>
    </xdr:from>
    <xdr:ext cx="762000" cy="259045"/>
    <xdr:sp macro="" textlink="">
      <xdr:nvSpPr>
        <xdr:cNvPr id="134" name="人口1人当たり決算額の推移該当値テキスト445"/>
        <xdr:cNvSpPr txBox="1"/>
      </xdr:nvSpPr>
      <xdr:spPr>
        <a:xfrm>
          <a:off x="5740400" y="67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255684</xdr:rowOff>
    </xdr:from>
    <xdr:to>
      <xdr:col>26</xdr:col>
      <xdr:colOff>101600</xdr:colOff>
      <xdr:row>36</xdr:row>
      <xdr:rowOff>14384</xdr:rowOff>
    </xdr:to>
    <xdr:sp macro="" textlink="">
      <xdr:nvSpPr>
        <xdr:cNvPr id="135" name="楕円 134"/>
        <xdr:cNvSpPr/>
      </xdr:nvSpPr>
      <xdr:spPr bwMode="auto">
        <a:xfrm>
          <a:off x="4953000" y="686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342061</xdr:rowOff>
    </xdr:from>
    <xdr:ext cx="736600" cy="259045"/>
    <xdr:sp macro="" textlink="">
      <xdr:nvSpPr>
        <xdr:cNvPr id="136" name="テキスト ボックス 135"/>
        <xdr:cNvSpPr txBox="1"/>
      </xdr:nvSpPr>
      <xdr:spPr>
        <a:xfrm>
          <a:off x="4622800" y="695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158724</xdr:rowOff>
    </xdr:from>
    <xdr:to>
      <xdr:col>22</xdr:col>
      <xdr:colOff>165100</xdr:colOff>
      <xdr:row>35</xdr:row>
      <xdr:rowOff>260324</xdr:rowOff>
    </xdr:to>
    <xdr:sp macro="" textlink="">
      <xdr:nvSpPr>
        <xdr:cNvPr id="137" name="楕円 136"/>
        <xdr:cNvSpPr/>
      </xdr:nvSpPr>
      <xdr:spPr bwMode="auto">
        <a:xfrm>
          <a:off x="4254500" y="676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270501</xdr:rowOff>
    </xdr:from>
    <xdr:ext cx="762000" cy="259045"/>
    <xdr:sp macro="" textlink="">
      <xdr:nvSpPr>
        <xdr:cNvPr id="138" name="テキスト ボックス 137"/>
        <xdr:cNvSpPr txBox="1"/>
      </xdr:nvSpPr>
      <xdr:spPr>
        <a:xfrm>
          <a:off x="3924300" y="653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211956</xdr:rowOff>
    </xdr:from>
    <xdr:to>
      <xdr:col>19</xdr:col>
      <xdr:colOff>38100</xdr:colOff>
      <xdr:row>35</xdr:row>
      <xdr:rowOff>313556</xdr:rowOff>
    </xdr:to>
    <xdr:sp macro="" textlink="">
      <xdr:nvSpPr>
        <xdr:cNvPr id="139" name="楕円 138"/>
        <xdr:cNvSpPr/>
      </xdr:nvSpPr>
      <xdr:spPr bwMode="auto">
        <a:xfrm>
          <a:off x="3556000" y="682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323733</xdr:rowOff>
    </xdr:from>
    <xdr:ext cx="762000" cy="259045"/>
    <xdr:sp macro="" textlink="">
      <xdr:nvSpPr>
        <xdr:cNvPr id="140" name="テキスト ボックス 139"/>
        <xdr:cNvSpPr txBox="1"/>
      </xdr:nvSpPr>
      <xdr:spPr>
        <a:xfrm>
          <a:off x="3225800" y="65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196803</xdr:rowOff>
    </xdr:from>
    <xdr:to>
      <xdr:col>15</xdr:col>
      <xdr:colOff>101600</xdr:colOff>
      <xdr:row>35</xdr:row>
      <xdr:rowOff>298403</xdr:rowOff>
    </xdr:to>
    <xdr:sp macro="" textlink="">
      <xdr:nvSpPr>
        <xdr:cNvPr id="141" name="楕円 140"/>
        <xdr:cNvSpPr/>
      </xdr:nvSpPr>
      <xdr:spPr bwMode="auto">
        <a:xfrm>
          <a:off x="2857500" y="680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308580</xdr:rowOff>
    </xdr:from>
    <xdr:ext cx="762000" cy="259045"/>
    <xdr:sp macro="" textlink="">
      <xdr:nvSpPr>
        <xdr:cNvPr id="142" name="テキスト ボックス 141"/>
        <xdr:cNvSpPr txBox="1"/>
      </xdr:nvSpPr>
      <xdr:spPr>
        <a:xfrm>
          <a:off x="2527300" y="657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57,652
56,923
332.44
49,739,265
48,285,760
1,213,749
18,436,041
30,194,126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125781</xdr:rowOff>
    </xdr:from>
    <xdr:to>
      <xdr:col>24</xdr:col>
      <xdr:colOff>63500</xdr:colOff>
      <xdr:row>35</xdr:row>
      <xdr:rowOff>129603</xdr:rowOff>
    </xdr:to>
    <xdr:cxnSp macro="">
      <xdr:nvCxnSpPr>
        <xdr:cNvPr id="61" name="直線コネクタ 60"/>
        <xdr:cNvCxnSpPr/>
      </xdr:nvCxnSpPr>
      <xdr:spPr>
        <a:xfrm>
          <a:off x="3797300" y="6126531"/>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89281</xdr:rowOff>
    </xdr:from>
    <xdr:to>
      <xdr:col>19</xdr:col>
      <xdr:colOff>177800</xdr:colOff>
      <xdr:row>35</xdr:row>
      <xdr:rowOff>125781</xdr:rowOff>
    </xdr:to>
    <xdr:cxnSp macro="">
      <xdr:nvCxnSpPr>
        <xdr:cNvPr id="64" name="直線コネクタ 63"/>
        <xdr:cNvCxnSpPr/>
      </xdr:nvCxnSpPr>
      <xdr:spPr>
        <a:xfrm>
          <a:off x="2908300" y="6090031"/>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88646</xdr:rowOff>
    </xdr:from>
    <xdr:to>
      <xdr:col>15</xdr:col>
      <xdr:colOff>50800</xdr:colOff>
      <xdr:row>35</xdr:row>
      <xdr:rowOff>89281</xdr:rowOff>
    </xdr:to>
    <xdr:cxnSp macro="">
      <xdr:nvCxnSpPr>
        <xdr:cNvPr id="67" name="直線コネクタ 66"/>
        <xdr:cNvCxnSpPr/>
      </xdr:nvCxnSpPr>
      <xdr:spPr>
        <a:xfrm>
          <a:off x="2019300" y="608939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88646</xdr:rowOff>
    </xdr:from>
    <xdr:to>
      <xdr:col>10</xdr:col>
      <xdr:colOff>114300</xdr:colOff>
      <xdr:row>35</xdr:row>
      <xdr:rowOff>163716</xdr:rowOff>
    </xdr:to>
    <xdr:cxnSp macro="">
      <xdr:nvCxnSpPr>
        <xdr:cNvPr id="70" name="直線コネクタ 69"/>
        <xdr:cNvCxnSpPr/>
      </xdr:nvCxnSpPr>
      <xdr:spPr>
        <a:xfrm flipV="1">
          <a:off x="1130300" y="6089396"/>
          <a:ext cx="8890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30518</xdr:rowOff>
    </xdr:from>
    <xdr:to>
      <xdr:col>10</xdr:col>
      <xdr:colOff>165100</xdr:colOff>
      <xdr:row>38</xdr:row>
      <xdr:rowOff>132118</xdr:rowOff>
    </xdr:to>
    <xdr:sp macro="" textlink="">
      <xdr:nvSpPr>
        <xdr:cNvPr id="71" name="フローチャート: 判断 70"/>
        <xdr:cNvSpPr/>
      </xdr:nvSpPr>
      <xdr:spPr>
        <a:xfrm>
          <a:off x="1968500" y="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123245</xdr:rowOff>
    </xdr:from>
    <xdr:ext cx="534377" cy="259045"/>
    <xdr:sp macro="" textlink="">
      <xdr:nvSpPr>
        <xdr:cNvPr id="72" name="テキスト ボックス 71"/>
        <xdr:cNvSpPr txBox="1"/>
      </xdr:nvSpPr>
      <xdr:spPr>
        <a:xfrm>
          <a:off x="1752111" y="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123203</xdr:rowOff>
    </xdr:from>
    <xdr:to>
      <xdr:col>6</xdr:col>
      <xdr:colOff>38100</xdr:colOff>
      <xdr:row>39</xdr:row>
      <xdr:rowOff>53353</xdr:rowOff>
    </xdr:to>
    <xdr:sp macro="" textlink="">
      <xdr:nvSpPr>
        <xdr:cNvPr id="73" name="フローチャート: 判断 72"/>
        <xdr:cNvSpPr/>
      </xdr:nvSpPr>
      <xdr:spPr>
        <a:xfrm>
          <a:off x="1079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44480</xdr:rowOff>
    </xdr:from>
    <xdr:ext cx="534377" cy="259045"/>
    <xdr:sp macro="" textlink="">
      <xdr:nvSpPr>
        <xdr:cNvPr id="74" name="テキスト ボックス 73"/>
        <xdr:cNvSpPr txBox="1"/>
      </xdr:nvSpPr>
      <xdr:spPr>
        <a:xfrm>
          <a:off x="863111" y="67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78803</xdr:rowOff>
    </xdr:from>
    <xdr:to>
      <xdr:col>24</xdr:col>
      <xdr:colOff>114300</xdr:colOff>
      <xdr:row>36</xdr:row>
      <xdr:rowOff>8953</xdr:rowOff>
    </xdr:to>
    <xdr:sp macro="" textlink="">
      <xdr:nvSpPr>
        <xdr:cNvPr id="80" name="楕円 79"/>
        <xdr:cNvSpPr/>
      </xdr:nvSpPr>
      <xdr:spPr>
        <a:xfrm>
          <a:off x="4584700" y="60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101680</xdr:rowOff>
    </xdr:from>
    <xdr:ext cx="599010" cy="259045"/>
    <xdr:sp macro="" textlink="">
      <xdr:nvSpPr>
        <xdr:cNvPr id="81" name="人件費該当値テキスト"/>
        <xdr:cNvSpPr txBox="1"/>
      </xdr:nvSpPr>
      <xdr:spPr>
        <a:xfrm>
          <a:off x="4686300" y="59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74981</xdr:rowOff>
    </xdr:from>
    <xdr:to>
      <xdr:col>20</xdr:col>
      <xdr:colOff>38100</xdr:colOff>
      <xdr:row>36</xdr:row>
      <xdr:rowOff>5131</xdr:rowOff>
    </xdr:to>
    <xdr:sp macro="" textlink="">
      <xdr:nvSpPr>
        <xdr:cNvPr id="82" name="楕円 81"/>
        <xdr:cNvSpPr/>
      </xdr:nvSpPr>
      <xdr:spPr>
        <a:xfrm>
          <a:off x="3746500" y="60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21658</xdr:rowOff>
    </xdr:from>
    <xdr:ext cx="599010" cy="259045"/>
    <xdr:sp macro="" textlink="">
      <xdr:nvSpPr>
        <xdr:cNvPr id="83" name="テキスト ボックス 82"/>
        <xdr:cNvSpPr txBox="1"/>
      </xdr:nvSpPr>
      <xdr:spPr>
        <a:xfrm>
          <a:off x="3497795" y="58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38481</xdr:rowOff>
    </xdr:from>
    <xdr:to>
      <xdr:col>15</xdr:col>
      <xdr:colOff>101600</xdr:colOff>
      <xdr:row>35</xdr:row>
      <xdr:rowOff>140081</xdr:rowOff>
    </xdr:to>
    <xdr:sp macro="" textlink="">
      <xdr:nvSpPr>
        <xdr:cNvPr id="84" name="楕円 83"/>
        <xdr:cNvSpPr/>
      </xdr:nvSpPr>
      <xdr:spPr>
        <a:xfrm>
          <a:off x="2857500" y="60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156608</xdr:rowOff>
    </xdr:from>
    <xdr:ext cx="599010" cy="259045"/>
    <xdr:sp macro="" textlink="">
      <xdr:nvSpPr>
        <xdr:cNvPr id="85" name="テキスト ボックス 84"/>
        <xdr:cNvSpPr txBox="1"/>
      </xdr:nvSpPr>
      <xdr:spPr>
        <a:xfrm>
          <a:off x="2608795" y="58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37846</xdr:rowOff>
    </xdr:from>
    <xdr:to>
      <xdr:col>10</xdr:col>
      <xdr:colOff>165100</xdr:colOff>
      <xdr:row>35</xdr:row>
      <xdr:rowOff>139446</xdr:rowOff>
    </xdr:to>
    <xdr:sp macro="" textlink="">
      <xdr:nvSpPr>
        <xdr:cNvPr id="86" name="楕円 85"/>
        <xdr:cNvSpPr/>
      </xdr:nvSpPr>
      <xdr:spPr>
        <a:xfrm>
          <a:off x="1968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155973</xdr:rowOff>
    </xdr:from>
    <xdr:ext cx="599010" cy="259045"/>
    <xdr:sp macro="" textlink="">
      <xdr:nvSpPr>
        <xdr:cNvPr id="87" name="テキスト ボックス 86"/>
        <xdr:cNvSpPr txBox="1"/>
      </xdr:nvSpPr>
      <xdr:spPr>
        <a:xfrm>
          <a:off x="1719795" y="581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112916</xdr:rowOff>
    </xdr:from>
    <xdr:to>
      <xdr:col>6</xdr:col>
      <xdr:colOff>38100</xdr:colOff>
      <xdr:row>36</xdr:row>
      <xdr:rowOff>43066</xdr:rowOff>
    </xdr:to>
    <xdr:sp macro="" textlink="">
      <xdr:nvSpPr>
        <xdr:cNvPr id="88" name="楕円 87"/>
        <xdr:cNvSpPr/>
      </xdr:nvSpPr>
      <xdr:spPr>
        <a:xfrm>
          <a:off x="1079500" y="61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59593</xdr:rowOff>
    </xdr:from>
    <xdr:ext cx="599010" cy="259045"/>
    <xdr:sp macro="" textlink="">
      <xdr:nvSpPr>
        <xdr:cNvPr id="89" name="テキスト ボックス 88"/>
        <xdr:cNvSpPr txBox="1"/>
      </xdr:nvSpPr>
      <xdr:spPr>
        <a:xfrm>
          <a:off x="830795" y="588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48831</xdr:rowOff>
    </xdr:from>
    <xdr:to>
      <xdr:col>24</xdr:col>
      <xdr:colOff>63500</xdr:colOff>
      <xdr:row>51</xdr:row>
      <xdr:rowOff>54400</xdr:rowOff>
    </xdr:to>
    <xdr:cxnSp macro="">
      <xdr:nvCxnSpPr>
        <xdr:cNvPr id="121" name="直線コネクタ 120"/>
        <xdr:cNvCxnSpPr/>
      </xdr:nvCxnSpPr>
      <xdr:spPr>
        <a:xfrm flipV="1">
          <a:off x="3797300" y="8621331"/>
          <a:ext cx="838200" cy="17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54400</xdr:rowOff>
    </xdr:from>
    <xdr:to>
      <xdr:col>19</xdr:col>
      <xdr:colOff>177800</xdr:colOff>
      <xdr:row>52</xdr:row>
      <xdr:rowOff>67985</xdr:rowOff>
    </xdr:to>
    <xdr:cxnSp macro="">
      <xdr:nvCxnSpPr>
        <xdr:cNvPr id="124" name="直線コネクタ 123"/>
        <xdr:cNvCxnSpPr/>
      </xdr:nvCxnSpPr>
      <xdr:spPr>
        <a:xfrm flipV="1">
          <a:off x="2908300" y="8798350"/>
          <a:ext cx="889000" cy="18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67985</xdr:rowOff>
    </xdr:from>
    <xdr:to>
      <xdr:col>15</xdr:col>
      <xdr:colOff>50800</xdr:colOff>
      <xdr:row>52</xdr:row>
      <xdr:rowOff>147358</xdr:rowOff>
    </xdr:to>
    <xdr:cxnSp macro="">
      <xdr:nvCxnSpPr>
        <xdr:cNvPr id="127" name="直線コネクタ 126"/>
        <xdr:cNvCxnSpPr/>
      </xdr:nvCxnSpPr>
      <xdr:spPr>
        <a:xfrm flipV="1">
          <a:off x="2019300" y="8983385"/>
          <a:ext cx="889000" cy="7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147358</xdr:rowOff>
    </xdr:from>
    <xdr:to>
      <xdr:col>10</xdr:col>
      <xdr:colOff>114300</xdr:colOff>
      <xdr:row>54</xdr:row>
      <xdr:rowOff>12043</xdr:rowOff>
    </xdr:to>
    <xdr:cxnSp macro="">
      <xdr:nvCxnSpPr>
        <xdr:cNvPr id="130" name="直線コネクタ 129"/>
        <xdr:cNvCxnSpPr/>
      </xdr:nvCxnSpPr>
      <xdr:spPr>
        <a:xfrm flipV="1">
          <a:off x="1130300" y="9062758"/>
          <a:ext cx="889000" cy="20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139861</xdr:rowOff>
    </xdr:from>
    <xdr:to>
      <xdr:col>10</xdr:col>
      <xdr:colOff>165100</xdr:colOff>
      <xdr:row>57</xdr:row>
      <xdr:rowOff>70011</xdr:rowOff>
    </xdr:to>
    <xdr:sp macro="" textlink="">
      <xdr:nvSpPr>
        <xdr:cNvPr id="131" name="フローチャート: 判断 130"/>
        <xdr:cNvSpPr/>
      </xdr:nvSpPr>
      <xdr:spPr>
        <a:xfrm>
          <a:off x="1968500" y="974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61138</xdr:rowOff>
    </xdr:from>
    <xdr:ext cx="534377" cy="259045"/>
    <xdr:sp macro="" textlink="">
      <xdr:nvSpPr>
        <xdr:cNvPr id="132" name="テキスト ボックス 131"/>
        <xdr:cNvSpPr txBox="1"/>
      </xdr:nvSpPr>
      <xdr:spPr>
        <a:xfrm>
          <a:off x="1752111" y="98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162003</xdr:rowOff>
    </xdr:from>
    <xdr:to>
      <xdr:col>6</xdr:col>
      <xdr:colOff>38100</xdr:colOff>
      <xdr:row>57</xdr:row>
      <xdr:rowOff>92153</xdr:rowOff>
    </xdr:to>
    <xdr:sp macro="" textlink="">
      <xdr:nvSpPr>
        <xdr:cNvPr id="133" name="フローチャート: 判断 132"/>
        <xdr:cNvSpPr/>
      </xdr:nvSpPr>
      <xdr:spPr>
        <a:xfrm>
          <a:off x="1079500" y="97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83280</xdr:rowOff>
    </xdr:from>
    <xdr:ext cx="534377" cy="259045"/>
    <xdr:sp macro="" textlink="">
      <xdr:nvSpPr>
        <xdr:cNvPr id="134" name="テキスト ボックス 133"/>
        <xdr:cNvSpPr txBox="1"/>
      </xdr:nvSpPr>
      <xdr:spPr>
        <a:xfrm>
          <a:off x="863111" y="98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169481</xdr:rowOff>
    </xdr:from>
    <xdr:to>
      <xdr:col>24</xdr:col>
      <xdr:colOff>114300</xdr:colOff>
      <xdr:row>50</xdr:row>
      <xdr:rowOff>99631</xdr:rowOff>
    </xdr:to>
    <xdr:sp macro="" textlink="">
      <xdr:nvSpPr>
        <xdr:cNvPr id="140" name="楕円 139"/>
        <xdr:cNvSpPr/>
      </xdr:nvSpPr>
      <xdr:spPr>
        <a:xfrm>
          <a:off x="4584700" y="85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84408</xdr:rowOff>
    </xdr:from>
    <xdr:ext cx="599010" cy="259045"/>
    <xdr:sp macro="" textlink="">
      <xdr:nvSpPr>
        <xdr:cNvPr id="141" name="物件費該当値テキスト"/>
        <xdr:cNvSpPr txBox="1"/>
      </xdr:nvSpPr>
      <xdr:spPr>
        <a:xfrm>
          <a:off x="4686300" y="84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3600</xdr:rowOff>
    </xdr:from>
    <xdr:to>
      <xdr:col>20</xdr:col>
      <xdr:colOff>38100</xdr:colOff>
      <xdr:row>51</xdr:row>
      <xdr:rowOff>105200</xdr:rowOff>
    </xdr:to>
    <xdr:sp macro="" textlink="">
      <xdr:nvSpPr>
        <xdr:cNvPr id="142" name="楕円 141"/>
        <xdr:cNvSpPr/>
      </xdr:nvSpPr>
      <xdr:spPr>
        <a:xfrm>
          <a:off x="3746500" y="87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121727</xdr:rowOff>
    </xdr:from>
    <xdr:ext cx="599010" cy="259045"/>
    <xdr:sp macro="" textlink="">
      <xdr:nvSpPr>
        <xdr:cNvPr id="143" name="テキスト ボックス 142"/>
        <xdr:cNvSpPr txBox="1"/>
      </xdr:nvSpPr>
      <xdr:spPr>
        <a:xfrm>
          <a:off x="3497795" y="852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17185</xdr:rowOff>
    </xdr:from>
    <xdr:to>
      <xdr:col>15</xdr:col>
      <xdr:colOff>101600</xdr:colOff>
      <xdr:row>52</xdr:row>
      <xdr:rowOff>118785</xdr:rowOff>
    </xdr:to>
    <xdr:sp macro="" textlink="">
      <xdr:nvSpPr>
        <xdr:cNvPr id="144" name="楕円 143"/>
        <xdr:cNvSpPr/>
      </xdr:nvSpPr>
      <xdr:spPr>
        <a:xfrm>
          <a:off x="2857500" y="89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135312</xdr:rowOff>
    </xdr:from>
    <xdr:ext cx="599010" cy="259045"/>
    <xdr:sp macro="" textlink="">
      <xdr:nvSpPr>
        <xdr:cNvPr id="145" name="テキスト ボックス 144"/>
        <xdr:cNvSpPr txBox="1"/>
      </xdr:nvSpPr>
      <xdr:spPr>
        <a:xfrm>
          <a:off x="2608795" y="87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96558</xdr:rowOff>
    </xdr:from>
    <xdr:to>
      <xdr:col>10</xdr:col>
      <xdr:colOff>165100</xdr:colOff>
      <xdr:row>53</xdr:row>
      <xdr:rowOff>26708</xdr:rowOff>
    </xdr:to>
    <xdr:sp macro="" textlink="">
      <xdr:nvSpPr>
        <xdr:cNvPr id="146" name="楕円 145"/>
        <xdr:cNvSpPr/>
      </xdr:nvSpPr>
      <xdr:spPr>
        <a:xfrm>
          <a:off x="1968500" y="90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43235</xdr:rowOff>
    </xdr:from>
    <xdr:ext cx="599010" cy="259045"/>
    <xdr:sp macro="" textlink="">
      <xdr:nvSpPr>
        <xdr:cNvPr id="147" name="テキスト ボックス 146"/>
        <xdr:cNvSpPr txBox="1"/>
      </xdr:nvSpPr>
      <xdr:spPr>
        <a:xfrm>
          <a:off x="1719795" y="878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132693</xdr:rowOff>
    </xdr:from>
    <xdr:to>
      <xdr:col>6</xdr:col>
      <xdr:colOff>38100</xdr:colOff>
      <xdr:row>54</xdr:row>
      <xdr:rowOff>62843</xdr:rowOff>
    </xdr:to>
    <xdr:sp macro="" textlink="">
      <xdr:nvSpPr>
        <xdr:cNvPr id="148" name="楕円 147"/>
        <xdr:cNvSpPr/>
      </xdr:nvSpPr>
      <xdr:spPr>
        <a:xfrm>
          <a:off x="1079500" y="92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79370</xdr:rowOff>
    </xdr:from>
    <xdr:ext cx="534377" cy="259045"/>
    <xdr:sp macro="" textlink="">
      <xdr:nvSpPr>
        <xdr:cNvPr id="149" name="テキスト ボックス 148"/>
        <xdr:cNvSpPr txBox="1"/>
      </xdr:nvSpPr>
      <xdr:spPr>
        <a:xfrm>
          <a:off x="863111" y="899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67233</xdr:rowOff>
    </xdr:from>
    <xdr:to>
      <xdr:col>24</xdr:col>
      <xdr:colOff>63500</xdr:colOff>
      <xdr:row>76</xdr:row>
      <xdr:rowOff>103856</xdr:rowOff>
    </xdr:to>
    <xdr:cxnSp macro="">
      <xdr:nvCxnSpPr>
        <xdr:cNvPr id="176" name="直線コネクタ 175"/>
        <xdr:cNvCxnSpPr/>
      </xdr:nvCxnSpPr>
      <xdr:spPr>
        <a:xfrm flipV="1">
          <a:off x="3797300" y="13097433"/>
          <a:ext cx="838200" cy="3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103856</xdr:rowOff>
    </xdr:from>
    <xdr:to>
      <xdr:col>19</xdr:col>
      <xdr:colOff>177800</xdr:colOff>
      <xdr:row>77</xdr:row>
      <xdr:rowOff>30476</xdr:rowOff>
    </xdr:to>
    <xdr:cxnSp macro="">
      <xdr:nvCxnSpPr>
        <xdr:cNvPr id="179" name="直線コネクタ 178"/>
        <xdr:cNvCxnSpPr/>
      </xdr:nvCxnSpPr>
      <xdr:spPr>
        <a:xfrm flipV="1">
          <a:off x="2908300" y="13134056"/>
          <a:ext cx="8890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18405</xdr:rowOff>
    </xdr:from>
    <xdr:to>
      <xdr:col>15</xdr:col>
      <xdr:colOff>50800</xdr:colOff>
      <xdr:row>77</xdr:row>
      <xdr:rowOff>30476</xdr:rowOff>
    </xdr:to>
    <xdr:cxnSp macro="">
      <xdr:nvCxnSpPr>
        <xdr:cNvPr id="182" name="直線コネクタ 181"/>
        <xdr:cNvCxnSpPr/>
      </xdr:nvCxnSpPr>
      <xdr:spPr>
        <a:xfrm>
          <a:off x="2019300" y="13220055"/>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18405</xdr:rowOff>
    </xdr:from>
    <xdr:to>
      <xdr:col>10</xdr:col>
      <xdr:colOff>114300</xdr:colOff>
      <xdr:row>77</xdr:row>
      <xdr:rowOff>75555</xdr:rowOff>
    </xdr:to>
    <xdr:cxnSp macro="">
      <xdr:nvCxnSpPr>
        <xdr:cNvPr id="185" name="直線コネクタ 184"/>
        <xdr:cNvCxnSpPr/>
      </xdr:nvCxnSpPr>
      <xdr:spPr>
        <a:xfrm flipV="1">
          <a:off x="1130300" y="13220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16433</xdr:rowOff>
    </xdr:from>
    <xdr:to>
      <xdr:col>24</xdr:col>
      <xdr:colOff>114300</xdr:colOff>
      <xdr:row>76</xdr:row>
      <xdr:rowOff>118033</xdr:rowOff>
    </xdr:to>
    <xdr:sp macro="" textlink="">
      <xdr:nvSpPr>
        <xdr:cNvPr id="195" name="楕円 194"/>
        <xdr:cNvSpPr/>
      </xdr:nvSpPr>
      <xdr:spPr>
        <a:xfrm>
          <a:off x="45847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39311</xdr:rowOff>
    </xdr:from>
    <xdr:ext cx="469744" cy="259045"/>
    <xdr:sp macro="" textlink="">
      <xdr:nvSpPr>
        <xdr:cNvPr id="196" name="維持補修費該当値テキスト"/>
        <xdr:cNvSpPr txBox="1"/>
      </xdr:nvSpPr>
      <xdr:spPr>
        <a:xfrm>
          <a:off x="4686300" y="1289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53056</xdr:rowOff>
    </xdr:from>
    <xdr:to>
      <xdr:col>20</xdr:col>
      <xdr:colOff>38100</xdr:colOff>
      <xdr:row>76</xdr:row>
      <xdr:rowOff>154656</xdr:rowOff>
    </xdr:to>
    <xdr:sp macro="" textlink="">
      <xdr:nvSpPr>
        <xdr:cNvPr id="197" name="楕円 196"/>
        <xdr:cNvSpPr/>
      </xdr:nvSpPr>
      <xdr:spPr>
        <a:xfrm>
          <a:off x="3746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145783</xdr:rowOff>
    </xdr:from>
    <xdr:ext cx="469744" cy="259045"/>
    <xdr:sp macro="" textlink="">
      <xdr:nvSpPr>
        <xdr:cNvPr id="198" name="テキスト ボックス 197"/>
        <xdr:cNvSpPr txBox="1"/>
      </xdr:nvSpPr>
      <xdr:spPr>
        <a:xfrm>
          <a:off x="3562428" y="1317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151126</xdr:rowOff>
    </xdr:from>
    <xdr:to>
      <xdr:col>15</xdr:col>
      <xdr:colOff>101600</xdr:colOff>
      <xdr:row>77</xdr:row>
      <xdr:rowOff>81276</xdr:rowOff>
    </xdr:to>
    <xdr:sp macro="" textlink="">
      <xdr:nvSpPr>
        <xdr:cNvPr id="199" name="楕円 198"/>
        <xdr:cNvSpPr/>
      </xdr:nvSpPr>
      <xdr:spPr>
        <a:xfrm>
          <a:off x="2857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72403</xdr:rowOff>
    </xdr:from>
    <xdr:ext cx="469744" cy="259045"/>
    <xdr:sp macro="" textlink="">
      <xdr:nvSpPr>
        <xdr:cNvPr id="200" name="テキスト ボックス 199"/>
        <xdr:cNvSpPr txBox="1"/>
      </xdr:nvSpPr>
      <xdr:spPr>
        <a:xfrm>
          <a:off x="2673428" y="132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139055</xdr:rowOff>
    </xdr:from>
    <xdr:to>
      <xdr:col>10</xdr:col>
      <xdr:colOff>165100</xdr:colOff>
      <xdr:row>77</xdr:row>
      <xdr:rowOff>69205</xdr:rowOff>
    </xdr:to>
    <xdr:sp macro="" textlink="">
      <xdr:nvSpPr>
        <xdr:cNvPr id="201" name="楕円 200"/>
        <xdr:cNvSpPr/>
      </xdr:nvSpPr>
      <xdr:spPr>
        <a:xfrm>
          <a:off x="1968500" y="131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85732</xdr:rowOff>
    </xdr:from>
    <xdr:ext cx="469744" cy="259045"/>
    <xdr:sp macro="" textlink="">
      <xdr:nvSpPr>
        <xdr:cNvPr id="202" name="テキスト ボックス 201"/>
        <xdr:cNvSpPr txBox="1"/>
      </xdr:nvSpPr>
      <xdr:spPr>
        <a:xfrm>
          <a:off x="1784428" y="1294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24755</xdr:rowOff>
    </xdr:from>
    <xdr:to>
      <xdr:col>6</xdr:col>
      <xdr:colOff>38100</xdr:colOff>
      <xdr:row>77</xdr:row>
      <xdr:rowOff>126355</xdr:rowOff>
    </xdr:to>
    <xdr:sp macro="" textlink="">
      <xdr:nvSpPr>
        <xdr:cNvPr id="203" name="楕円 202"/>
        <xdr:cNvSpPr/>
      </xdr:nvSpPr>
      <xdr:spPr>
        <a:xfrm>
          <a:off x="1079500" y="132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142882</xdr:rowOff>
    </xdr:from>
    <xdr:ext cx="469744" cy="259045"/>
    <xdr:sp macro="" textlink="">
      <xdr:nvSpPr>
        <xdr:cNvPr id="204" name="テキスト ボックス 203"/>
        <xdr:cNvSpPr txBox="1"/>
      </xdr:nvSpPr>
      <xdr:spPr>
        <a:xfrm>
          <a:off x="895428" y="1300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100392</xdr:rowOff>
    </xdr:from>
    <xdr:to>
      <xdr:col>24</xdr:col>
      <xdr:colOff>63500</xdr:colOff>
      <xdr:row>98</xdr:row>
      <xdr:rowOff>3683</xdr:rowOff>
    </xdr:to>
    <xdr:cxnSp macro="">
      <xdr:nvCxnSpPr>
        <xdr:cNvPr id="236" name="直線コネクタ 235"/>
        <xdr:cNvCxnSpPr/>
      </xdr:nvCxnSpPr>
      <xdr:spPr>
        <a:xfrm flipV="1">
          <a:off x="3797300" y="16731042"/>
          <a:ext cx="838200" cy="7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106738</xdr:rowOff>
    </xdr:from>
    <xdr:to>
      <xdr:col>19</xdr:col>
      <xdr:colOff>177800</xdr:colOff>
      <xdr:row>98</xdr:row>
      <xdr:rowOff>3683</xdr:rowOff>
    </xdr:to>
    <xdr:cxnSp macro="">
      <xdr:nvCxnSpPr>
        <xdr:cNvPr id="239" name="直線コネクタ 238"/>
        <xdr:cNvCxnSpPr/>
      </xdr:nvCxnSpPr>
      <xdr:spPr>
        <a:xfrm>
          <a:off x="2908300" y="16737388"/>
          <a:ext cx="889000" cy="6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106738</xdr:rowOff>
    </xdr:from>
    <xdr:to>
      <xdr:col>15</xdr:col>
      <xdr:colOff>50800</xdr:colOff>
      <xdr:row>99</xdr:row>
      <xdr:rowOff>3781</xdr:rowOff>
    </xdr:to>
    <xdr:cxnSp macro="">
      <xdr:nvCxnSpPr>
        <xdr:cNvPr id="242" name="直線コネクタ 241"/>
        <xdr:cNvCxnSpPr/>
      </xdr:nvCxnSpPr>
      <xdr:spPr>
        <a:xfrm flipV="1">
          <a:off x="2019300" y="16737388"/>
          <a:ext cx="889000" cy="2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3781</xdr:rowOff>
    </xdr:from>
    <xdr:to>
      <xdr:col>10</xdr:col>
      <xdr:colOff>114300</xdr:colOff>
      <xdr:row>99</xdr:row>
      <xdr:rowOff>63925</xdr:rowOff>
    </xdr:to>
    <xdr:cxnSp macro="">
      <xdr:nvCxnSpPr>
        <xdr:cNvPr id="245" name="直線コネクタ 244"/>
        <xdr:cNvCxnSpPr/>
      </xdr:nvCxnSpPr>
      <xdr:spPr>
        <a:xfrm flipV="1">
          <a:off x="1130300" y="16977331"/>
          <a:ext cx="8890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49592</xdr:rowOff>
    </xdr:from>
    <xdr:to>
      <xdr:col>24</xdr:col>
      <xdr:colOff>114300</xdr:colOff>
      <xdr:row>97</xdr:row>
      <xdr:rowOff>151192</xdr:rowOff>
    </xdr:to>
    <xdr:sp macro="" textlink="">
      <xdr:nvSpPr>
        <xdr:cNvPr id="255" name="楕円 254"/>
        <xdr:cNvSpPr/>
      </xdr:nvSpPr>
      <xdr:spPr>
        <a:xfrm>
          <a:off x="4584700" y="16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28019</xdr:rowOff>
    </xdr:from>
    <xdr:ext cx="534377" cy="259045"/>
    <xdr:sp macro="" textlink="">
      <xdr:nvSpPr>
        <xdr:cNvPr id="256" name="扶助費該当値テキスト"/>
        <xdr:cNvSpPr txBox="1"/>
      </xdr:nvSpPr>
      <xdr:spPr>
        <a:xfrm>
          <a:off x="4686300" y="166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124333</xdr:rowOff>
    </xdr:from>
    <xdr:to>
      <xdr:col>20</xdr:col>
      <xdr:colOff>38100</xdr:colOff>
      <xdr:row>98</xdr:row>
      <xdr:rowOff>54483</xdr:rowOff>
    </xdr:to>
    <xdr:sp macro="" textlink="">
      <xdr:nvSpPr>
        <xdr:cNvPr id="257" name="楕円 256"/>
        <xdr:cNvSpPr/>
      </xdr:nvSpPr>
      <xdr:spPr>
        <a:xfrm>
          <a:off x="3746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45610</xdr:rowOff>
    </xdr:from>
    <xdr:ext cx="534377" cy="259045"/>
    <xdr:sp macro="" textlink="">
      <xdr:nvSpPr>
        <xdr:cNvPr id="258" name="テキスト ボックス 257"/>
        <xdr:cNvSpPr txBox="1"/>
      </xdr:nvSpPr>
      <xdr:spPr>
        <a:xfrm>
          <a:off x="3530111" y="16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55938</xdr:rowOff>
    </xdr:from>
    <xdr:to>
      <xdr:col>15</xdr:col>
      <xdr:colOff>101600</xdr:colOff>
      <xdr:row>97</xdr:row>
      <xdr:rowOff>157538</xdr:rowOff>
    </xdr:to>
    <xdr:sp macro="" textlink="">
      <xdr:nvSpPr>
        <xdr:cNvPr id="259" name="楕円 258"/>
        <xdr:cNvSpPr/>
      </xdr:nvSpPr>
      <xdr:spPr>
        <a:xfrm>
          <a:off x="2857500" y="166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148665</xdr:rowOff>
    </xdr:from>
    <xdr:ext cx="534377" cy="259045"/>
    <xdr:sp macro="" textlink="">
      <xdr:nvSpPr>
        <xdr:cNvPr id="260" name="テキスト ボックス 259"/>
        <xdr:cNvSpPr txBox="1"/>
      </xdr:nvSpPr>
      <xdr:spPr>
        <a:xfrm>
          <a:off x="2641111" y="167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124431</xdr:rowOff>
    </xdr:from>
    <xdr:to>
      <xdr:col>10</xdr:col>
      <xdr:colOff>165100</xdr:colOff>
      <xdr:row>99</xdr:row>
      <xdr:rowOff>54581</xdr:rowOff>
    </xdr:to>
    <xdr:sp macro="" textlink="">
      <xdr:nvSpPr>
        <xdr:cNvPr id="261" name="楕円 260"/>
        <xdr:cNvSpPr/>
      </xdr:nvSpPr>
      <xdr:spPr>
        <a:xfrm>
          <a:off x="1968500" y="16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45708</xdr:rowOff>
    </xdr:from>
    <xdr:ext cx="534377" cy="259045"/>
    <xdr:sp macro="" textlink="">
      <xdr:nvSpPr>
        <xdr:cNvPr id="262" name="テキスト ボックス 261"/>
        <xdr:cNvSpPr txBox="1"/>
      </xdr:nvSpPr>
      <xdr:spPr>
        <a:xfrm>
          <a:off x="1752111" y="170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13125</xdr:rowOff>
    </xdr:from>
    <xdr:to>
      <xdr:col>6</xdr:col>
      <xdr:colOff>38100</xdr:colOff>
      <xdr:row>99</xdr:row>
      <xdr:rowOff>114725</xdr:rowOff>
    </xdr:to>
    <xdr:sp macro="" textlink="">
      <xdr:nvSpPr>
        <xdr:cNvPr id="263" name="楕円 262"/>
        <xdr:cNvSpPr/>
      </xdr:nvSpPr>
      <xdr:spPr>
        <a:xfrm>
          <a:off x="1079500" y="169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105852</xdr:rowOff>
    </xdr:from>
    <xdr:ext cx="534377" cy="259045"/>
    <xdr:sp macro="" textlink="">
      <xdr:nvSpPr>
        <xdr:cNvPr id="264" name="テキスト ボックス 263"/>
        <xdr:cNvSpPr txBox="1"/>
      </xdr:nvSpPr>
      <xdr:spPr>
        <a:xfrm>
          <a:off x="863111" y="170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50683</xdr:rowOff>
    </xdr:from>
    <xdr:to>
      <xdr:col>54</xdr:col>
      <xdr:colOff>189865</xdr:colOff>
      <xdr:row>37</xdr:row>
      <xdr:rowOff>161618</xdr:rowOff>
    </xdr:to>
    <xdr:cxnSp macro="">
      <xdr:nvCxnSpPr>
        <xdr:cNvPr id="286" name="直線コネクタ 285"/>
        <xdr:cNvCxnSpPr/>
      </xdr:nvCxnSpPr>
      <xdr:spPr>
        <a:xfrm flipV="1">
          <a:off x="10475595" y="5879983"/>
          <a:ext cx="1270" cy="6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165445</xdr:rowOff>
    </xdr:from>
    <xdr:ext cx="534377" cy="259045"/>
    <xdr:sp macro="" textlink="">
      <xdr:nvSpPr>
        <xdr:cNvPr id="287" name="補助費等最小値テキスト"/>
        <xdr:cNvSpPr txBox="1"/>
      </xdr:nvSpPr>
      <xdr:spPr>
        <a:xfrm>
          <a:off x="10528300" y="650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161618</xdr:rowOff>
    </xdr:from>
    <xdr:to>
      <xdr:col>55</xdr:col>
      <xdr:colOff>88900</xdr:colOff>
      <xdr:row>37</xdr:row>
      <xdr:rowOff>161618</xdr:rowOff>
    </xdr:to>
    <xdr:cxnSp macro="">
      <xdr:nvCxnSpPr>
        <xdr:cNvPr id="288" name="直線コネクタ 287"/>
        <xdr:cNvCxnSpPr/>
      </xdr:nvCxnSpPr>
      <xdr:spPr>
        <a:xfrm>
          <a:off x="10388600" y="65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168810</xdr:rowOff>
    </xdr:from>
    <xdr:ext cx="599010" cy="259045"/>
    <xdr:sp macro="" textlink="">
      <xdr:nvSpPr>
        <xdr:cNvPr id="289" name="補助費等最大値テキスト"/>
        <xdr:cNvSpPr txBox="1"/>
      </xdr:nvSpPr>
      <xdr:spPr>
        <a:xfrm>
          <a:off x="10528300" y="565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50683</xdr:rowOff>
    </xdr:from>
    <xdr:to>
      <xdr:col>55</xdr:col>
      <xdr:colOff>88900</xdr:colOff>
      <xdr:row>34</xdr:row>
      <xdr:rowOff>50683</xdr:rowOff>
    </xdr:to>
    <xdr:cxnSp macro="">
      <xdr:nvCxnSpPr>
        <xdr:cNvPr id="290" name="直線コネクタ 289"/>
        <xdr:cNvCxnSpPr/>
      </xdr:nvCxnSpPr>
      <xdr:spPr>
        <a:xfrm>
          <a:off x="10388600" y="587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50683</xdr:rowOff>
    </xdr:from>
    <xdr:to>
      <xdr:col>55</xdr:col>
      <xdr:colOff>0</xdr:colOff>
      <xdr:row>34</xdr:row>
      <xdr:rowOff>110796</xdr:rowOff>
    </xdr:to>
    <xdr:cxnSp macro="">
      <xdr:nvCxnSpPr>
        <xdr:cNvPr id="291" name="直線コネクタ 290"/>
        <xdr:cNvCxnSpPr/>
      </xdr:nvCxnSpPr>
      <xdr:spPr>
        <a:xfrm flipV="1">
          <a:off x="9639300" y="5879983"/>
          <a:ext cx="838200" cy="6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38834</xdr:rowOff>
    </xdr:from>
    <xdr:ext cx="534377" cy="259045"/>
    <xdr:sp macro="" textlink="">
      <xdr:nvSpPr>
        <xdr:cNvPr id="292" name="補助費等平均値テキスト"/>
        <xdr:cNvSpPr txBox="1"/>
      </xdr:nvSpPr>
      <xdr:spPr>
        <a:xfrm>
          <a:off x="10528300" y="62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60407</xdr:rowOff>
    </xdr:from>
    <xdr:to>
      <xdr:col>55</xdr:col>
      <xdr:colOff>50800</xdr:colOff>
      <xdr:row>36</xdr:row>
      <xdr:rowOff>162007</xdr:rowOff>
    </xdr:to>
    <xdr:sp macro="" textlink="">
      <xdr:nvSpPr>
        <xdr:cNvPr id="293" name="フローチャート: 判断 292"/>
        <xdr:cNvSpPr/>
      </xdr:nvSpPr>
      <xdr:spPr>
        <a:xfrm>
          <a:off x="10426700" y="623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110796</xdr:rowOff>
    </xdr:from>
    <xdr:to>
      <xdr:col>50</xdr:col>
      <xdr:colOff>114300</xdr:colOff>
      <xdr:row>34</xdr:row>
      <xdr:rowOff>154682</xdr:rowOff>
    </xdr:to>
    <xdr:cxnSp macro="">
      <xdr:nvCxnSpPr>
        <xdr:cNvPr id="294" name="直線コネクタ 293"/>
        <xdr:cNvCxnSpPr/>
      </xdr:nvCxnSpPr>
      <xdr:spPr>
        <a:xfrm flipV="1">
          <a:off x="8750300" y="5940096"/>
          <a:ext cx="889000" cy="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62287</xdr:rowOff>
    </xdr:from>
    <xdr:to>
      <xdr:col>50</xdr:col>
      <xdr:colOff>165100</xdr:colOff>
      <xdr:row>36</xdr:row>
      <xdr:rowOff>163887</xdr:rowOff>
    </xdr:to>
    <xdr:sp macro="" textlink="">
      <xdr:nvSpPr>
        <xdr:cNvPr id="295" name="フローチャート: 判断 294"/>
        <xdr:cNvSpPr/>
      </xdr:nvSpPr>
      <xdr:spPr>
        <a:xfrm>
          <a:off x="9588500" y="62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155014</xdr:rowOff>
    </xdr:from>
    <xdr:ext cx="534377" cy="259045"/>
    <xdr:sp macro="" textlink="">
      <xdr:nvSpPr>
        <xdr:cNvPr id="296" name="テキスト ボックス 295"/>
        <xdr:cNvSpPr txBox="1"/>
      </xdr:nvSpPr>
      <xdr:spPr>
        <a:xfrm>
          <a:off x="9372111" y="63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67751</xdr:rowOff>
    </xdr:from>
    <xdr:to>
      <xdr:col>45</xdr:col>
      <xdr:colOff>177800</xdr:colOff>
      <xdr:row>34</xdr:row>
      <xdr:rowOff>154682</xdr:rowOff>
    </xdr:to>
    <xdr:cxnSp macro="">
      <xdr:nvCxnSpPr>
        <xdr:cNvPr id="297" name="直線コネクタ 296"/>
        <xdr:cNvCxnSpPr/>
      </xdr:nvCxnSpPr>
      <xdr:spPr>
        <a:xfrm>
          <a:off x="7861300" y="5211251"/>
          <a:ext cx="889000" cy="7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76263</xdr:rowOff>
    </xdr:from>
    <xdr:to>
      <xdr:col>46</xdr:col>
      <xdr:colOff>38100</xdr:colOff>
      <xdr:row>37</xdr:row>
      <xdr:rowOff>6413</xdr:rowOff>
    </xdr:to>
    <xdr:sp macro="" textlink="">
      <xdr:nvSpPr>
        <xdr:cNvPr id="298" name="フローチャート: 判断 297"/>
        <xdr:cNvSpPr/>
      </xdr:nvSpPr>
      <xdr:spPr>
        <a:xfrm>
          <a:off x="86995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168990</xdr:rowOff>
    </xdr:from>
    <xdr:ext cx="534377" cy="259045"/>
    <xdr:sp macro="" textlink="">
      <xdr:nvSpPr>
        <xdr:cNvPr id="299" name="テキスト ボックス 298"/>
        <xdr:cNvSpPr txBox="1"/>
      </xdr:nvSpPr>
      <xdr:spPr>
        <a:xfrm>
          <a:off x="8483111" y="63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67751</xdr:rowOff>
    </xdr:from>
    <xdr:to>
      <xdr:col>41</xdr:col>
      <xdr:colOff>50800</xdr:colOff>
      <xdr:row>36</xdr:row>
      <xdr:rowOff>45261</xdr:rowOff>
    </xdr:to>
    <xdr:cxnSp macro="">
      <xdr:nvCxnSpPr>
        <xdr:cNvPr id="300" name="直線コネクタ 299"/>
        <xdr:cNvCxnSpPr/>
      </xdr:nvCxnSpPr>
      <xdr:spPr>
        <a:xfrm flipV="1">
          <a:off x="6972300" y="5211251"/>
          <a:ext cx="889000" cy="100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32129</xdr:rowOff>
    </xdr:from>
    <xdr:to>
      <xdr:col>41</xdr:col>
      <xdr:colOff>101600</xdr:colOff>
      <xdr:row>34</xdr:row>
      <xdr:rowOff>133729</xdr:rowOff>
    </xdr:to>
    <xdr:sp macro="" textlink="">
      <xdr:nvSpPr>
        <xdr:cNvPr id="301" name="フローチャート: 判断 300"/>
        <xdr:cNvSpPr/>
      </xdr:nvSpPr>
      <xdr:spPr>
        <a:xfrm>
          <a:off x="78105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124856</xdr:rowOff>
    </xdr:from>
    <xdr:ext cx="599010" cy="259045"/>
    <xdr:sp macro="" textlink="">
      <xdr:nvSpPr>
        <xdr:cNvPr id="302" name="テキスト ボックス 301"/>
        <xdr:cNvSpPr txBox="1"/>
      </xdr:nvSpPr>
      <xdr:spPr>
        <a:xfrm>
          <a:off x="7561795" y="59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34644</xdr:rowOff>
    </xdr:from>
    <xdr:to>
      <xdr:col>36</xdr:col>
      <xdr:colOff>165100</xdr:colOff>
      <xdr:row>37</xdr:row>
      <xdr:rowOff>136244</xdr:rowOff>
    </xdr:to>
    <xdr:sp macro="" textlink="">
      <xdr:nvSpPr>
        <xdr:cNvPr id="303" name="フローチャート: 判断 302"/>
        <xdr:cNvSpPr/>
      </xdr:nvSpPr>
      <xdr:spPr>
        <a:xfrm>
          <a:off x="6921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127371</xdr:rowOff>
    </xdr:from>
    <xdr:ext cx="534377" cy="259045"/>
    <xdr:sp macro="" textlink="">
      <xdr:nvSpPr>
        <xdr:cNvPr id="304" name="テキスト ボックス 303"/>
        <xdr:cNvSpPr txBox="1"/>
      </xdr:nvSpPr>
      <xdr:spPr>
        <a:xfrm>
          <a:off x="6705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171333</xdr:rowOff>
    </xdr:from>
    <xdr:to>
      <xdr:col>55</xdr:col>
      <xdr:colOff>50800</xdr:colOff>
      <xdr:row>34</xdr:row>
      <xdr:rowOff>101483</xdr:rowOff>
    </xdr:to>
    <xdr:sp macro="" textlink="">
      <xdr:nvSpPr>
        <xdr:cNvPr id="310" name="楕円 309"/>
        <xdr:cNvSpPr/>
      </xdr:nvSpPr>
      <xdr:spPr>
        <a:xfrm>
          <a:off x="10426700" y="58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124360</xdr:rowOff>
    </xdr:from>
    <xdr:ext cx="599010" cy="259045"/>
    <xdr:sp macro="" textlink="">
      <xdr:nvSpPr>
        <xdr:cNvPr id="311" name="補助費等該当値テキスト"/>
        <xdr:cNvSpPr txBox="1"/>
      </xdr:nvSpPr>
      <xdr:spPr>
        <a:xfrm>
          <a:off x="10528300" y="57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59996</xdr:rowOff>
    </xdr:from>
    <xdr:to>
      <xdr:col>50</xdr:col>
      <xdr:colOff>165100</xdr:colOff>
      <xdr:row>34</xdr:row>
      <xdr:rowOff>161596</xdr:rowOff>
    </xdr:to>
    <xdr:sp macro="" textlink="">
      <xdr:nvSpPr>
        <xdr:cNvPr id="312" name="楕円 311"/>
        <xdr:cNvSpPr/>
      </xdr:nvSpPr>
      <xdr:spPr>
        <a:xfrm>
          <a:off x="9588500" y="58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6673</xdr:rowOff>
    </xdr:from>
    <xdr:ext cx="599010" cy="259045"/>
    <xdr:sp macro="" textlink="">
      <xdr:nvSpPr>
        <xdr:cNvPr id="313" name="テキスト ボックス 312"/>
        <xdr:cNvSpPr txBox="1"/>
      </xdr:nvSpPr>
      <xdr:spPr>
        <a:xfrm>
          <a:off x="9339795" y="566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103882</xdr:rowOff>
    </xdr:from>
    <xdr:to>
      <xdr:col>46</xdr:col>
      <xdr:colOff>38100</xdr:colOff>
      <xdr:row>35</xdr:row>
      <xdr:rowOff>34032</xdr:rowOff>
    </xdr:to>
    <xdr:sp macro="" textlink="">
      <xdr:nvSpPr>
        <xdr:cNvPr id="314" name="楕円 313"/>
        <xdr:cNvSpPr/>
      </xdr:nvSpPr>
      <xdr:spPr>
        <a:xfrm>
          <a:off x="8699500" y="59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50559</xdr:rowOff>
    </xdr:from>
    <xdr:ext cx="599010" cy="259045"/>
    <xdr:sp macro="" textlink="">
      <xdr:nvSpPr>
        <xdr:cNvPr id="315" name="テキスト ボックス 314"/>
        <xdr:cNvSpPr txBox="1"/>
      </xdr:nvSpPr>
      <xdr:spPr>
        <a:xfrm>
          <a:off x="8450795" y="570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16951</xdr:rowOff>
    </xdr:from>
    <xdr:to>
      <xdr:col>41</xdr:col>
      <xdr:colOff>101600</xdr:colOff>
      <xdr:row>30</xdr:row>
      <xdr:rowOff>118551</xdr:rowOff>
    </xdr:to>
    <xdr:sp macro="" textlink="">
      <xdr:nvSpPr>
        <xdr:cNvPr id="316" name="楕円 315"/>
        <xdr:cNvSpPr/>
      </xdr:nvSpPr>
      <xdr:spPr>
        <a:xfrm>
          <a:off x="7810500" y="51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135078</xdr:rowOff>
    </xdr:from>
    <xdr:ext cx="599010" cy="259045"/>
    <xdr:sp macro="" textlink="">
      <xdr:nvSpPr>
        <xdr:cNvPr id="317" name="テキスト ボックス 316"/>
        <xdr:cNvSpPr txBox="1"/>
      </xdr:nvSpPr>
      <xdr:spPr>
        <a:xfrm>
          <a:off x="7561795" y="49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165911</xdr:rowOff>
    </xdr:from>
    <xdr:to>
      <xdr:col>36</xdr:col>
      <xdr:colOff>165100</xdr:colOff>
      <xdr:row>36</xdr:row>
      <xdr:rowOff>96061</xdr:rowOff>
    </xdr:to>
    <xdr:sp macro="" textlink="">
      <xdr:nvSpPr>
        <xdr:cNvPr id="318" name="楕円 317"/>
        <xdr:cNvSpPr/>
      </xdr:nvSpPr>
      <xdr:spPr>
        <a:xfrm>
          <a:off x="6921500" y="61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112588</xdr:rowOff>
    </xdr:from>
    <xdr:ext cx="534377" cy="259045"/>
    <xdr:sp macro="" textlink="">
      <xdr:nvSpPr>
        <xdr:cNvPr id="319" name="テキスト ボックス 318"/>
        <xdr:cNvSpPr txBox="1"/>
      </xdr:nvSpPr>
      <xdr:spPr>
        <a:xfrm>
          <a:off x="6705111" y="59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16642</xdr:rowOff>
    </xdr:from>
    <xdr:to>
      <xdr:col>54</xdr:col>
      <xdr:colOff>189865</xdr:colOff>
      <xdr:row>58</xdr:row>
      <xdr:rowOff>170473</xdr:rowOff>
    </xdr:to>
    <xdr:cxnSp macro="">
      <xdr:nvCxnSpPr>
        <xdr:cNvPr id="345" name="直線コネクタ 344"/>
        <xdr:cNvCxnSpPr/>
      </xdr:nvCxnSpPr>
      <xdr:spPr>
        <a:xfrm flipV="1">
          <a:off x="10475595" y="9617842"/>
          <a:ext cx="1270" cy="49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2850</xdr:rowOff>
    </xdr:from>
    <xdr:ext cx="534377" cy="259045"/>
    <xdr:sp macro="" textlink="">
      <xdr:nvSpPr>
        <xdr:cNvPr id="346" name="普通建設事業費最小値テキスト"/>
        <xdr:cNvSpPr txBox="1"/>
      </xdr:nvSpPr>
      <xdr:spPr>
        <a:xfrm>
          <a:off x="10528300" y="101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170473</xdr:rowOff>
    </xdr:from>
    <xdr:to>
      <xdr:col>55</xdr:col>
      <xdr:colOff>88900</xdr:colOff>
      <xdr:row>58</xdr:row>
      <xdr:rowOff>170473</xdr:rowOff>
    </xdr:to>
    <xdr:cxnSp macro="">
      <xdr:nvCxnSpPr>
        <xdr:cNvPr id="347" name="直線コネクタ 346"/>
        <xdr:cNvCxnSpPr/>
      </xdr:nvCxnSpPr>
      <xdr:spPr>
        <a:xfrm>
          <a:off x="10388600" y="1011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134769</xdr:rowOff>
    </xdr:from>
    <xdr:ext cx="599010" cy="259045"/>
    <xdr:sp macro="" textlink="">
      <xdr:nvSpPr>
        <xdr:cNvPr id="348" name="普通建設事業費最大値テキスト"/>
        <xdr:cNvSpPr txBox="1"/>
      </xdr:nvSpPr>
      <xdr:spPr>
        <a:xfrm>
          <a:off x="10528300" y="93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16642</xdr:rowOff>
    </xdr:from>
    <xdr:to>
      <xdr:col>55</xdr:col>
      <xdr:colOff>88900</xdr:colOff>
      <xdr:row>56</xdr:row>
      <xdr:rowOff>16642</xdr:rowOff>
    </xdr:to>
    <xdr:cxnSp macro="">
      <xdr:nvCxnSpPr>
        <xdr:cNvPr id="349" name="直線コネクタ 348"/>
        <xdr:cNvCxnSpPr/>
      </xdr:nvCxnSpPr>
      <xdr:spPr>
        <a:xfrm>
          <a:off x="10388600" y="961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133871</xdr:rowOff>
    </xdr:from>
    <xdr:to>
      <xdr:col>55</xdr:col>
      <xdr:colOff>0</xdr:colOff>
      <xdr:row>58</xdr:row>
      <xdr:rowOff>3049</xdr:rowOff>
    </xdr:to>
    <xdr:cxnSp macro="">
      <xdr:nvCxnSpPr>
        <xdr:cNvPr id="350" name="直線コネクタ 349"/>
        <xdr:cNvCxnSpPr/>
      </xdr:nvCxnSpPr>
      <xdr:spPr>
        <a:xfrm>
          <a:off x="9639300" y="9735071"/>
          <a:ext cx="838200" cy="2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105467</xdr:rowOff>
    </xdr:from>
    <xdr:ext cx="534377" cy="259045"/>
    <xdr:sp macro="" textlink="">
      <xdr:nvSpPr>
        <xdr:cNvPr id="351" name="普通建設事業費平均値テキスト"/>
        <xdr:cNvSpPr txBox="1"/>
      </xdr:nvSpPr>
      <xdr:spPr>
        <a:xfrm>
          <a:off x="10528300" y="987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127040</xdr:rowOff>
    </xdr:from>
    <xdr:to>
      <xdr:col>55</xdr:col>
      <xdr:colOff>50800</xdr:colOff>
      <xdr:row>58</xdr:row>
      <xdr:rowOff>57190</xdr:rowOff>
    </xdr:to>
    <xdr:sp macro="" textlink="">
      <xdr:nvSpPr>
        <xdr:cNvPr id="352" name="フローチャート: 判断 351"/>
        <xdr:cNvSpPr/>
      </xdr:nvSpPr>
      <xdr:spPr>
        <a:xfrm>
          <a:off x="10426700" y="989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18503</xdr:rowOff>
    </xdr:from>
    <xdr:to>
      <xdr:col>50</xdr:col>
      <xdr:colOff>114300</xdr:colOff>
      <xdr:row>56</xdr:row>
      <xdr:rowOff>133871</xdr:rowOff>
    </xdr:to>
    <xdr:cxnSp macro="">
      <xdr:nvCxnSpPr>
        <xdr:cNvPr id="353" name="直線コネクタ 352"/>
        <xdr:cNvCxnSpPr/>
      </xdr:nvCxnSpPr>
      <xdr:spPr>
        <a:xfrm>
          <a:off x="8750300" y="9276803"/>
          <a:ext cx="889000" cy="4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156477</xdr:rowOff>
    </xdr:from>
    <xdr:to>
      <xdr:col>50</xdr:col>
      <xdr:colOff>165100</xdr:colOff>
      <xdr:row>58</xdr:row>
      <xdr:rowOff>86627</xdr:rowOff>
    </xdr:to>
    <xdr:sp macro="" textlink="">
      <xdr:nvSpPr>
        <xdr:cNvPr id="354" name="フローチャート: 判断 353"/>
        <xdr:cNvSpPr/>
      </xdr:nvSpPr>
      <xdr:spPr>
        <a:xfrm>
          <a:off x="9588500" y="992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77754</xdr:rowOff>
    </xdr:from>
    <xdr:ext cx="534377" cy="259045"/>
    <xdr:sp macro="" textlink="">
      <xdr:nvSpPr>
        <xdr:cNvPr id="355" name="テキスト ボックス 354"/>
        <xdr:cNvSpPr txBox="1"/>
      </xdr:nvSpPr>
      <xdr:spPr>
        <a:xfrm>
          <a:off x="9372111" y="100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135341</xdr:rowOff>
    </xdr:from>
    <xdr:to>
      <xdr:col>45</xdr:col>
      <xdr:colOff>177800</xdr:colOff>
      <xdr:row>54</xdr:row>
      <xdr:rowOff>18503</xdr:rowOff>
    </xdr:to>
    <xdr:cxnSp macro="">
      <xdr:nvCxnSpPr>
        <xdr:cNvPr id="356" name="直線コネクタ 355"/>
        <xdr:cNvCxnSpPr/>
      </xdr:nvCxnSpPr>
      <xdr:spPr>
        <a:xfrm>
          <a:off x="7861300" y="8707841"/>
          <a:ext cx="889000" cy="5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156269</xdr:rowOff>
    </xdr:from>
    <xdr:to>
      <xdr:col>46</xdr:col>
      <xdr:colOff>38100</xdr:colOff>
      <xdr:row>58</xdr:row>
      <xdr:rowOff>86419</xdr:rowOff>
    </xdr:to>
    <xdr:sp macro="" textlink="">
      <xdr:nvSpPr>
        <xdr:cNvPr id="357" name="フローチャート: 判断 356"/>
        <xdr:cNvSpPr/>
      </xdr:nvSpPr>
      <xdr:spPr>
        <a:xfrm>
          <a:off x="8699500" y="992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77546</xdr:rowOff>
    </xdr:from>
    <xdr:ext cx="534377" cy="259045"/>
    <xdr:sp macro="" textlink="">
      <xdr:nvSpPr>
        <xdr:cNvPr id="358" name="テキスト ボックス 357"/>
        <xdr:cNvSpPr txBox="1"/>
      </xdr:nvSpPr>
      <xdr:spPr>
        <a:xfrm>
          <a:off x="8483111" y="100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135341</xdr:rowOff>
    </xdr:from>
    <xdr:to>
      <xdr:col>41</xdr:col>
      <xdr:colOff>50800</xdr:colOff>
      <xdr:row>51</xdr:row>
      <xdr:rowOff>104538</xdr:rowOff>
    </xdr:to>
    <xdr:cxnSp macro="">
      <xdr:nvCxnSpPr>
        <xdr:cNvPr id="359" name="直線コネクタ 358"/>
        <xdr:cNvCxnSpPr/>
      </xdr:nvCxnSpPr>
      <xdr:spPr>
        <a:xfrm flipV="1">
          <a:off x="6972300" y="8707841"/>
          <a:ext cx="889000" cy="14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11137</xdr:rowOff>
    </xdr:from>
    <xdr:to>
      <xdr:col>41</xdr:col>
      <xdr:colOff>101600</xdr:colOff>
      <xdr:row>58</xdr:row>
      <xdr:rowOff>112737</xdr:rowOff>
    </xdr:to>
    <xdr:sp macro="" textlink="">
      <xdr:nvSpPr>
        <xdr:cNvPr id="360" name="フローチャート: 判断 359"/>
        <xdr:cNvSpPr/>
      </xdr:nvSpPr>
      <xdr:spPr>
        <a:xfrm>
          <a:off x="78105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103864</xdr:rowOff>
    </xdr:from>
    <xdr:ext cx="534377" cy="259045"/>
    <xdr:sp macro="" textlink="">
      <xdr:nvSpPr>
        <xdr:cNvPr id="361" name="テキスト ボックス 360"/>
        <xdr:cNvSpPr txBox="1"/>
      </xdr:nvSpPr>
      <xdr:spPr>
        <a:xfrm>
          <a:off x="7594111" y="1004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15804</xdr:rowOff>
    </xdr:from>
    <xdr:to>
      <xdr:col>36</xdr:col>
      <xdr:colOff>165100</xdr:colOff>
      <xdr:row>58</xdr:row>
      <xdr:rowOff>117404</xdr:rowOff>
    </xdr:to>
    <xdr:sp macro="" textlink="">
      <xdr:nvSpPr>
        <xdr:cNvPr id="362" name="フローチャート: 判断 361"/>
        <xdr:cNvSpPr/>
      </xdr:nvSpPr>
      <xdr:spPr>
        <a:xfrm>
          <a:off x="6921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108531</xdr:rowOff>
    </xdr:from>
    <xdr:ext cx="534377" cy="259045"/>
    <xdr:sp macro="" textlink="">
      <xdr:nvSpPr>
        <xdr:cNvPr id="363" name="テキスト ボックス 362"/>
        <xdr:cNvSpPr txBox="1"/>
      </xdr:nvSpPr>
      <xdr:spPr>
        <a:xfrm>
          <a:off x="6705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123699</xdr:rowOff>
    </xdr:from>
    <xdr:to>
      <xdr:col>55</xdr:col>
      <xdr:colOff>50800</xdr:colOff>
      <xdr:row>58</xdr:row>
      <xdr:rowOff>53849</xdr:rowOff>
    </xdr:to>
    <xdr:sp macro="" textlink="">
      <xdr:nvSpPr>
        <xdr:cNvPr id="369" name="楕円 368"/>
        <xdr:cNvSpPr/>
      </xdr:nvSpPr>
      <xdr:spPr>
        <a:xfrm>
          <a:off x="10426700" y="98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146576</xdr:rowOff>
    </xdr:from>
    <xdr:ext cx="534377" cy="259045"/>
    <xdr:sp macro="" textlink="">
      <xdr:nvSpPr>
        <xdr:cNvPr id="370" name="普通建設事業費該当値テキスト"/>
        <xdr:cNvSpPr txBox="1"/>
      </xdr:nvSpPr>
      <xdr:spPr>
        <a:xfrm>
          <a:off x="10528300" y="97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83071</xdr:rowOff>
    </xdr:from>
    <xdr:to>
      <xdr:col>50</xdr:col>
      <xdr:colOff>165100</xdr:colOff>
      <xdr:row>57</xdr:row>
      <xdr:rowOff>13221</xdr:rowOff>
    </xdr:to>
    <xdr:sp macro="" textlink="">
      <xdr:nvSpPr>
        <xdr:cNvPr id="371" name="楕円 370"/>
        <xdr:cNvSpPr/>
      </xdr:nvSpPr>
      <xdr:spPr>
        <a:xfrm>
          <a:off x="9588500" y="96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29748</xdr:rowOff>
    </xdr:from>
    <xdr:ext cx="599010" cy="259045"/>
    <xdr:sp macro="" textlink="">
      <xdr:nvSpPr>
        <xdr:cNvPr id="372" name="テキスト ボックス 371"/>
        <xdr:cNvSpPr txBox="1"/>
      </xdr:nvSpPr>
      <xdr:spPr>
        <a:xfrm>
          <a:off x="9339795" y="945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139153</xdr:rowOff>
    </xdr:from>
    <xdr:to>
      <xdr:col>46</xdr:col>
      <xdr:colOff>38100</xdr:colOff>
      <xdr:row>54</xdr:row>
      <xdr:rowOff>69303</xdr:rowOff>
    </xdr:to>
    <xdr:sp macro="" textlink="">
      <xdr:nvSpPr>
        <xdr:cNvPr id="373" name="楕円 372"/>
        <xdr:cNvSpPr/>
      </xdr:nvSpPr>
      <xdr:spPr>
        <a:xfrm>
          <a:off x="8699500" y="92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85830</xdr:rowOff>
    </xdr:from>
    <xdr:ext cx="599010" cy="259045"/>
    <xdr:sp macro="" textlink="">
      <xdr:nvSpPr>
        <xdr:cNvPr id="374" name="テキスト ボックス 373"/>
        <xdr:cNvSpPr txBox="1"/>
      </xdr:nvSpPr>
      <xdr:spPr>
        <a:xfrm>
          <a:off x="8450795" y="900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84541</xdr:rowOff>
    </xdr:from>
    <xdr:to>
      <xdr:col>41</xdr:col>
      <xdr:colOff>101600</xdr:colOff>
      <xdr:row>51</xdr:row>
      <xdr:rowOff>14691</xdr:rowOff>
    </xdr:to>
    <xdr:sp macro="" textlink="">
      <xdr:nvSpPr>
        <xdr:cNvPr id="375" name="楕円 374"/>
        <xdr:cNvSpPr/>
      </xdr:nvSpPr>
      <xdr:spPr>
        <a:xfrm>
          <a:off x="7810500" y="86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31218</xdr:rowOff>
    </xdr:from>
    <xdr:ext cx="599010" cy="259045"/>
    <xdr:sp macro="" textlink="">
      <xdr:nvSpPr>
        <xdr:cNvPr id="376" name="テキスト ボックス 375"/>
        <xdr:cNvSpPr txBox="1"/>
      </xdr:nvSpPr>
      <xdr:spPr>
        <a:xfrm>
          <a:off x="7561795" y="843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53738</xdr:rowOff>
    </xdr:from>
    <xdr:to>
      <xdr:col>36</xdr:col>
      <xdr:colOff>165100</xdr:colOff>
      <xdr:row>51</xdr:row>
      <xdr:rowOff>155338</xdr:rowOff>
    </xdr:to>
    <xdr:sp macro="" textlink="">
      <xdr:nvSpPr>
        <xdr:cNvPr id="377" name="楕円 376"/>
        <xdr:cNvSpPr/>
      </xdr:nvSpPr>
      <xdr:spPr>
        <a:xfrm>
          <a:off x="6921500" y="8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415</xdr:rowOff>
    </xdr:from>
    <xdr:ext cx="599010" cy="259045"/>
    <xdr:sp macro="" textlink="">
      <xdr:nvSpPr>
        <xdr:cNvPr id="378" name="テキスト ボックス 377"/>
        <xdr:cNvSpPr txBox="1"/>
      </xdr:nvSpPr>
      <xdr:spPr>
        <a:xfrm>
          <a:off x="6672795" y="85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126254</xdr:rowOff>
    </xdr:from>
    <xdr:to>
      <xdr:col>54</xdr:col>
      <xdr:colOff>189865</xdr:colOff>
      <xdr:row>78</xdr:row>
      <xdr:rowOff>139147</xdr:rowOff>
    </xdr:to>
    <xdr:cxnSp macro="">
      <xdr:nvCxnSpPr>
        <xdr:cNvPr id="400" name="直線コネクタ 399"/>
        <xdr:cNvCxnSpPr/>
      </xdr:nvCxnSpPr>
      <xdr:spPr>
        <a:xfrm flipV="1">
          <a:off x="10475595" y="13156454"/>
          <a:ext cx="1270" cy="35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142974</xdr:rowOff>
    </xdr:from>
    <xdr:ext cx="378565" cy="259045"/>
    <xdr:sp macro="" textlink="">
      <xdr:nvSpPr>
        <xdr:cNvPr id="401" name="普通建設事業費 （ うち新規整備　）最小値テキスト"/>
        <xdr:cNvSpPr txBox="1"/>
      </xdr:nvSpPr>
      <xdr:spPr>
        <a:xfrm>
          <a:off x="10528300" y="1351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139147</xdr:rowOff>
    </xdr:from>
    <xdr:to>
      <xdr:col>55</xdr:col>
      <xdr:colOff>88900</xdr:colOff>
      <xdr:row>78</xdr:row>
      <xdr:rowOff>139147</xdr:rowOff>
    </xdr:to>
    <xdr:cxnSp macro="">
      <xdr:nvCxnSpPr>
        <xdr:cNvPr id="402" name="直線コネクタ 401"/>
        <xdr:cNvCxnSpPr/>
      </xdr:nvCxnSpPr>
      <xdr:spPr>
        <a:xfrm>
          <a:off x="10388600" y="1351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72931</xdr:rowOff>
    </xdr:from>
    <xdr:ext cx="534377" cy="259045"/>
    <xdr:sp macro="" textlink="">
      <xdr:nvSpPr>
        <xdr:cNvPr id="403" name="普通建設事業費 （ うち新規整備　）最大値テキスト"/>
        <xdr:cNvSpPr txBox="1"/>
      </xdr:nvSpPr>
      <xdr:spPr>
        <a:xfrm>
          <a:off x="10528300" y="1293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126254</xdr:rowOff>
    </xdr:from>
    <xdr:to>
      <xdr:col>55</xdr:col>
      <xdr:colOff>88900</xdr:colOff>
      <xdr:row>76</xdr:row>
      <xdr:rowOff>126254</xdr:rowOff>
    </xdr:to>
    <xdr:cxnSp macro="">
      <xdr:nvCxnSpPr>
        <xdr:cNvPr id="404" name="直線コネクタ 403"/>
        <xdr:cNvCxnSpPr/>
      </xdr:nvCxnSpPr>
      <xdr:spPr>
        <a:xfrm>
          <a:off x="10388600" y="131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127136</xdr:rowOff>
    </xdr:from>
    <xdr:to>
      <xdr:col>55</xdr:col>
      <xdr:colOff>0</xdr:colOff>
      <xdr:row>78</xdr:row>
      <xdr:rowOff>8072</xdr:rowOff>
    </xdr:to>
    <xdr:cxnSp macro="">
      <xdr:nvCxnSpPr>
        <xdr:cNvPr id="405" name="直線コネクタ 404"/>
        <xdr:cNvCxnSpPr/>
      </xdr:nvCxnSpPr>
      <xdr:spPr>
        <a:xfrm>
          <a:off x="9639300" y="12985886"/>
          <a:ext cx="838200" cy="39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167760</xdr:rowOff>
    </xdr:from>
    <xdr:ext cx="534377" cy="259045"/>
    <xdr:sp macro="" textlink="">
      <xdr:nvSpPr>
        <xdr:cNvPr id="406" name="普通建設事業費 （ うち新規整備　）平均値テキスト"/>
        <xdr:cNvSpPr txBox="1"/>
      </xdr:nvSpPr>
      <xdr:spPr>
        <a:xfrm>
          <a:off x="10528300" y="133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17883</xdr:rowOff>
    </xdr:from>
    <xdr:to>
      <xdr:col>55</xdr:col>
      <xdr:colOff>50800</xdr:colOff>
      <xdr:row>78</xdr:row>
      <xdr:rowOff>119483</xdr:rowOff>
    </xdr:to>
    <xdr:sp macro="" textlink="">
      <xdr:nvSpPr>
        <xdr:cNvPr id="407" name="フローチャート: 判断 406"/>
        <xdr:cNvSpPr/>
      </xdr:nvSpPr>
      <xdr:spPr>
        <a:xfrm>
          <a:off x="10426700" y="133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133267</xdr:rowOff>
    </xdr:from>
    <xdr:to>
      <xdr:col>50</xdr:col>
      <xdr:colOff>114300</xdr:colOff>
      <xdr:row>75</xdr:row>
      <xdr:rowOff>127136</xdr:rowOff>
    </xdr:to>
    <xdr:cxnSp macro="">
      <xdr:nvCxnSpPr>
        <xdr:cNvPr id="408" name="直線コネクタ 407"/>
        <xdr:cNvCxnSpPr/>
      </xdr:nvCxnSpPr>
      <xdr:spPr>
        <a:xfrm>
          <a:off x="8750300" y="12477667"/>
          <a:ext cx="889000" cy="50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12818</xdr:rowOff>
    </xdr:from>
    <xdr:to>
      <xdr:col>50</xdr:col>
      <xdr:colOff>165100</xdr:colOff>
      <xdr:row>78</xdr:row>
      <xdr:rowOff>114418</xdr:rowOff>
    </xdr:to>
    <xdr:sp macro="" textlink="">
      <xdr:nvSpPr>
        <xdr:cNvPr id="409" name="フローチャート: 判断 408"/>
        <xdr:cNvSpPr/>
      </xdr:nvSpPr>
      <xdr:spPr>
        <a:xfrm>
          <a:off x="9588500" y="133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105545</xdr:rowOff>
    </xdr:from>
    <xdr:ext cx="534377" cy="259045"/>
    <xdr:sp macro="" textlink="">
      <xdr:nvSpPr>
        <xdr:cNvPr id="410" name="テキスト ボックス 409"/>
        <xdr:cNvSpPr txBox="1"/>
      </xdr:nvSpPr>
      <xdr:spPr>
        <a:xfrm>
          <a:off x="9372111" y="134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29222</xdr:rowOff>
    </xdr:from>
    <xdr:to>
      <xdr:col>45</xdr:col>
      <xdr:colOff>177800</xdr:colOff>
      <xdr:row>72</xdr:row>
      <xdr:rowOff>133267</xdr:rowOff>
    </xdr:to>
    <xdr:cxnSp macro="">
      <xdr:nvCxnSpPr>
        <xdr:cNvPr id="411" name="直線コネクタ 410"/>
        <xdr:cNvCxnSpPr/>
      </xdr:nvCxnSpPr>
      <xdr:spPr>
        <a:xfrm>
          <a:off x="7861300" y="12030722"/>
          <a:ext cx="889000" cy="4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13102</xdr:rowOff>
    </xdr:from>
    <xdr:to>
      <xdr:col>46</xdr:col>
      <xdr:colOff>38100</xdr:colOff>
      <xdr:row>78</xdr:row>
      <xdr:rowOff>114702</xdr:rowOff>
    </xdr:to>
    <xdr:sp macro="" textlink="">
      <xdr:nvSpPr>
        <xdr:cNvPr id="412" name="フローチャート: 判断 411"/>
        <xdr:cNvSpPr/>
      </xdr:nvSpPr>
      <xdr:spPr>
        <a:xfrm>
          <a:off x="8699500" y="1338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105829</xdr:rowOff>
    </xdr:from>
    <xdr:ext cx="534377" cy="259045"/>
    <xdr:sp macro="" textlink="">
      <xdr:nvSpPr>
        <xdr:cNvPr id="413" name="テキスト ボックス 412"/>
        <xdr:cNvSpPr txBox="1"/>
      </xdr:nvSpPr>
      <xdr:spPr>
        <a:xfrm>
          <a:off x="8483111" y="134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29222</xdr:rowOff>
    </xdr:from>
    <xdr:to>
      <xdr:col>41</xdr:col>
      <xdr:colOff>50800</xdr:colOff>
      <xdr:row>71</xdr:row>
      <xdr:rowOff>25775</xdr:rowOff>
    </xdr:to>
    <xdr:cxnSp macro="">
      <xdr:nvCxnSpPr>
        <xdr:cNvPr id="414" name="直線コネクタ 413"/>
        <xdr:cNvCxnSpPr/>
      </xdr:nvCxnSpPr>
      <xdr:spPr>
        <a:xfrm flipV="1">
          <a:off x="6972300" y="12030722"/>
          <a:ext cx="889000" cy="16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4113</xdr:rowOff>
    </xdr:from>
    <xdr:to>
      <xdr:col>41</xdr:col>
      <xdr:colOff>101600</xdr:colOff>
      <xdr:row>78</xdr:row>
      <xdr:rowOff>105713</xdr:rowOff>
    </xdr:to>
    <xdr:sp macro="" textlink="">
      <xdr:nvSpPr>
        <xdr:cNvPr id="415" name="フローチャート: 判断 414"/>
        <xdr:cNvSpPr/>
      </xdr:nvSpPr>
      <xdr:spPr>
        <a:xfrm>
          <a:off x="78105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96840</xdr:rowOff>
    </xdr:from>
    <xdr:ext cx="534377" cy="259045"/>
    <xdr:sp macro="" textlink="">
      <xdr:nvSpPr>
        <xdr:cNvPr id="416" name="テキスト ボックス 415"/>
        <xdr:cNvSpPr txBox="1"/>
      </xdr:nvSpPr>
      <xdr:spPr>
        <a:xfrm>
          <a:off x="7594111" y="134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9342</xdr:rowOff>
    </xdr:from>
    <xdr:to>
      <xdr:col>36</xdr:col>
      <xdr:colOff>165100</xdr:colOff>
      <xdr:row>78</xdr:row>
      <xdr:rowOff>110942</xdr:rowOff>
    </xdr:to>
    <xdr:sp macro="" textlink="">
      <xdr:nvSpPr>
        <xdr:cNvPr id="417" name="フローチャート: 判断 416"/>
        <xdr:cNvSpPr/>
      </xdr:nvSpPr>
      <xdr:spPr>
        <a:xfrm>
          <a:off x="6921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102069</xdr:rowOff>
    </xdr:from>
    <xdr:ext cx="534377" cy="259045"/>
    <xdr:sp macro="" textlink="">
      <xdr:nvSpPr>
        <xdr:cNvPr id="418" name="テキスト ボックス 417"/>
        <xdr:cNvSpPr txBox="1"/>
      </xdr:nvSpPr>
      <xdr:spPr>
        <a:xfrm>
          <a:off x="6705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128722</xdr:rowOff>
    </xdr:from>
    <xdr:to>
      <xdr:col>55</xdr:col>
      <xdr:colOff>50800</xdr:colOff>
      <xdr:row>78</xdr:row>
      <xdr:rowOff>58872</xdr:rowOff>
    </xdr:to>
    <xdr:sp macro="" textlink="">
      <xdr:nvSpPr>
        <xdr:cNvPr id="424" name="楕円 423"/>
        <xdr:cNvSpPr/>
      </xdr:nvSpPr>
      <xdr:spPr>
        <a:xfrm>
          <a:off x="104267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151599</xdr:rowOff>
    </xdr:from>
    <xdr:ext cx="534377" cy="259045"/>
    <xdr:sp macro="" textlink="">
      <xdr:nvSpPr>
        <xdr:cNvPr id="425" name="普通建設事業費 （ うち新規整備　）該当値テキスト"/>
        <xdr:cNvSpPr txBox="1"/>
      </xdr:nvSpPr>
      <xdr:spPr>
        <a:xfrm>
          <a:off x="10528300" y="131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76336</xdr:rowOff>
    </xdr:from>
    <xdr:to>
      <xdr:col>50</xdr:col>
      <xdr:colOff>165100</xdr:colOff>
      <xdr:row>76</xdr:row>
      <xdr:rowOff>6486</xdr:rowOff>
    </xdr:to>
    <xdr:sp macro="" textlink="">
      <xdr:nvSpPr>
        <xdr:cNvPr id="426" name="楕円 425"/>
        <xdr:cNvSpPr/>
      </xdr:nvSpPr>
      <xdr:spPr>
        <a:xfrm>
          <a:off x="9588500" y="129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23013</xdr:rowOff>
    </xdr:from>
    <xdr:ext cx="599010" cy="259045"/>
    <xdr:sp macro="" textlink="">
      <xdr:nvSpPr>
        <xdr:cNvPr id="427" name="テキスト ボックス 426"/>
        <xdr:cNvSpPr txBox="1"/>
      </xdr:nvSpPr>
      <xdr:spPr>
        <a:xfrm>
          <a:off x="9339795" y="1271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82467</xdr:rowOff>
    </xdr:from>
    <xdr:to>
      <xdr:col>46</xdr:col>
      <xdr:colOff>38100</xdr:colOff>
      <xdr:row>73</xdr:row>
      <xdr:rowOff>12617</xdr:rowOff>
    </xdr:to>
    <xdr:sp macro="" textlink="">
      <xdr:nvSpPr>
        <xdr:cNvPr id="428" name="楕円 427"/>
        <xdr:cNvSpPr/>
      </xdr:nvSpPr>
      <xdr:spPr>
        <a:xfrm>
          <a:off x="8699500" y="124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29144</xdr:rowOff>
    </xdr:from>
    <xdr:ext cx="599010" cy="259045"/>
    <xdr:sp macro="" textlink="">
      <xdr:nvSpPr>
        <xdr:cNvPr id="429" name="テキスト ボックス 428"/>
        <xdr:cNvSpPr txBox="1"/>
      </xdr:nvSpPr>
      <xdr:spPr>
        <a:xfrm>
          <a:off x="8450795" y="122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149872</xdr:rowOff>
    </xdr:from>
    <xdr:to>
      <xdr:col>41</xdr:col>
      <xdr:colOff>101600</xdr:colOff>
      <xdr:row>70</xdr:row>
      <xdr:rowOff>80022</xdr:rowOff>
    </xdr:to>
    <xdr:sp macro="" textlink="">
      <xdr:nvSpPr>
        <xdr:cNvPr id="430" name="楕円 429"/>
        <xdr:cNvSpPr/>
      </xdr:nvSpPr>
      <xdr:spPr>
        <a:xfrm>
          <a:off x="7810500" y="11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96549</xdr:rowOff>
    </xdr:from>
    <xdr:ext cx="599010" cy="259045"/>
    <xdr:sp macro="" textlink="">
      <xdr:nvSpPr>
        <xdr:cNvPr id="431" name="テキスト ボックス 430"/>
        <xdr:cNvSpPr txBox="1"/>
      </xdr:nvSpPr>
      <xdr:spPr>
        <a:xfrm>
          <a:off x="7561795" y="1175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146425</xdr:rowOff>
    </xdr:from>
    <xdr:to>
      <xdr:col>36</xdr:col>
      <xdr:colOff>165100</xdr:colOff>
      <xdr:row>71</xdr:row>
      <xdr:rowOff>76575</xdr:rowOff>
    </xdr:to>
    <xdr:sp macro="" textlink="">
      <xdr:nvSpPr>
        <xdr:cNvPr id="432" name="楕円 431"/>
        <xdr:cNvSpPr/>
      </xdr:nvSpPr>
      <xdr:spPr>
        <a:xfrm>
          <a:off x="6921500" y="121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93102</xdr:rowOff>
    </xdr:from>
    <xdr:ext cx="599010" cy="259045"/>
    <xdr:sp macro="" textlink="">
      <xdr:nvSpPr>
        <xdr:cNvPr id="433" name="テキスト ボックス 432"/>
        <xdr:cNvSpPr txBox="1"/>
      </xdr:nvSpPr>
      <xdr:spPr>
        <a:xfrm>
          <a:off x="6672795" y="1192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59" name="直線コネクタ 458"/>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0"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1" name="直線コネクタ 460"/>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2"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3" name="直線コネクタ 462"/>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138547</xdr:rowOff>
    </xdr:from>
    <xdr:to>
      <xdr:col>55</xdr:col>
      <xdr:colOff>0</xdr:colOff>
      <xdr:row>97</xdr:row>
      <xdr:rowOff>152403</xdr:rowOff>
    </xdr:to>
    <xdr:cxnSp macro="">
      <xdr:nvCxnSpPr>
        <xdr:cNvPr id="464" name="直線コネクタ 463"/>
        <xdr:cNvCxnSpPr/>
      </xdr:nvCxnSpPr>
      <xdr:spPr>
        <a:xfrm flipV="1">
          <a:off x="9639300" y="16597747"/>
          <a:ext cx="838200" cy="1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5"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6" name="フローチャート: 判断 465"/>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85739</xdr:rowOff>
    </xdr:from>
    <xdr:to>
      <xdr:col>50</xdr:col>
      <xdr:colOff>114300</xdr:colOff>
      <xdr:row>97</xdr:row>
      <xdr:rowOff>152403</xdr:rowOff>
    </xdr:to>
    <xdr:cxnSp macro="">
      <xdr:nvCxnSpPr>
        <xdr:cNvPr id="467" name="直線コネクタ 466"/>
        <xdr:cNvCxnSpPr/>
      </xdr:nvCxnSpPr>
      <xdr:spPr>
        <a:xfrm>
          <a:off x="8750300" y="16544939"/>
          <a:ext cx="889000" cy="23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68" name="フローチャート: 判断 467"/>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69" name="テキスト ボックス 468"/>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107969</xdr:rowOff>
    </xdr:from>
    <xdr:to>
      <xdr:col>45</xdr:col>
      <xdr:colOff>177800</xdr:colOff>
      <xdr:row>96</xdr:row>
      <xdr:rowOff>85739</xdr:rowOff>
    </xdr:to>
    <xdr:cxnSp macro="">
      <xdr:nvCxnSpPr>
        <xdr:cNvPr id="470" name="直線コネクタ 469"/>
        <xdr:cNvCxnSpPr/>
      </xdr:nvCxnSpPr>
      <xdr:spPr>
        <a:xfrm>
          <a:off x="7861300" y="15881369"/>
          <a:ext cx="889000" cy="6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1" name="フローチャート: 判断 470"/>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2" name="テキスト ボックス 471"/>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107969</xdr:rowOff>
    </xdr:from>
    <xdr:to>
      <xdr:col>41</xdr:col>
      <xdr:colOff>50800</xdr:colOff>
      <xdr:row>94</xdr:row>
      <xdr:rowOff>162375</xdr:rowOff>
    </xdr:to>
    <xdr:cxnSp macro="">
      <xdr:nvCxnSpPr>
        <xdr:cNvPr id="473" name="直線コネクタ 472"/>
        <xdr:cNvCxnSpPr/>
      </xdr:nvCxnSpPr>
      <xdr:spPr>
        <a:xfrm flipV="1">
          <a:off x="6972300" y="15881369"/>
          <a:ext cx="889000" cy="3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163860</xdr:rowOff>
    </xdr:from>
    <xdr:to>
      <xdr:col>41</xdr:col>
      <xdr:colOff>101600</xdr:colOff>
      <xdr:row>97</xdr:row>
      <xdr:rowOff>94010</xdr:rowOff>
    </xdr:to>
    <xdr:sp macro="" textlink="">
      <xdr:nvSpPr>
        <xdr:cNvPr id="474" name="フローチャート: 判断 473"/>
        <xdr:cNvSpPr/>
      </xdr:nvSpPr>
      <xdr:spPr>
        <a:xfrm>
          <a:off x="78105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85137</xdr:rowOff>
    </xdr:from>
    <xdr:ext cx="534377" cy="259045"/>
    <xdr:sp macro="" textlink="">
      <xdr:nvSpPr>
        <xdr:cNvPr id="475" name="テキスト ボックス 474"/>
        <xdr:cNvSpPr txBox="1"/>
      </xdr:nvSpPr>
      <xdr:spPr>
        <a:xfrm>
          <a:off x="7594111" y="167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11720</xdr:rowOff>
    </xdr:from>
    <xdr:to>
      <xdr:col>36</xdr:col>
      <xdr:colOff>165100</xdr:colOff>
      <xdr:row>97</xdr:row>
      <xdr:rowOff>113320</xdr:rowOff>
    </xdr:to>
    <xdr:sp macro="" textlink="">
      <xdr:nvSpPr>
        <xdr:cNvPr id="476" name="フローチャート: 判断 475"/>
        <xdr:cNvSpPr/>
      </xdr:nvSpPr>
      <xdr:spPr>
        <a:xfrm>
          <a:off x="6921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104447</xdr:rowOff>
    </xdr:from>
    <xdr:ext cx="534377" cy="259045"/>
    <xdr:sp macro="" textlink="">
      <xdr:nvSpPr>
        <xdr:cNvPr id="477" name="テキスト ボックス 476"/>
        <xdr:cNvSpPr txBox="1"/>
      </xdr:nvSpPr>
      <xdr:spPr>
        <a:xfrm>
          <a:off x="6705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87747</xdr:rowOff>
    </xdr:from>
    <xdr:to>
      <xdr:col>55</xdr:col>
      <xdr:colOff>50800</xdr:colOff>
      <xdr:row>97</xdr:row>
      <xdr:rowOff>17897</xdr:rowOff>
    </xdr:to>
    <xdr:sp macro="" textlink="">
      <xdr:nvSpPr>
        <xdr:cNvPr id="483" name="楕円 482"/>
        <xdr:cNvSpPr/>
      </xdr:nvSpPr>
      <xdr:spPr>
        <a:xfrm>
          <a:off x="10426700" y="165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66174</xdr:rowOff>
    </xdr:from>
    <xdr:ext cx="534377" cy="259045"/>
    <xdr:sp macro="" textlink="">
      <xdr:nvSpPr>
        <xdr:cNvPr id="484" name="普通建設事業費 （ うち更新整備　）該当値テキスト"/>
        <xdr:cNvSpPr txBox="1"/>
      </xdr:nvSpPr>
      <xdr:spPr>
        <a:xfrm>
          <a:off x="10528300" y="165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101603</xdr:rowOff>
    </xdr:from>
    <xdr:to>
      <xdr:col>50</xdr:col>
      <xdr:colOff>165100</xdr:colOff>
      <xdr:row>98</xdr:row>
      <xdr:rowOff>31753</xdr:rowOff>
    </xdr:to>
    <xdr:sp macro="" textlink="">
      <xdr:nvSpPr>
        <xdr:cNvPr id="485" name="楕円 484"/>
        <xdr:cNvSpPr/>
      </xdr:nvSpPr>
      <xdr:spPr>
        <a:xfrm>
          <a:off x="9588500" y="167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22880</xdr:rowOff>
    </xdr:from>
    <xdr:ext cx="534377" cy="259045"/>
    <xdr:sp macro="" textlink="">
      <xdr:nvSpPr>
        <xdr:cNvPr id="486" name="テキスト ボックス 485"/>
        <xdr:cNvSpPr txBox="1"/>
      </xdr:nvSpPr>
      <xdr:spPr>
        <a:xfrm>
          <a:off x="9372111" y="168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34939</xdr:rowOff>
    </xdr:from>
    <xdr:to>
      <xdr:col>46</xdr:col>
      <xdr:colOff>38100</xdr:colOff>
      <xdr:row>96</xdr:row>
      <xdr:rowOff>136539</xdr:rowOff>
    </xdr:to>
    <xdr:sp macro="" textlink="">
      <xdr:nvSpPr>
        <xdr:cNvPr id="487" name="楕円 486"/>
        <xdr:cNvSpPr/>
      </xdr:nvSpPr>
      <xdr:spPr>
        <a:xfrm>
          <a:off x="8699500" y="16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153066</xdr:rowOff>
    </xdr:from>
    <xdr:ext cx="534377" cy="259045"/>
    <xdr:sp macro="" textlink="">
      <xdr:nvSpPr>
        <xdr:cNvPr id="488" name="テキスト ボックス 487"/>
        <xdr:cNvSpPr txBox="1"/>
      </xdr:nvSpPr>
      <xdr:spPr>
        <a:xfrm>
          <a:off x="8483111" y="162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57169</xdr:rowOff>
    </xdr:from>
    <xdr:to>
      <xdr:col>41</xdr:col>
      <xdr:colOff>101600</xdr:colOff>
      <xdr:row>92</xdr:row>
      <xdr:rowOff>158769</xdr:rowOff>
    </xdr:to>
    <xdr:sp macro="" textlink="">
      <xdr:nvSpPr>
        <xdr:cNvPr id="489" name="楕円 488"/>
        <xdr:cNvSpPr/>
      </xdr:nvSpPr>
      <xdr:spPr>
        <a:xfrm>
          <a:off x="7810500" y="158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3846</xdr:rowOff>
    </xdr:from>
    <xdr:ext cx="599010" cy="259045"/>
    <xdr:sp macro="" textlink="">
      <xdr:nvSpPr>
        <xdr:cNvPr id="490" name="テキスト ボックス 489"/>
        <xdr:cNvSpPr txBox="1"/>
      </xdr:nvSpPr>
      <xdr:spPr>
        <a:xfrm>
          <a:off x="7561795" y="1560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111575</xdr:rowOff>
    </xdr:from>
    <xdr:to>
      <xdr:col>36</xdr:col>
      <xdr:colOff>165100</xdr:colOff>
      <xdr:row>95</xdr:row>
      <xdr:rowOff>41725</xdr:rowOff>
    </xdr:to>
    <xdr:sp macro="" textlink="">
      <xdr:nvSpPr>
        <xdr:cNvPr id="491" name="楕円 490"/>
        <xdr:cNvSpPr/>
      </xdr:nvSpPr>
      <xdr:spPr>
        <a:xfrm>
          <a:off x="6921500" y="16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58252</xdr:rowOff>
    </xdr:from>
    <xdr:ext cx="534377" cy="259045"/>
    <xdr:sp macro="" textlink="">
      <xdr:nvSpPr>
        <xdr:cNvPr id="492" name="テキスト ボックス 491"/>
        <xdr:cNvSpPr txBox="1"/>
      </xdr:nvSpPr>
      <xdr:spPr>
        <a:xfrm>
          <a:off x="6705111" y="160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21064</xdr:rowOff>
    </xdr:from>
    <xdr:to>
      <xdr:col>85</xdr:col>
      <xdr:colOff>126364</xdr:colOff>
      <xdr:row>39</xdr:row>
      <xdr:rowOff>44450</xdr:rowOff>
    </xdr:to>
    <xdr:cxnSp macro="">
      <xdr:nvCxnSpPr>
        <xdr:cNvPr id="516" name="直線コネクタ 515"/>
        <xdr:cNvCxnSpPr/>
      </xdr:nvCxnSpPr>
      <xdr:spPr>
        <a:xfrm flipV="1">
          <a:off x="16317595" y="6193264"/>
          <a:ext cx="1269" cy="53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55285</xdr:rowOff>
    </xdr:from>
    <xdr:ext cx="249299" cy="259045"/>
    <xdr:sp macro="" textlink="">
      <xdr:nvSpPr>
        <xdr:cNvPr id="517" name="災害復旧事業費最小値テキスト"/>
        <xdr:cNvSpPr txBox="1"/>
      </xdr:nvSpPr>
      <xdr:spPr>
        <a:xfrm>
          <a:off x="16370300" y="6741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139191</xdr:rowOff>
    </xdr:from>
    <xdr:ext cx="534377" cy="259045"/>
    <xdr:sp macro="" textlink="">
      <xdr:nvSpPr>
        <xdr:cNvPr id="519" name="災害復旧事業費最大値テキスト"/>
        <xdr:cNvSpPr txBox="1"/>
      </xdr:nvSpPr>
      <xdr:spPr>
        <a:xfrm>
          <a:off x="16370300" y="59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21064</xdr:rowOff>
    </xdr:from>
    <xdr:to>
      <xdr:col>86</xdr:col>
      <xdr:colOff>25400</xdr:colOff>
      <xdr:row>36</xdr:row>
      <xdr:rowOff>21064</xdr:rowOff>
    </xdr:to>
    <xdr:cxnSp macro="">
      <xdr:nvCxnSpPr>
        <xdr:cNvPr id="520" name="直線コネクタ 519"/>
        <xdr:cNvCxnSpPr/>
      </xdr:nvCxnSpPr>
      <xdr:spPr>
        <a:xfrm>
          <a:off x="16230600" y="61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40891</xdr:rowOff>
    </xdr:from>
    <xdr:to>
      <xdr:col>85</xdr:col>
      <xdr:colOff>127000</xdr:colOff>
      <xdr:row>39</xdr:row>
      <xdr:rowOff>28067</xdr:rowOff>
    </xdr:to>
    <xdr:cxnSp macro="">
      <xdr:nvCxnSpPr>
        <xdr:cNvPr id="521" name="直線コネクタ 520"/>
        <xdr:cNvCxnSpPr/>
      </xdr:nvCxnSpPr>
      <xdr:spPr>
        <a:xfrm>
          <a:off x="15481300" y="6213091"/>
          <a:ext cx="838200" cy="50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144185</xdr:rowOff>
    </xdr:from>
    <xdr:ext cx="469744" cy="259045"/>
    <xdr:sp macro="" textlink="">
      <xdr:nvSpPr>
        <xdr:cNvPr id="522" name="災害復旧事業費平均値テキスト"/>
        <xdr:cNvSpPr txBox="1"/>
      </xdr:nvSpPr>
      <xdr:spPr>
        <a:xfrm>
          <a:off x="16370300" y="648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121308</xdr:rowOff>
    </xdr:from>
    <xdr:to>
      <xdr:col>85</xdr:col>
      <xdr:colOff>177800</xdr:colOff>
      <xdr:row>39</xdr:row>
      <xdr:rowOff>51458</xdr:rowOff>
    </xdr:to>
    <xdr:sp macro="" textlink="">
      <xdr:nvSpPr>
        <xdr:cNvPr id="523" name="フローチャート: 判断 522"/>
        <xdr:cNvSpPr/>
      </xdr:nvSpPr>
      <xdr:spPr>
        <a:xfrm>
          <a:off x="16268700" y="66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68407</xdr:rowOff>
    </xdr:from>
    <xdr:to>
      <xdr:col>81</xdr:col>
      <xdr:colOff>50800</xdr:colOff>
      <xdr:row>36</xdr:row>
      <xdr:rowOff>40891</xdr:rowOff>
    </xdr:to>
    <xdr:cxnSp macro="">
      <xdr:nvCxnSpPr>
        <xdr:cNvPr id="524" name="直線コネクタ 523"/>
        <xdr:cNvCxnSpPr/>
      </xdr:nvCxnSpPr>
      <xdr:spPr>
        <a:xfrm>
          <a:off x="14592300" y="6069157"/>
          <a:ext cx="8890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110213</xdr:rowOff>
    </xdr:from>
    <xdr:to>
      <xdr:col>81</xdr:col>
      <xdr:colOff>101600</xdr:colOff>
      <xdr:row>39</xdr:row>
      <xdr:rowOff>40363</xdr:rowOff>
    </xdr:to>
    <xdr:sp macro="" textlink="">
      <xdr:nvSpPr>
        <xdr:cNvPr id="525" name="フローチャート: 判断 524"/>
        <xdr:cNvSpPr/>
      </xdr:nvSpPr>
      <xdr:spPr>
        <a:xfrm>
          <a:off x="15430500" y="6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31490</xdr:rowOff>
    </xdr:from>
    <xdr:ext cx="469744" cy="259045"/>
    <xdr:sp macro="" textlink="">
      <xdr:nvSpPr>
        <xdr:cNvPr id="526" name="テキスト ボックス 525"/>
        <xdr:cNvSpPr txBox="1"/>
      </xdr:nvSpPr>
      <xdr:spPr>
        <a:xfrm>
          <a:off x="15246428" y="6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144470</xdr:rowOff>
    </xdr:from>
    <xdr:to>
      <xdr:col>76</xdr:col>
      <xdr:colOff>114300</xdr:colOff>
      <xdr:row>35</xdr:row>
      <xdr:rowOff>68407</xdr:rowOff>
    </xdr:to>
    <xdr:cxnSp macro="">
      <xdr:nvCxnSpPr>
        <xdr:cNvPr id="527" name="直線コネクタ 526"/>
        <xdr:cNvCxnSpPr/>
      </xdr:nvCxnSpPr>
      <xdr:spPr>
        <a:xfrm>
          <a:off x="13703300" y="5459420"/>
          <a:ext cx="889000" cy="60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89136</xdr:rowOff>
    </xdr:from>
    <xdr:to>
      <xdr:col>76</xdr:col>
      <xdr:colOff>165100</xdr:colOff>
      <xdr:row>39</xdr:row>
      <xdr:rowOff>19286</xdr:rowOff>
    </xdr:to>
    <xdr:sp macro="" textlink="">
      <xdr:nvSpPr>
        <xdr:cNvPr id="528" name="フローチャート: 判断 527"/>
        <xdr:cNvSpPr/>
      </xdr:nvSpPr>
      <xdr:spPr>
        <a:xfrm>
          <a:off x="14541500" y="66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10413</xdr:rowOff>
    </xdr:from>
    <xdr:ext cx="469744" cy="259045"/>
    <xdr:sp macro="" textlink="">
      <xdr:nvSpPr>
        <xdr:cNvPr id="529" name="テキスト ボックス 528"/>
        <xdr:cNvSpPr txBox="1"/>
      </xdr:nvSpPr>
      <xdr:spPr>
        <a:xfrm>
          <a:off x="14357428" y="669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144470</xdr:rowOff>
    </xdr:from>
    <xdr:to>
      <xdr:col>71</xdr:col>
      <xdr:colOff>177800</xdr:colOff>
      <xdr:row>33</xdr:row>
      <xdr:rowOff>92692</xdr:rowOff>
    </xdr:to>
    <xdr:cxnSp macro="">
      <xdr:nvCxnSpPr>
        <xdr:cNvPr id="530" name="直線コネクタ 529"/>
        <xdr:cNvCxnSpPr/>
      </xdr:nvCxnSpPr>
      <xdr:spPr>
        <a:xfrm flipV="1">
          <a:off x="12814300" y="5459420"/>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132288</xdr:rowOff>
    </xdr:from>
    <xdr:to>
      <xdr:col>72</xdr:col>
      <xdr:colOff>38100</xdr:colOff>
      <xdr:row>39</xdr:row>
      <xdr:rowOff>62438</xdr:rowOff>
    </xdr:to>
    <xdr:sp macro="" textlink="">
      <xdr:nvSpPr>
        <xdr:cNvPr id="531" name="フローチャート: 判断 530"/>
        <xdr:cNvSpPr/>
      </xdr:nvSpPr>
      <xdr:spPr>
        <a:xfrm>
          <a:off x="136525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53565</xdr:rowOff>
    </xdr:from>
    <xdr:ext cx="469744" cy="259045"/>
    <xdr:sp macro="" textlink="">
      <xdr:nvSpPr>
        <xdr:cNvPr id="532" name="テキスト ボックス 531"/>
        <xdr:cNvSpPr txBox="1"/>
      </xdr:nvSpPr>
      <xdr:spPr>
        <a:xfrm>
          <a:off x="13468428" y="67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139695</xdr:rowOff>
    </xdr:from>
    <xdr:to>
      <xdr:col>67</xdr:col>
      <xdr:colOff>101600</xdr:colOff>
      <xdr:row>39</xdr:row>
      <xdr:rowOff>69845</xdr:rowOff>
    </xdr:to>
    <xdr:sp macro="" textlink="">
      <xdr:nvSpPr>
        <xdr:cNvPr id="533" name="フローチャート: 判断 532"/>
        <xdr:cNvSpPr/>
      </xdr:nvSpPr>
      <xdr:spPr>
        <a:xfrm>
          <a:off x="12763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60972</xdr:rowOff>
    </xdr:from>
    <xdr:ext cx="469744" cy="259045"/>
    <xdr:sp macro="" textlink="">
      <xdr:nvSpPr>
        <xdr:cNvPr id="534" name="テキスト ボックス 533"/>
        <xdr:cNvSpPr txBox="1"/>
      </xdr:nvSpPr>
      <xdr:spPr>
        <a:xfrm>
          <a:off x="12579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148717</xdr:rowOff>
    </xdr:from>
    <xdr:to>
      <xdr:col>85</xdr:col>
      <xdr:colOff>177800</xdr:colOff>
      <xdr:row>39</xdr:row>
      <xdr:rowOff>78867</xdr:rowOff>
    </xdr:to>
    <xdr:sp macro="" textlink="">
      <xdr:nvSpPr>
        <xdr:cNvPr id="540" name="楕円 539"/>
        <xdr:cNvSpPr/>
      </xdr:nvSpPr>
      <xdr:spPr>
        <a:xfrm>
          <a:off x="162687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99735</xdr:rowOff>
    </xdr:from>
    <xdr:ext cx="469744" cy="259045"/>
    <xdr:sp macro="" textlink="">
      <xdr:nvSpPr>
        <xdr:cNvPr id="541" name="災害復旧事業費該当値テキスト"/>
        <xdr:cNvSpPr txBox="1"/>
      </xdr:nvSpPr>
      <xdr:spPr>
        <a:xfrm>
          <a:off x="16370300" y="66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161541</xdr:rowOff>
    </xdr:from>
    <xdr:to>
      <xdr:col>81</xdr:col>
      <xdr:colOff>101600</xdr:colOff>
      <xdr:row>36</xdr:row>
      <xdr:rowOff>91691</xdr:rowOff>
    </xdr:to>
    <xdr:sp macro="" textlink="">
      <xdr:nvSpPr>
        <xdr:cNvPr id="542" name="楕円 541"/>
        <xdr:cNvSpPr/>
      </xdr:nvSpPr>
      <xdr:spPr>
        <a:xfrm>
          <a:off x="15430500" y="61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108218</xdr:rowOff>
    </xdr:from>
    <xdr:ext cx="534377" cy="259045"/>
    <xdr:sp macro="" textlink="">
      <xdr:nvSpPr>
        <xdr:cNvPr id="543" name="テキスト ボックス 542"/>
        <xdr:cNvSpPr txBox="1"/>
      </xdr:nvSpPr>
      <xdr:spPr>
        <a:xfrm>
          <a:off x="15214111" y="593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17607</xdr:rowOff>
    </xdr:from>
    <xdr:to>
      <xdr:col>76</xdr:col>
      <xdr:colOff>165100</xdr:colOff>
      <xdr:row>35</xdr:row>
      <xdr:rowOff>119207</xdr:rowOff>
    </xdr:to>
    <xdr:sp macro="" textlink="">
      <xdr:nvSpPr>
        <xdr:cNvPr id="544" name="楕円 543"/>
        <xdr:cNvSpPr/>
      </xdr:nvSpPr>
      <xdr:spPr>
        <a:xfrm>
          <a:off x="14541500" y="60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135734</xdr:rowOff>
    </xdr:from>
    <xdr:ext cx="534377" cy="259045"/>
    <xdr:sp macro="" textlink="">
      <xdr:nvSpPr>
        <xdr:cNvPr id="545" name="テキスト ボックス 544"/>
        <xdr:cNvSpPr txBox="1"/>
      </xdr:nvSpPr>
      <xdr:spPr>
        <a:xfrm>
          <a:off x="14325111" y="57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93670</xdr:rowOff>
    </xdr:from>
    <xdr:to>
      <xdr:col>72</xdr:col>
      <xdr:colOff>38100</xdr:colOff>
      <xdr:row>32</xdr:row>
      <xdr:rowOff>23820</xdr:rowOff>
    </xdr:to>
    <xdr:sp macro="" textlink="">
      <xdr:nvSpPr>
        <xdr:cNvPr id="546" name="楕円 545"/>
        <xdr:cNvSpPr/>
      </xdr:nvSpPr>
      <xdr:spPr>
        <a:xfrm>
          <a:off x="13652500" y="54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40347</xdr:rowOff>
    </xdr:from>
    <xdr:ext cx="599010" cy="259045"/>
    <xdr:sp macro="" textlink="">
      <xdr:nvSpPr>
        <xdr:cNvPr id="547" name="テキスト ボックス 546"/>
        <xdr:cNvSpPr txBox="1"/>
      </xdr:nvSpPr>
      <xdr:spPr>
        <a:xfrm>
          <a:off x="13403795" y="51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41892</xdr:rowOff>
    </xdr:from>
    <xdr:to>
      <xdr:col>67</xdr:col>
      <xdr:colOff>101600</xdr:colOff>
      <xdr:row>33</xdr:row>
      <xdr:rowOff>143492</xdr:rowOff>
    </xdr:to>
    <xdr:sp macro="" textlink="">
      <xdr:nvSpPr>
        <xdr:cNvPr id="548" name="楕円 547"/>
        <xdr:cNvSpPr/>
      </xdr:nvSpPr>
      <xdr:spPr>
        <a:xfrm>
          <a:off x="12763500" y="56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160019</xdr:rowOff>
    </xdr:from>
    <xdr:ext cx="599010" cy="259045"/>
    <xdr:sp macro="" textlink="">
      <xdr:nvSpPr>
        <xdr:cNvPr id="549" name="テキスト ボックス 548"/>
        <xdr:cNvSpPr txBox="1"/>
      </xdr:nvSpPr>
      <xdr:spPr>
        <a:xfrm>
          <a:off x="12514795" y="54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154734</xdr:rowOff>
    </xdr:from>
    <xdr:to>
      <xdr:col>85</xdr:col>
      <xdr:colOff>126364</xdr:colOff>
      <xdr:row>77</xdr:row>
      <xdr:rowOff>170089</xdr:rowOff>
    </xdr:to>
    <xdr:cxnSp macro="">
      <xdr:nvCxnSpPr>
        <xdr:cNvPr id="622" name="直線コネクタ 621"/>
        <xdr:cNvCxnSpPr/>
      </xdr:nvCxnSpPr>
      <xdr:spPr>
        <a:xfrm flipV="1">
          <a:off x="16317595" y="12670584"/>
          <a:ext cx="1269" cy="70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2466</xdr:rowOff>
    </xdr:from>
    <xdr:ext cx="534377" cy="259045"/>
    <xdr:sp macro="" textlink="">
      <xdr:nvSpPr>
        <xdr:cNvPr id="623" name="公債費最小値テキスト"/>
        <xdr:cNvSpPr txBox="1"/>
      </xdr:nvSpPr>
      <xdr:spPr>
        <a:xfrm>
          <a:off x="16370300" y="133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170089</xdr:rowOff>
    </xdr:from>
    <xdr:to>
      <xdr:col>86</xdr:col>
      <xdr:colOff>25400</xdr:colOff>
      <xdr:row>77</xdr:row>
      <xdr:rowOff>170089</xdr:rowOff>
    </xdr:to>
    <xdr:cxnSp macro="">
      <xdr:nvCxnSpPr>
        <xdr:cNvPr id="624" name="直線コネクタ 623"/>
        <xdr:cNvCxnSpPr/>
      </xdr:nvCxnSpPr>
      <xdr:spPr>
        <a:xfrm>
          <a:off x="16230600" y="1337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101411</xdr:rowOff>
    </xdr:from>
    <xdr:ext cx="599010" cy="259045"/>
    <xdr:sp macro="" textlink="">
      <xdr:nvSpPr>
        <xdr:cNvPr id="625" name="公債費最大値テキスト"/>
        <xdr:cNvSpPr txBox="1"/>
      </xdr:nvSpPr>
      <xdr:spPr>
        <a:xfrm>
          <a:off x="16370300" y="1244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154734</xdr:rowOff>
    </xdr:from>
    <xdr:to>
      <xdr:col>86</xdr:col>
      <xdr:colOff>25400</xdr:colOff>
      <xdr:row>73</xdr:row>
      <xdr:rowOff>154734</xdr:rowOff>
    </xdr:to>
    <xdr:cxnSp macro="">
      <xdr:nvCxnSpPr>
        <xdr:cNvPr id="626" name="直線コネクタ 625"/>
        <xdr:cNvCxnSpPr/>
      </xdr:nvCxnSpPr>
      <xdr:spPr>
        <a:xfrm>
          <a:off x="16230600" y="126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121656</xdr:rowOff>
    </xdr:from>
    <xdr:to>
      <xdr:col>85</xdr:col>
      <xdr:colOff>127000</xdr:colOff>
      <xdr:row>76</xdr:row>
      <xdr:rowOff>139373</xdr:rowOff>
    </xdr:to>
    <xdr:cxnSp macro="">
      <xdr:nvCxnSpPr>
        <xdr:cNvPr id="627" name="直線コネクタ 626"/>
        <xdr:cNvCxnSpPr/>
      </xdr:nvCxnSpPr>
      <xdr:spPr>
        <a:xfrm flipV="1">
          <a:off x="15481300" y="13151856"/>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43738</xdr:rowOff>
    </xdr:from>
    <xdr:ext cx="534377" cy="259045"/>
    <xdr:sp macro="" textlink="">
      <xdr:nvSpPr>
        <xdr:cNvPr id="628" name="公債費平均値テキスト"/>
        <xdr:cNvSpPr txBox="1"/>
      </xdr:nvSpPr>
      <xdr:spPr>
        <a:xfrm>
          <a:off x="16370300" y="1290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20861</xdr:rowOff>
    </xdr:from>
    <xdr:to>
      <xdr:col>85</xdr:col>
      <xdr:colOff>177800</xdr:colOff>
      <xdr:row>76</xdr:row>
      <xdr:rowOff>122461</xdr:rowOff>
    </xdr:to>
    <xdr:sp macro="" textlink="">
      <xdr:nvSpPr>
        <xdr:cNvPr id="629" name="フローチャート: 判断 628"/>
        <xdr:cNvSpPr/>
      </xdr:nvSpPr>
      <xdr:spPr>
        <a:xfrm>
          <a:off x="16268700" y="1305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109082</xdr:rowOff>
    </xdr:from>
    <xdr:to>
      <xdr:col>81</xdr:col>
      <xdr:colOff>50800</xdr:colOff>
      <xdr:row>76</xdr:row>
      <xdr:rowOff>139373</xdr:rowOff>
    </xdr:to>
    <xdr:cxnSp macro="">
      <xdr:nvCxnSpPr>
        <xdr:cNvPr id="630" name="直線コネクタ 629"/>
        <xdr:cNvCxnSpPr/>
      </xdr:nvCxnSpPr>
      <xdr:spPr>
        <a:xfrm>
          <a:off x="14592300" y="12110582"/>
          <a:ext cx="889000" cy="10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29449</xdr:rowOff>
    </xdr:from>
    <xdr:to>
      <xdr:col>81</xdr:col>
      <xdr:colOff>101600</xdr:colOff>
      <xdr:row>76</xdr:row>
      <xdr:rowOff>131049</xdr:rowOff>
    </xdr:to>
    <xdr:sp macro="" textlink="">
      <xdr:nvSpPr>
        <xdr:cNvPr id="631" name="フローチャート: 判断 630"/>
        <xdr:cNvSpPr/>
      </xdr:nvSpPr>
      <xdr:spPr>
        <a:xfrm>
          <a:off x="15430500" y="130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147576</xdr:rowOff>
    </xdr:from>
    <xdr:ext cx="534377" cy="259045"/>
    <xdr:sp macro="" textlink="">
      <xdr:nvSpPr>
        <xdr:cNvPr id="632" name="テキスト ボックス 631"/>
        <xdr:cNvSpPr txBox="1"/>
      </xdr:nvSpPr>
      <xdr:spPr>
        <a:xfrm>
          <a:off x="15214111" y="128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109082</xdr:rowOff>
    </xdr:from>
    <xdr:to>
      <xdr:col>76</xdr:col>
      <xdr:colOff>114300</xdr:colOff>
      <xdr:row>76</xdr:row>
      <xdr:rowOff>148554</xdr:rowOff>
    </xdr:to>
    <xdr:cxnSp macro="">
      <xdr:nvCxnSpPr>
        <xdr:cNvPr id="633" name="直線コネクタ 632"/>
        <xdr:cNvCxnSpPr/>
      </xdr:nvCxnSpPr>
      <xdr:spPr>
        <a:xfrm flipV="1">
          <a:off x="13703300" y="12110582"/>
          <a:ext cx="889000" cy="10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29372</xdr:rowOff>
    </xdr:from>
    <xdr:to>
      <xdr:col>76</xdr:col>
      <xdr:colOff>165100</xdr:colOff>
      <xdr:row>76</xdr:row>
      <xdr:rowOff>130972</xdr:rowOff>
    </xdr:to>
    <xdr:sp macro="" textlink="">
      <xdr:nvSpPr>
        <xdr:cNvPr id="634" name="フローチャート: 判断 633"/>
        <xdr:cNvSpPr/>
      </xdr:nvSpPr>
      <xdr:spPr>
        <a:xfrm>
          <a:off x="145415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122099</xdr:rowOff>
    </xdr:from>
    <xdr:ext cx="534377" cy="259045"/>
    <xdr:sp macro="" textlink="">
      <xdr:nvSpPr>
        <xdr:cNvPr id="635" name="テキスト ボックス 634"/>
        <xdr:cNvSpPr txBox="1"/>
      </xdr:nvSpPr>
      <xdr:spPr>
        <a:xfrm>
          <a:off x="14325111" y="131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148554</xdr:rowOff>
    </xdr:from>
    <xdr:to>
      <xdr:col>71</xdr:col>
      <xdr:colOff>177800</xdr:colOff>
      <xdr:row>77</xdr:row>
      <xdr:rowOff>17276</xdr:rowOff>
    </xdr:to>
    <xdr:cxnSp macro="">
      <xdr:nvCxnSpPr>
        <xdr:cNvPr id="636" name="直線コネクタ 635"/>
        <xdr:cNvCxnSpPr/>
      </xdr:nvCxnSpPr>
      <xdr:spPr>
        <a:xfrm flipV="1">
          <a:off x="12814300" y="13178754"/>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33998</xdr:rowOff>
    </xdr:from>
    <xdr:to>
      <xdr:col>72</xdr:col>
      <xdr:colOff>38100</xdr:colOff>
      <xdr:row>77</xdr:row>
      <xdr:rowOff>135598</xdr:rowOff>
    </xdr:to>
    <xdr:sp macro="" textlink="">
      <xdr:nvSpPr>
        <xdr:cNvPr id="637" name="フローチャート: 判断 636"/>
        <xdr:cNvSpPr/>
      </xdr:nvSpPr>
      <xdr:spPr>
        <a:xfrm>
          <a:off x="13652500" y="132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126725</xdr:rowOff>
    </xdr:from>
    <xdr:ext cx="534377" cy="259045"/>
    <xdr:sp macro="" textlink="">
      <xdr:nvSpPr>
        <xdr:cNvPr id="638" name="テキスト ボックス 637"/>
        <xdr:cNvSpPr txBox="1"/>
      </xdr:nvSpPr>
      <xdr:spPr>
        <a:xfrm>
          <a:off x="13436111" y="133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29029</xdr:rowOff>
    </xdr:from>
    <xdr:to>
      <xdr:col>67</xdr:col>
      <xdr:colOff>101600</xdr:colOff>
      <xdr:row>77</xdr:row>
      <xdr:rowOff>130629</xdr:rowOff>
    </xdr:to>
    <xdr:sp macro="" textlink="">
      <xdr:nvSpPr>
        <xdr:cNvPr id="639" name="フローチャート: 判断 638"/>
        <xdr:cNvSpPr/>
      </xdr:nvSpPr>
      <xdr:spPr>
        <a:xfrm>
          <a:off x="12763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121756</xdr:rowOff>
    </xdr:from>
    <xdr:ext cx="534377" cy="259045"/>
    <xdr:sp macro="" textlink="">
      <xdr:nvSpPr>
        <xdr:cNvPr id="640" name="テキスト ボックス 639"/>
        <xdr:cNvSpPr txBox="1"/>
      </xdr:nvSpPr>
      <xdr:spPr>
        <a:xfrm>
          <a:off x="12547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70856</xdr:rowOff>
    </xdr:from>
    <xdr:to>
      <xdr:col>85</xdr:col>
      <xdr:colOff>177800</xdr:colOff>
      <xdr:row>77</xdr:row>
      <xdr:rowOff>1006</xdr:rowOff>
    </xdr:to>
    <xdr:sp macro="" textlink="">
      <xdr:nvSpPr>
        <xdr:cNvPr id="646" name="楕円 645"/>
        <xdr:cNvSpPr/>
      </xdr:nvSpPr>
      <xdr:spPr>
        <a:xfrm>
          <a:off x="16268700" y="131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49283</xdr:rowOff>
    </xdr:from>
    <xdr:ext cx="534377" cy="259045"/>
    <xdr:sp macro="" textlink="">
      <xdr:nvSpPr>
        <xdr:cNvPr id="647" name="公債費該当値テキスト"/>
        <xdr:cNvSpPr txBox="1"/>
      </xdr:nvSpPr>
      <xdr:spPr>
        <a:xfrm>
          <a:off x="16370300" y="130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88573</xdr:rowOff>
    </xdr:from>
    <xdr:to>
      <xdr:col>81</xdr:col>
      <xdr:colOff>101600</xdr:colOff>
      <xdr:row>77</xdr:row>
      <xdr:rowOff>18723</xdr:rowOff>
    </xdr:to>
    <xdr:sp macro="" textlink="">
      <xdr:nvSpPr>
        <xdr:cNvPr id="648" name="楕円 647"/>
        <xdr:cNvSpPr/>
      </xdr:nvSpPr>
      <xdr:spPr>
        <a:xfrm>
          <a:off x="15430500" y="131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9850</xdr:rowOff>
    </xdr:from>
    <xdr:ext cx="534377" cy="259045"/>
    <xdr:sp macro="" textlink="">
      <xdr:nvSpPr>
        <xdr:cNvPr id="649" name="テキスト ボックス 648"/>
        <xdr:cNvSpPr txBox="1"/>
      </xdr:nvSpPr>
      <xdr:spPr>
        <a:xfrm>
          <a:off x="15214111" y="1321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58282</xdr:rowOff>
    </xdr:from>
    <xdr:to>
      <xdr:col>76</xdr:col>
      <xdr:colOff>165100</xdr:colOff>
      <xdr:row>70</xdr:row>
      <xdr:rowOff>159882</xdr:rowOff>
    </xdr:to>
    <xdr:sp macro="" textlink="">
      <xdr:nvSpPr>
        <xdr:cNvPr id="650" name="楕円 649"/>
        <xdr:cNvSpPr/>
      </xdr:nvSpPr>
      <xdr:spPr>
        <a:xfrm>
          <a:off x="14541500" y="12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4959</xdr:rowOff>
    </xdr:from>
    <xdr:ext cx="599010" cy="259045"/>
    <xdr:sp macro="" textlink="">
      <xdr:nvSpPr>
        <xdr:cNvPr id="651" name="テキスト ボックス 650"/>
        <xdr:cNvSpPr txBox="1"/>
      </xdr:nvSpPr>
      <xdr:spPr>
        <a:xfrm>
          <a:off x="14292795" y="1183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97754</xdr:rowOff>
    </xdr:from>
    <xdr:to>
      <xdr:col>72</xdr:col>
      <xdr:colOff>38100</xdr:colOff>
      <xdr:row>77</xdr:row>
      <xdr:rowOff>27904</xdr:rowOff>
    </xdr:to>
    <xdr:sp macro="" textlink="">
      <xdr:nvSpPr>
        <xdr:cNvPr id="652" name="楕円 651"/>
        <xdr:cNvSpPr/>
      </xdr:nvSpPr>
      <xdr:spPr>
        <a:xfrm>
          <a:off x="136525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44431</xdr:rowOff>
    </xdr:from>
    <xdr:ext cx="534377" cy="259045"/>
    <xdr:sp macro="" textlink="">
      <xdr:nvSpPr>
        <xdr:cNvPr id="653" name="テキスト ボックス 652"/>
        <xdr:cNvSpPr txBox="1"/>
      </xdr:nvSpPr>
      <xdr:spPr>
        <a:xfrm>
          <a:off x="13436111" y="129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137926</xdr:rowOff>
    </xdr:from>
    <xdr:to>
      <xdr:col>67</xdr:col>
      <xdr:colOff>101600</xdr:colOff>
      <xdr:row>77</xdr:row>
      <xdr:rowOff>68076</xdr:rowOff>
    </xdr:to>
    <xdr:sp macro="" textlink="">
      <xdr:nvSpPr>
        <xdr:cNvPr id="654" name="楕円 653"/>
        <xdr:cNvSpPr/>
      </xdr:nvSpPr>
      <xdr:spPr>
        <a:xfrm>
          <a:off x="12763500" y="131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84604</xdr:rowOff>
    </xdr:from>
    <xdr:ext cx="534377" cy="259045"/>
    <xdr:sp macro="" textlink="">
      <xdr:nvSpPr>
        <xdr:cNvPr id="655" name="テキスト ボックス 654"/>
        <xdr:cNvSpPr txBox="1"/>
      </xdr:nvSpPr>
      <xdr:spPr>
        <a:xfrm>
          <a:off x="12547111" y="129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106910</xdr:rowOff>
    </xdr:from>
    <xdr:to>
      <xdr:col>85</xdr:col>
      <xdr:colOff>126364</xdr:colOff>
      <xdr:row>98</xdr:row>
      <xdr:rowOff>128307</xdr:rowOff>
    </xdr:to>
    <xdr:cxnSp macro="">
      <xdr:nvCxnSpPr>
        <xdr:cNvPr id="677" name="直線コネクタ 676"/>
        <xdr:cNvCxnSpPr/>
      </xdr:nvCxnSpPr>
      <xdr:spPr>
        <a:xfrm flipV="1">
          <a:off x="16317595" y="15880310"/>
          <a:ext cx="1269" cy="105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132134</xdr:rowOff>
    </xdr:from>
    <xdr:ext cx="469744" cy="259045"/>
    <xdr:sp macro="" textlink="">
      <xdr:nvSpPr>
        <xdr:cNvPr id="678" name="積立金最小値テキスト"/>
        <xdr:cNvSpPr txBox="1"/>
      </xdr:nvSpPr>
      <xdr:spPr>
        <a:xfrm>
          <a:off x="16370300" y="1693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128307</xdr:rowOff>
    </xdr:from>
    <xdr:to>
      <xdr:col>86</xdr:col>
      <xdr:colOff>25400</xdr:colOff>
      <xdr:row>98</xdr:row>
      <xdr:rowOff>128307</xdr:rowOff>
    </xdr:to>
    <xdr:cxnSp macro="">
      <xdr:nvCxnSpPr>
        <xdr:cNvPr id="679" name="直線コネクタ 678"/>
        <xdr:cNvCxnSpPr/>
      </xdr:nvCxnSpPr>
      <xdr:spPr>
        <a:xfrm>
          <a:off x="16230600" y="16930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53587</xdr:rowOff>
    </xdr:from>
    <xdr:ext cx="599010" cy="259045"/>
    <xdr:sp macro="" textlink="">
      <xdr:nvSpPr>
        <xdr:cNvPr id="680" name="積立金最大値テキスト"/>
        <xdr:cNvSpPr txBox="1"/>
      </xdr:nvSpPr>
      <xdr:spPr>
        <a:xfrm>
          <a:off x="16370300" y="1565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106910</xdr:rowOff>
    </xdr:from>
    <xdr:to>
      <xdr:col>86</xdr:col>
      <xdr:colOff>25400</xdr:colOff>
      <xdr:row>92</xdr:row>
      <xdr:rowOff>106910</xdr:rowOff>
    </xdr:to>
    <xdr:cxnSp macro="">
      <xdr:nvCxnSpPr>
        <xdr:cNvPr id="681" name="直線コネクタ 680"/>
        <xdr:cNvCxnSpPr/>
      </xdr:nvCxnSpPr>
      <xdr:spPr>
        <a:xfrm>
          <a:off x="16230600" y="1588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106910</xdr:rowOff>
    </xdr:from>
    <xdr:to>
      <xdr:col>85</xdr:col>
      <xdr:colOff>127000</xdr:colOff>
      <xdr:row>94</xdr:row>
      <xdr:rowOff>153654</xdr:rowOff>
    </xdr:to>
    <xdr:cxnSp macro="">
      <xdr:nvCxnSpPr>
        <xdr:cNvPr id="682" name="直線コネクタ 681"/>
        <xdr:cNvCxnSpPr/>
      </xdr:nvCxnSpPr>
      <xdr:spPr>
        <a:xfrm flipV="1">
          <a:off x="15481300" y="15880310"/>
          <a:ext cx="838200" cy="3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167234</xdr:rowOff>
    </xdr:from>
    <xdr:ext cx="534377" cy="259045"/>
    <xdr:sp macro="" textlink="">
      <xdr:nvSpPr>
        <xdr:cNvPr id="683" name="積立金平均値テキスト"/>
        <xdr:cNvSpPr txBox="1"/>
      </xdr:nvSpPr>
      <xdr:spPr>
        <a:xfrm>
          <a:off x="16370300" y="16626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17357</xdr:rowOff>
    </xdr:from>
    <xdr:to>
      <xdr:col>85</xdr:col>
      <xdr:colOff>177800</xdr:colOff>
      <xdr:row>97</xdr:row>
      <xdr:rowOff>118957</xdr:rowOff>
    </xdr:to>
    <xdr:sp macro="" textlink="">
      <xdr:nvSpPr>
        <xdr:cNvPr id="684" name="フローチャート: 判断 683"/>
        <xdr:cNvSpPr/>
      </xdr:nvSpPr>
      <xdr:spPr>
        <a:xfrm>
          <a:off x="16268700" y="166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153654</xdr:rowOff>
    </xdr:from>
    <xdr:to>
      <xdr:col>81</xdr:col>
      <xdr:colOff>50800</xdr:colOff>
      <xdr:row>96</xdr:row>
      <xdr:rowOff>113182</xdr:rowOff>
    </xdr:to>
    <xdr:cxnSp macro="">
      <xdr:nvCxnSpPr>
        <xdr:cNvPr id="685" name="直線コネクタ 684"/>
        <xdr:cNvCxnSpPr/>
      </xdr:nvCxnSpPr>
      <xdr:spPr>
        <a:xfrm flipV="1">
          <a:off x="14592300" y="16269954"/>
          <a:ext cx="889000" cy="30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16069</xdr:rowOff>
    </xdr:from>
    <xdr:to>
      <xdr:col>81</xdr:col>
      <xdr:colOff>101600</xdr:colOff>
      <xdr:row>97</xdr:row>
      <xdr:rowOff>117669</xdr:rowOff>
    </xdr:to>
    <xdr:sp macro="" textlink="">
      <xdr:nvSpPr>
        <xdr:cNvPr id="686" name="フローチャート: 判断 685"/>
        <xdr:cNvSpPr/>
      </xdr:nvSpPr>
      <xdr:spPr>
        <a:xfrm>
          <a:off x="15430500" y="1664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108796</xdr:rowOff>
    </xdr:from>
    <xdr:ext cx="534377" cy="259045"/>
    <xdr:sp macro="" textlink="">
      <xdr:nvSpPr>
        <xdr:cNvPr id="687" name="テキスト ボックス 686"/>
        <xdr:cNvSpPr txBox="1"/>
      </xdr:nvSpPr>
      <xdr:spPr>
        <a:xfrm>
          <a:off x="15214111" y="1673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122391</xdr:rowOff>
    </xdr:from>
    <xdr:to>
      <xdr:col>76</xdr:col>
      <xdr:colOff>114300</xdr:colOff>
      <xdr:row>96</xdr:row>
      <xdr:rowOff>113182</xdr:rowOff>
    </xdr:to>
    <xdr:cxnSp macro="">
      <xdr:nvCxnSpPr>
        <xdr:cNvPr id="688" name="直線コネクタ 687"/>
        <xdr:cNvCxnSpPr/>
      </xdr:nvCxnSpPr>
      <xdr:spPr>
        <a:xfrm>
          <a:off x="13703300" y="16238691"/>
          <a:ext cx="889000" cy="3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145473</xdr:rowOff>
    </xdr:from>
    <xdr:to>
      <xdr:col>76</xdr:col>
      <xdr:colOff>165100</xdr:colOff>
      <xdr:row>97</xdr:row>
      <xdr:rowOff>75623</xdr:rowOff>
    </xdr:to>
    <xdr:sp macro="" textlink="">
      <xdr:nvSpPr>
        <xdr:cNvPr id="689" name="フローチャート: 判断 688"/>
        <xdr:cNvSpPr/>
      </xdr:nvSpPr>
      <xdr:spPr>
        <a:xfrm>
          <a:off x="14541500" y="166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66750</xdr:rowOff>
    </xdr:from>
    <xdr:ext cx="534377" cy="259045"/>
    <xdr:sp macro="" textlink="">
      <xdr:nvSpPr>
        <xdr:cNvPr id="690" name="テキスト ボックス 689"/>
        <xdr:cNvSpPr txBox="1"/>
      </xdr:nvSpPr>
      <xdr:spPr>
        <a:xfrm>
          <a:off x="14325111" y="166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59196</xdr:rowOff>
    </xdr:from>
    <xdr:to>
      <xdr:col>71</xdr:col>
      <xdr:colOff>177800</xdr:colOff>
      <xdr:row>94</xdr:row>
      <xdr:rowOff>122391</xdr:rowOff>
    </xdr:to>
    <xdr:cxnSp macro="">
      <xdr:nvCxnSpPr>
        <xdr:cNvPr id="691" name="直線コネクタ 690"/>
        <xdr:cNvCxnSpPr/>
      </xdr:nvCxnSpPr>
      <xdr:spPr>
        <a:xfrm>
          <a:off x="12814300" y="15489696"/>
          <a:ext cx="889000" cy="7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5" name="テキスト ボックス 694"/>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56110</xdr:rowOff>
    </xdr:from>
    <xdr:to>
      <xdr:col>85</xdr:col>
      <xdr:colOff>177800</xdr:colOff>
      <xdr:row>92</xdr:row>
      <xdr:rowOff>157710</xdr:rowOff>
    </xdr:to>
    <xdr:sp macro="" textlink="">
      <xdr:nvSpPr>
        <xdr:cNvPr id="701" name="楕円 700"/>
        <xdr:cNvSpPr/>
      </xdr:nvSpPr>
      <xdr:spPr>
        <a:xfrm>
          <a:off x="16268700" y="158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9137</xdr:rowOff>
    </xdr:from>
    <xdr:ext cx="599010" cy="259045"/>
    <xdr:sp macro="" textlink="">
      <xdr:nvSpPr>
        <xdr:cNvPr id="702" name="積立金該当値テキスト"/>
        <xdr:cNvSpPr txBox="1"/>
      </xdr:nvSpPr>
      <xdr:spPr>
        <a:xfrm>
          <a:off x="16370300" y="1578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102854</xdr:rowOff>
    </xdr:from>
    <xdr:to>
      <xdr:col>81</xdr:col>
      <xdr:colOff>101600</xdr:colOff>
      <xdr:row>95</xdr:row>
      <xdr:rowOff>33004</xdr:rowOff>
    </xdr:to>
    <xdr:sp macro="" textlink="">
      <xdr:nvSpPr>
        <xdr:cNvPr id="703" name="楕円 702"/>
        <xdr:cNvSpPr/>
      </xdr:nvSpPr>
      <xdr:spPr>
        <a:xfrm>
          <a:off x="15430500" y="162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49531</xdr:rowOff>
    </xdr:from>
    <xdr:ext cx="534377" cy="259045"/>
    <xdr:sp macro="" textlink="">
      <xdr:nvSpPr>
        <xdr:cNvPr id="704" name="テキスト ボックス 703"/>
        <xdr:cNvSpPr txBox="1"/>
      </xdr:nvSpPr>
      <xdr:spPr>
        <a:xfrm>
          <a:off x="15214111" y="159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62382</xdr:rowOff>
    </xdr:from>
    <xdr:to>
      <xdr:col>76</xdr:col>
      <xdr:colOff>165100</xdr:colOff>
      <xdr:row>96</xdr:row>
      <xdr:rowOff>163982</xdr:rowOff>
    </xdr:to>
    <xdr:sp macro="" textlink="">
      <xdr:nvSpPr>
        <xdr:cNvPr id="705" name="楕円 704"/>
        <xdr:cNvSpPr/>
      </xdr:nvSpPr>
      <xdr:spPr>
        <a:xfrm>
          <a:off x="14541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9059</xdr:rowOff>
    </xdr:from>
    <xdr:ext cx="534377" cy="259045"/>
    <xdr:sp macro="" textlink="">
      <xdr:nvSpPr>
        <xdr:cNvPr id="706" name="テキスト ボックス 705"/>
        <xdr:cNvSpPr txBox="1"/>
      </xdr:nvSpPr>
      <xdr:spPr>
        <a:xfrm>
          <a:off x="14325111" y="16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71591</xdr:rowOff>
    </xdr:from>
    <xdr:to>
      <xdr:col>72</xdr:col>
      <xdr:colOff>38100</xdr:colOff>
      <xdr:row>95</xdr:row>
      <xdr:rowOff>1741</xdr:rowOff>
    </xdr:to>
    <xdr:sp macro="" textlink="">
      <xdr:nvSpPr>
        <xdr:cNvPr id="707" name="楕円 706"/>
        <xdr:cNvSpPr/>
      </xdr:nvSpPr>
      <xdr:spPr>
        <a:xfrm>
          <a:off x="13652500" y="161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18268</xdr:rowOff>
    </xdr:from>
    <xdr:ext cx="534377" cy="259045"/>
    <xdr:sp macro="" textlink="">
      <xdr:nvSpPr>
        <xdr:cNvPr id="708" name="テキスト ボックス 707"/>
        <xdr:cNvSpPr txBox="1"/>
      </xdr:nvSpPr>
      <xdr:spPr>
        <a:xfrm>
          <a:off x="13436111" y="159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8396</xdr:rowOff>
    </xdr:from>
    <xdr:to>
      <xdr:col>67</xdr:col>
      <xdr:colOff>101600</xdr:colOff>
      <xdr:row>90</xdr:row>
      <xdr:rowOff>109996</xdr:rowOff>
    </xdr:to>
    <xdr:sp macro="" textlink="">
      <xdr:nvSpPr>
        <xdr:cNvPr id="709" name="楕円 708"/>
        <xdr:cNvSpPr/>
      </xdr:nvSpPr>
      <xdr:spPr>
        <a:xfrm>
          <a:off x="12763500" y="1543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126523</xdr:rowOff>
    </xdr:from>
    <xdr:ext cx="599010" cy="259045"/>
    <xdr:sp macro="" textlink="">
      <xdr:nvSpPr>
        <xdr:cNvPr id="710" name="テキスト ボックス 709"/>
        <xdr:cNvSpPr txBox="1"/>
      </xdr:nvSpPr>
      <xdr:spPr>
        <a:xfrm>
          <a:off x="12514795" y="1521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2" name="直線コネクタ 731"/>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35"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36" name="直線コネクタ 735"/>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26817</xdr:rowOff>
    </xdr:from>
    <xdr:to>
      <xdr:col>116</xdr:col>
      <xdr:colOff>63500</xdr:colOff>
      <xdr:row>37</xdr:row>
      <xdr:rowOff>153553</xdr:rowOff>
    </xdr:to>
    <xdr:cxnSp macro="">
      <xdr:nvCxnSpPr>
        <xdr:cNvPr id="737" name="直線コネクタ 736"/>
        <xdr:cNvCxnSpPr/>
      </xdr:nvCxnSpPr>
      <xdr:spPr>
        <a:xfrm>
          <a:off x="21323300" y="6199017"/>
          <a:ext cx="838200" cy="29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38" name="投資及び出資金平均値テキスト"/>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39" name="フローチャート: 判断 738"/>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133253</xdr:rowOff>
    </xdr:from>
    <xdr:to>
      <xdr:col>111</xdr:col>
      <xdr:colOff>177800</xdr:colOff>
      <xdr:row>36</xdr:row>
      <xdr:rowOff>26817</xdr:rowOff>
    </xdr:to>
    <xdr:cxnSp macro="">
      <xdr:nvCxnSpPr>
        <xdr:cNvPr id="740" name="直線コネクタ 739"/>
        <xdr:cNvCxnSpPr/>
      </xdr:nvCxnSpPr>
      <xdr:spPr>
        <a:xfrm>
          <a:off x="20434300" y="5962553"/>
          <a:ext cx="889000" cy="23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1" name="フローチャート: 判断 740"/>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2" name="テキスト ボックス 741"/>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98003</xdr:rowOff>
    </xdr:from>
    <xdr:to>
      <xdr:col>107</xdr:col>
      <xdr:colOff>50800</xdr:colOff>
      <xdr:row>34</xdr:row>
      <xdr:rowOff>133253</xdr:rowOff>
    </xdr:to>
    <xdr:cxnSp macro="">
      <xdr:nvCxnSpPr>
        <xdr:cNvPr id="743" name="直線コネクタ 742"/>
        <xdr:cNvCxnSpPr/>
      </xdr:nvCxnSpPr>
      <xdr:spPr>
        <a:xfrm>
          <a:off x="19545300" y="5412953"/>
          <a:ext cx="889000" cy="5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44" name="フローチャート: 判断 743"/>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45" name="テキスト ボックス 744"/>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98003</xdr:rowOff>
    </xdr:from>
    <xdr:to>
      <xdr:col>102</xdr:col>
      <xdr:colOff>114300</xdr:colOff>
      <xdr:row>35</xdr:row>
      <xdr:rowOff>163749</xdr:rowOff>
    </xdr:to>
    <xdr:cxnSp macro="">
      <xdr:nvCxnSpPr>
        <xdr:cNvPr id="746" name="直線コネクタ 745"/>
        <xdr:cNvCxnSpPr/>
      </xdr:nvCxnSpPr>
      <xdr:spPr>
        <a:xfrm flipV="1">
          <a:off x="18656300" y="5412953"/>
          <a:ext cx="889000" cy="7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47" name="フローチャート: 判断 746"/>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48" name="テキスト ボックス 747"/>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49" name="フローチャート: 判断 748"/>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0" name="テキスト ボックス 749"/>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102753</xdr:rowOff>
    </xdr:from>
    <xdr:to>
      <xdr:col>116</xdr:col>
      <xdr:colOff>114300</xdr:colOff>
      <xdr:row>38</xdr:row>
      <xdr:rowOff>32903</xdr:rowOff>
    </xdr:to>
    <xdr:sp macro="" textlink="">
      <xdr:nvSpPr>
        <xdr:cNvPr id="756" name="楕円 755"/>
        <xdr:cNvSpPr/>
      </xdr:nvSpPr>
      <xdr:spPr>
        <a:xfrm>
          <a:off x="22110700" y="64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81180</xdr:rowOff>
    </xdr:from>
    <xdr:ext cx="469744" cy="259045"/>
    <xdr:sp macro="" textlink="">
      <xdr:nvSpPr>
        <xdr:cNvPr id="757" name="投資及び出資金該当値テキスト"/>
        <xdr:cNvSpPr txBox="1"/>
      </xdr:nvSpPr>
      <xdr:spPr>
        <a:xfrm>
          <a:off x="22212300" y="642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147467</xdr:rowOff>
    </xdr:from>
    <xdr:to>
      <xdr:col>112</xdr:col>
      <xdr:colOff>38100</xdr:colOff>
      <xdr:row>36</xdr:row>
      <xdr:rowOff>77617</xdr:rowOff>
    </xdr:to>
    <xdr:sp macro="" textlink="">
      <xdr:nvSpPr>
        <xdr:cNvPr id="758" name="楕円 757"/>
        <xdr:cNvSpPr/>
      </xdr:nvSpPr>
      <xdr:spPr>
        <a:xfrm>
          <a:off x="21272500" y="61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94144</xdr:rowOff>
    </xdr:from>
    <xdr:ext cx="469744" cy="259045"/>
    <xdr:sp macro="" textlink="">
      <xdr:nvSpPr>
        <xdr:cNvPr id="759" name="テキスト ボックス 758"/>
        <xdr:cNvSpPr txBox="1"/>
      </xdr:nvSpPr>
      <xdr:spPr>
        <a:xfrm>
          <a:off x="21088428" y="592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82453</xdr:rowOff>
    </xdr:from>
    <xdr:to>
      <xdr:col>107</xdr:col>
      <xdr:colOff>101600</xdr:colOff>
      <xdr:row>35</xdr:row>
      <xdr:rowOff>12603</xdr:rowOff>
    </xdr:to>
    <xdr:sp macro="" textlink="">
      <xdr:nvSpPr>
        <xdr:cNvPr id="760" name="楕円 759"/>
        <xdr:cNvSpPr/>
      </xdr:nvSpPr>
      <xdr:spPr>
        <a:xfrm>
          <a:off x="20383500" y="59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29130</xdr:rowOff>
    </xdr:from>
    <xdr:ext cx="534377" cy="259045"/>
    <xdr:sp macro="" textlink="">
      <xdr:nvSpPr>
        <xdr:cNvPr id="761" name="テキスト ボックス 760"/>
        <xdr:cNvSpPr txBox="1"/>
      </xdr:nvSpPr>
      <xdr:spPr>
        <a:xfrm>
          <a:off x="20167111" y="56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47203</xdr:rowOff>
    </xdr:from>
    <xdr:to>
      <xdr:col>102</xdr:col>
      <xdr:colOff>165100</xdr:colOff>
      <xdr:row>31</xdr:row>
      <xdr:rowOff>148803</xdr:rowOff>
    </xdr:to>
    <xdr:sp macro="" textlink="">
      <xdr:nvSpPr>
        <xdr:cNvPr id="762" name="楕円 761"/>
        <xdr:cNvSpPr/>
      </xdr:nvSpPr>
      <xdr:spPr>
        <a:xfrm>
          <a:off x="19494500" y="53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165330</xdr:rowOff>
    </xdr:from>
    <xdr:ext cx="534377" cy="259045"/>
    <xdr:sp macro="" textlink="">
      <xdr:nvSpPr>
        <xdr:cNvPr id="763" name="テキスト ボックス 762"/>
        <xdr:cNvSpPr txBox="1"/>
      </xdr:nvSpPr>
      <xdr:spPr>
        <a:xfrm>
          <a:off x="19278111" y="51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112949</xdr:rowOff>
    </xdr:from>
    <xdr:to>
      <xdr:col>98</xdr:col>
      <xdr:colOff>38100</xdr:colOff>
      <xdr:row>36</xdr:row>
      <xdr:rowOff>43099</xdr:rowOff>
    </xdr:to>
    <xdr:sp macro="" textlink="">
      <xdr:nvSpPr>
        <xdr:cNvPr id="764" name="楕円 763"/>
        <xdr:cNvSpPr/>
      </xdr:nvSpPr>
      <xdr:spPr>
        <a:xfrm>
          <a:off x="18605500" y="61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59626</xdr:rowOff>
    </xdr:from>
    <xdr:ext cx="534377" cy="259045"/>
    <xdr:sp macro="" textlink="">
      <xdr:nvSpPr>
        <xdr:cNvPr id="765" name="テキスト ボックス 764"/>
        <xdr:cNvSpPr txBox="1"/>
      </xdr:nvSpPr>
      <xdr:spPr>
        <a:xfrm>
          <a:off x="18389111" y="58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87" name="直線コネクタ 786"/>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0"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1" name="直線コネクタ 790"/>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8849</xdr:rowOff>
    </xdr:from>
    <xdr:to>
      <xdr:col>116</xdr:col>
      <xdr:colOff>63500</xdr:colOff>
      <xdr:row>56</xdr:row>
      <xdr:rowOff>19822</xdr:rowOff>
    </xdr:to>
    <xdr:cxnSp macro="">
      <xdr:nvCxnSpPr>
        <xdr:cNvPr id="792" name="直線コネクタ 791"/>
        <xdr:cNvCxnSpPr/>
      </xdr:nvCxnSpPr>
      <xdr:spPr>
        <a:xfrm flipV="1">
          <a:off x="21323300" y="961004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87489</xdr:rowOff>
    </xdr:from>
    <xdr:ext cx="469744" cy="259045"/>
    <xdr:sp macro="" textlink="">
      <xdr:nvSpPr>
        <xdr:cNvPr id="793" name="貸付金平均値テキスト"/>
        <xdr:cNvSpPr txBox="1"/>
      </xdr:nvSpPr>
      <xdr:spPr>
        <a:xfrm>
          <a:off x="22212300" y="9688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794" name="フローチャート: 判断 793"/>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65679</xdr:rowOff>
    </xdr:from>
    <xdr:to>
      <xdr:col>111</xdr:col>
      <xdr:colOff>177800</xdr:colOff>
      <xdr:row>56</xdr:row>
      <xdr:rowOff>19822</xdr:rowOff>
    </xdr:to>
    <xdr:cxnSp macro="">
      <xdr:nvCxnSpPr>
        <xdr:cNvPr id="795" name="直線コネクタ 794"/>
        <xdr:cNvCxnSpPr/>
      </xdr:nvCxnSpPr>
      <xdr:spPr>
        <a:xfrm>
          <a:off x="20434300" y="9495429"/>
          <a:ext cx="889000" cy="1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796" name="フローチャート: 判断 795"/>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48582</xdr:rowOff>
    </xdr:from>
    <xdr:ext cx="469744" cy="259045"/>
    <xdr:sp macro="" textlink="">
      <xdr:nvSpPr>
        <xdr:cNvPr id="797" name="テキスト ボックス 796"/>
        <xdr:cNvSpPr txBox="1"/>
      </xdr:nvSpPr>
      <xdr:spPr>
        <a:xfrm>
          <a:off x="21088428" y="9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61519</xdr:rowOff>
    </xdr:from>
    <xdr:to>
      <xdr:col>107</xdr:col>
      <xdr:colOff>50800</xdr:colOff>
      <xdr:row>55</xdr:row>
      <xdr:rowOff>65679</xdr:rowOff>
    </xdr:to>
    <xdr:cxnSp macro="">
      <xdr:nvCxnSpPr>
        <xdr:cNvPr id="798" name="直線コネクタ 797"/>
        <xdr:cNvCxnSpPr/>
      </xdr:nvCxnSpPr>
      <xdr:spPr>
        <a:xfrm>
          <a:off x="19545300" y="949126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799" name="フローチャート: 判断 798"/>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28739</xdr:rowOff>
    </xdr:from>
    <xdr:ext cx="469744" cy="259045"/>
    <xdr:sp macro="" textlink="">
      <xdr:nvSpPr>
        <xdr:cNvPr id="800" name="テキスト ボックス 799"/>
        <xdr:cNvSpPr txBox="1"/>
      </xdr:nvSpPr>
      <xdr:spPr>
        <a:xfrm>
          <a:off x="20199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37241</xdr:rowOff>
    </xdr:from>
    <xdr:to>
      <xdr:col>102</xdr:col>
      <xdr:colOff>114300</xdr:colOff>
      <xdr:row>55</xdr:row>
      <xdr:rowOff>61519</xdr:rowOff>
    </xdr:to>
    <xdr:cxnSp macro="">
      <xdr:nvCxnSpPr>
        <xdr:cNvPr id="801" name="直線コネクタ 800"/>
        <xdr:cNvCxnSpPr/>
      </xdr:nvCxnSpPr>
      <xdr:spPr>
        <a:xfrm>
          <a:off x="18656300" y="9466991"/>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27361</xdr:rowOff>
    </xdr:from>
    <xdr:to>
      <xdr:col>102</xdr:col>
      <xdr:colOff>165100</xdr:colOff>
      <xdr:row>57</xdr:row>
      <xdr:rowOff>128961</xdr:rowOff>
    </xdr:to>
    <xdr:sp macro="" textlink="">
      <xdr:nvSpPr>
        <xdr:cNvPr id="802" name="フローチャート: 判断 801"/>
        <xdr:cNvSpPr/>
      </xdr:nvSpPr>
      <xdr:spPr>
        <a:xfrm>
          <a:off x="19494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120088</xdr:rowOff>
    </xdr:from>
    <xdr:ext cx="469744" cy="259045"/>
    <xdr:sp macro="" textlink="">
      <xdr:nvSpPr>
        <xdr:cNvPr id="803" name="テキスト ボックス 802"/>
        <xdr:cNvSpPr txBox="1"/>
      </xdr:nvSpPr>
      <xdr:spPr>
        <a:xfrm>
          <a:off x="19310428" y="98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31841</xdr:rowOff>
    </xdr:from>
    <xdr:to>
      <xdr:col>98</xdr:col>
      <xdr:colOff>38100</xdr:colOff>
      <xdr:row>57</xdr:row>
      <xdr:rowOff>133441</xdr:rowOff>
    </xdr:to>
    <xdr:sp macro="" textlink="">
      <xdr:nvSpPr>
        <xdr:cNvPr id="804" name="フローチャート: 判断 803"/>
        <xdr:cNvSpPr/>
      </xdr:nvSpPr>
      <xdr:spPr>
        <a:xfrm>
          <a:off x="18605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124568</xdr:rowOff>
    </xdr:from>
    <xdr:ext cx="469744" cy="259045"/>
    <xdr:sp macro="" textlink="">
      <xdr:nvSpPr>
        <xdr:cNvPr id="805" name="テキスト ボックス 804"/>
        <xdr:cNvSpPr txBox="1"/>
      </xdr:nvSpPr>
      <xdr:spPr>
        <a:xfrm>
          <a:off x="18421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129499</xdr:rowOff>
    </xdr:from>
    <xdr:to>
      <xdr:col>116</xdr:col>
      <xdr:colOff>114300</xdr:colOff>
      <xdr:row>56</xdr:row>
      <xdr:rowOff>59649</xdr:rowOff>
    </xdr:to>
    <xdr:sp macro="" textlink="">
      <xdr:nvSpPr>
        <xdr:cNvPr id="811" name="楕円 810"/>
        <xdr:cNvSpPr/>
      </xdr:nvSpPr>
      <xdr:spPr>
        <a:xfrm>
          <a:off x="221107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152376</xdr:rowOff>
    </xdr:from>
    <xdr:ext cx="534377" cy="259045"/>
    <xdr:sp macro="" textlink="">
      <xdr:nvSpPr>
        <xdr:cNvPr id="812" name="貸付金該当値テキスト"/>
        <xdr:cNvSpPr txBox="1"/>
      </xdr:nvSpPr>
      <xdr:spPr>
        <a:xfrm>
          <a:off x="22212300" y="941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140472</xdr:rowOff>
    </xdr:from>
    <xdr:to>
      <xdr:col>112</xdr:col>
      <xdr:colOff>38100</xdr:colOff>
      <xdr:row>56</xdr:row>
      <xdr:rowOff>70622</xdr:rowOff>
    </xdr:to>
    <xdr:sp macro="" textlink="">
      <xdr:nvSpPr>
        <xdr:cNvPr id="813" name="楕円 812"/>
        <xdr:cNvSpPr/>
      </xdr:nvSpPr>
      <xdr:spPr>
        <a:xfrm>
          <a:off x="21272500" y="95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87149</xdr:rowOff>
    </xdr:from>
    <xdr:ext cx="534377" cy="259045"/>
    <xdr:sp macro="" textlink="">
      <xdr:nvSpPr>
        <xdr:cNvPr id="814" name="テキスト ボックス 813"/>
        <xdr:cNvSpPr txBox="1"/>
      </xdr:nvSpPr>
      <xdr:spPr>
        <a:xfrm>
          <a:off x="21056111" y="934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14879</xdr:rowOff>
    </xdr:from>
    <xdr:to>
      <xdr:col>107</xdr:col>
      <xdr:colOff>101600</xdr:colOff>
      <xdr:row>55</xdr:row>
      <xdr:rowOff>116479</xdr:rowOff>
    </xdr:to>
    <xdr:sp macro="" textlink="">
      <xdr:nvSpPr>
        <xdr:cNvPr id="815" name="楕円 814"/>
        <xdr:cNvSpPr/>
      </xdr:nvSpPr>
      <xdr:spPr>
        <a:xfrm>
          <a:off x="20383500" y="9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133006</xdr:rowOff>
    </xdr:from>
    <xdr:ext cx="534377" cy="259045"/>
    <xdr:sp macro="" textlink="">
      <xdr:nvSpPr>
        <xdr:cNvPr id="816" name="テキスト ボックス 815"/>
        <xdr:cNvSpPr txBox="1"/>
      </xdr:nvSpPr>
      <xdr:spPr>
        <a:xfrm>
          <a:off x="20167111" y="9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10719</xdr:rowOff>
    </xdr:from>
    <xdr:to>
      <xdr:col>102</xdr:col>
      <xdr:colOff>165100</xdr:colOff>
      <xdr:row>55</xdr:row>
      <xdr:rowOff>112319</xdr:rowOff>
    </xdr:to>
    <xdr:sp macro="" textlink="">
      <xdr:nvSpPr>
        <xdr:cNvPr id="817" name="楕円 816"/>
        <xdr:cNvSpPr/>
      </xdr:nvSpPr>
      <xdr:spPr>
        <a:xfrm>
          <a:off x="19494500" y="94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128846</xdr:rowOff>
    </xdr:from>
    <xdr:ext cx="534377" cy="259045"/>
    <xdr:sp macro="" textlink="">
      <xdr:nvSpPr>
        <xdr:cNvPr id="818" name="テキスト ボックス 817"/>
        <xdr:cNvSpPr txBox="1"/>
      </xdr:nvSpPr>
      <xdr:spPr>
        <a:xfrm>
          <a:off x="19278111" y="92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157891</xdr:rowOff>
    </xdr:from>
    <xdr:to>
      <xdr:col>98</xdr:col>
      <xdr:colOff>38100</xdr:colOff>
      <xdr:row>55</xdr:row>
      <xdr:rowOff>88041</xdr:rowOff>
    </xdr:to>
    <xdr:sp macro="" textlink="">
      <xdr:nvSpPr>
        <xdr:cNvPr id="819" name="楕円 818"/>
        <xdr:cNvSpPr/>
      </xdr:nvSpPr>
      <xdr:spPr>
        <a:xfrm>
          <a:off x="18605500" y="94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104568</xdr:rowOff>
    </xdr:from>
    <xdr:ext cx="534377" cy="259045"/>
    <xdr:sp macro="" textlink="">
      <xdr:nvSpPr>
        <xdr:cNvPr id="820" name="テキスト ボックス 819"/>
        <xdr:cNvSpPr txBox="1"/>
      </xdr:nvSpPr>
      <xdr:spPr>
        <a:xfrm>
          <a:off x="18389111" y="91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50317</xdr:rowOff>
    </xdr:from>
    <xdr:to>
      <xdr:col>116</xdr:col>
      <xdr:colOff>62864</xdr:colOff>
      <xdr:row>78</xdr:row>
      <xdr:rowOff>142542</xdr:rowOff>
    </xdr:to>
    <xdr:cxnSp macro="">
      <xdr:nvCxnSpPr>
        <xdr:cNvPr id="847" name="直線コネクタ 846"/>
        <xdr:cNvCxnSpPr/>
      </xdr:nvCxnSpPr>
      <xdr:spPr>
        <a:xfrm flipV="1">
          <a:off x="22159595" y="12394717"/>
          <a:ext cx="1269" cy="112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146369</xdr:rowOff>
    </xdr:from>
    <xdr:ext cx="534377" cy="259045"/>
    <xdr:sp macro="" textlink="">
      <xdr:nvSpPr>
        <xdr:cNvPr id="848" name="繰出金最小値テキスト"/>
        <xdr:cNvSpPr txBox="1"/>
      </xdr:nvSpPr>
      <xdr:spPr>
        <a:xfrm>
          <a:off x="22212300" y="1351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142542</xdr:rowOff>
    </xdr:from>
    <xdr:to>
      <xdr:col>116</xdr:col>
      <xdr:colOff>152400</xdr:colOff>
      <xdr:row>78</xdr:row>
      <xdr:rowOff>142542</xdr:rowOff>
    </xdr:to>
    <xdr:cxnSp macro="">
      <xdr:nvCxnSpPr>
        <xdr:cNvPr id="849" name="直線コネクタ 848"/>
        <xdr:cNvCxnSpPr/>
      </xdr:nvCxnSpPr>
      <xdr:spPr>
        <a:xfrm>
          <a:off x="22072600" y="13515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168444</xdr:rowOff>
    </xdr:from>
    <xdr:ext cx="534377" cy="259045"/>
    <xdr:sp macro="" textlink="">
      <xdr:nvSpPr>
        <xdr:cNvPr id="850" name="繰出金最大値テキスト"/>
        <xdr:cNvSpPr txBox="1"/>
      </xdr:nvSpPr>
      <xdr:spPr>
        <a:xfrm>
          <a:off x="22212300" y="121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50317</xdr:rowOff>
    </xdr:from>
    <xdr:to>
      <xdr:col>116</xdr:col>
      <xdr:colOff>152400</xdr:colOff>
      <xdr:row>72</xdr:row>
      <xdr:rowOff>50317</xdr:rowOff>
    </xdr:to>
    <xdr:cxnSp macro="">
      <xdr:nvCxnSpPr>
        <xdr:cNvPr id="851" name="直線コネクタ 850"/>
        <xdr:cNvCxnSpPr/>
      </xdr:nvCxnSpPr>
      <xdr:spPr>
        <a:xfrm>
          <a:off x="22072600" y="1239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82321</xdr:rowOff>
    </xdr:from>
    <xdr:to>
      <xdr:col>116</xdr:col>
      <xdr:colOff>63500</xdr:colOff>
      <xdr:row>75</xdr:row>
      <xdr:rowOff>152371</xdr:rowOff>
    </xdr:to>
    <xdr:cxnSp macro="">
      <xdr:nvCxnSpPr>
        <xdr:cNvPr id="852" name="直線コネクタ 851"/>
        <xdr:cNvCxnSpPr/>
      </xdr:nvCxnSpPr>
      <xdr:spPr>
        <a:xfrm flipV="1">
          <a:off x="21323300" y="12941071"/>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121342</xdr:rowOff>
    </xdr:from>
    <xdr:ext cx="534377" cy="259045"/>
    <xdr:sp macro="" textlink="">
      <xdr:nvSpPr>
        <xdr:cNvPr id="853" name="繰出金平均値テキスト"/>
        <xdr:cNvSpPr txBox="1"/>
      </xdr:nvSpPr>
      <xdr:spPr>
        <a:xfrm>
          <a:off x="22212300" y="1298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142915</xdr:rowOff>
    </xdr:from>
    <xdr:to>
      <xdr:col>116</xdr:col>
      <xdr:colOff>114300</xdr:colOff>
      <xdr:row>76</xdr:row>
      <xdr:rowOff>73065</xdr:rowOff>
    </xdr:to>
    <xdr:sp macro="" textlink="">
      <xdr:nvSpPr>
        <xdr:cNvPr id="854" name="フローチャート: 判断 853"/>
        <xdr:cNvSpPr/>
      </xdr:nvSpPr>
      <xdr:spPr>
        <a:xfrm>
          <a:off x="22110700" y="1300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152371</xdr:rowOff>
    </xdr:from>
    <xdr:to>
      <xdr:col>111</xdr:col>
      <xdr:colOff>177800</xdr:colOff>
      <xdr:row>76</xdr:row>
      <xdr:rowOff>17954</xdr:rowOff>
    </xdr:to>
    <xdr:cxnSp macro="">
      <xdr:nvCxnSpPr>
        <xdr:cNvPr id="855" name="直線コネクタ 854"/>
        <xdr:cNvCxnSpPr/>
      </xdr:nvCxnSpPr>
      <xdr:spPr>
        <a:xfrm flipV="1">
          <a:off x="20434300" y="1301112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31162</xdr:rowOff>
    </xdr:from>
    <xdr:to>
      <xdr:col>112</xdr:col>
      <xdr:colOff>38100</xdr:colOff>
      <xdr:row>76</xdr:row>
      <xdr:rowOff>132762</xdr:rowOff>
    </xdr:to>
    <xdr:sp macro="" textlink="">
      <xdr:nvSpPr>
        <xdr:cNvPr id="856" name="フローチャート: 判断 855"/>
        <xdr:cNvSpPr/>
      </xdr:nvSpPr>
      <xdr:spPr>
        <a:xfrm>
          <a:off x="21272500" y="1306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123889</xdr:rowOff>
    </xdr:from>
    <xdr:ext cx="534377" cy="259045"/>
    <xdr:sp macro="" textlink="">
      <xdr:nvSpPr>
        <xdr:cNvPr id="857" name="テキスト ボックス 856"/>
        <xdr:cNvSpPr txBox="1"/>
      </xdr:nvSpPr>
      <xdr:spPr>
        <a:xfrm>
          <a:off x="21056111" y="1315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17954</xdr:rowOff>
    </xdr:from>
    <xdr:to>
      <xdr:col>107</xdr:col>
      <xdr:colOff>50800</xdr:colOff>
      <xdr:row>76</xdr:row>
      <xdr:rowOff>48946</xdr:rowOff>
    </xdr:to>
    <xdr:cxnSp macro="">
      <xdr:nvCxnSpPr>
        <xdr:cNvPr id="858" name="直線コネクタ 857"/>
        <xdr:cNvCxnSpPr/>
      </xdr:nvCxnSpPr>
      <xdr:spPr>
        <a:xfrm flipV="1">
          <a:off x="19545300" y="13048154"/>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54479</xdr:rowOff>
    </xdr:from>
    <xdr:to>
      <xdr:col>107</xdr:col>
      <xdr:colOff>101600</xdr:colOff>
      <xdr:row>76</xdr:row>
      <xdr:rowOff>156079</xdr:rowOff>
    </xdr:to>
    <xdr:sp macro="" textlink="">
      <xdr:nvSpPr>
        <xdr:cNvPr id="859" name="フローチャート: 判断 858"/>
        <xdr:cNvSpPr/>
      </xdr:nvSpPr>
      <xdr:spPr>
        <a:xfrm>
          <a:off x="203835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147206</xdr:rowOff>
    </xdr:from>
    <xdr:ext cx="534377" cy="259045"/>
    <xdr:sp macro="" textlink="">
      <xdr:nvSpPr>
        <xdr:cNvPr id="860" name="テキスト ボックス 859"/>
        <xdr:cNvSpPr txBox="1"/>
      </xdr:nvSpPr>
      <xdr:spPr>
        <a:xfrm>
          <a:off x="20167111" y="131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155081</xdr:rowOff>
    </xdr:from>
    <xdr:to>
      <xdr:col>102</xdr:col>
      <xdr:colOff>114300</xdr:colOff>
      <xdr:row>76</xdr:row>
      <xdr:rowOff>48946</xdr:rowOff>
    </xdr:to>
    <xdr:cxnSp macro="">
      <xdr:nvCxnSpPr>
        <xdr:cNvPr id="861" name="直線コネクタ 860"/>
        <xdr:cNvCxnSpPr/>
      </xdr:nvCxnSpPr>
      <xdr:spPr>
        <a:xfrm>
          <a:off x="18656300" y="11985131"/>
          <a:ext cx="889000" cy="109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62807</xdr:rowOff>
    </xdr:from>
    <xdr:to>
      <xdr:col>102</xdr:col>
      <xdr:colOff>165100</xdr:colOff>
      <xdr:row>78</xdr:row>
      <xdr:rowOff>164407</xdr:rowOff>
    </xdr:to>
    <xdr:sp macro="" textlink="">
      <xdr:nvSpPr>
        <xdr:cNvPr id="862" name="フローチャート: 判断 861"/>
        <xdr:cNvSpPr/>
      </xdr:nvSpPr>
      <xdr:spPr>
        <a:xfrm>
          <a:off x="19494500" y="134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155534</xdr:rowOff>
    </xdr:from>
    <xdr:ext cx="534377" cy="259045"/>
    <xdr:sp macro="" textlink="">
      <xdr:nvSpPr>
        <xdr:cNvPr id="863" name="テキスト ボックス 862"/>
        <xdr:cNvSpPr txBox="1"/>
      </xdr:nvSpPr>
      <xdr:spPr>
        <a:xfrm>
          <a:off x="19278111" y="135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46772</xdr:rowOff>
    </xdr:from>
    <xdr:to>
      <xdr:col>98</xdr:col>
      <xdr:colOff>38100</xdr:colOff>
      <xdr:row>77</xdr:row>
      <xdr:rowOff>148372</xdr:rowOff>
    </xdr:to>
    <xdr:sp macro="" textlink="">
      <xdr:nvSpPr>
        <xdr:cNvPr id="864" name="フローチャート: 判断 863"/>
        <xdr:cNvSpPr/>
      </xdr:nvSpPr>
      <xdr:spPr>
        <a:xfrm>
          <a:off x="18605500" y="132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139499</xdr:rowOff>
    </xdr:from>
    <xdr:ext cx="534377" cy="259045"/>
    <xdr:sp macro="" textlink="">
      <xdr:nvSpPr>
        <xdr:cNvPr id="865" name="テキスト ボックス 864"/>
        <xdr:cNvSpPr txBox="1"/>
      </xdr:nvSpPr>
      <xdr:spPr>
        <a:xfrm>
          <a:off x="18389111" y="133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31521</xdr:rowOff>
    </xdr:from>
    <xdr:to>
      <xdr:col>116</xdr:col>
      <xdr:colOff>114300</xdr:colOff>
      <xdr:row>75</xdr:row>
      <xdr:rowOff>133121</xdr:rowOff>
    </xdr:to>
    <xdr:sp macro="" textlink="">
      <xdr:nvSpPr>
        <xdr:cNvPr id="871" name="楕円 870"/>
        <xdr:cNvSpPr/>
      </xdr:nvSpPr>
      <xdr:spPr>
        <a:xfrm>
          <a:off x="22110700" y="128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54398</xdr:rowOff>
    </xdr:from>
    <xdr:ext cx="534377" cy="259045"/>
    <xdr:sp macro="" textlink="">
      <xdr:nvSpPr>
        <xdr:cNvPr id="872" name="繰出金該当値テキスト"/>
        <xdr:cNvSpPr txBox="1"/>
      </xdr:nvSpPr>
      <xdr:spPr>
        <a:xfrm>
          <a:off x="22212300" y="127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101571</xdr:rowOff>
    </xdr:from>
    <xdr:to>
      <xdr:col>112</xdr:col>
      <xdr:colOff>38100</xdr:colOff>
      <xdr:row>76</xdr:row>
      <xdr:rowOff>31722</xdr:rowOff>
    </xdr:to>
    <xdr:sp macro="" textlink="">
      <xdr:nvSpPr>
        <xdr:cNvPr id="873" name="楕円 872"/>
        <xdr:cNvSpPr/>
      </xdr:nvSpPr>
      <xdr:spPr>
        <a:xfrm>
          <a:off x="21272500" y="12960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48248</xdr:rowOff>
    </xdr:from>
    <xdr:ext cx="534377" cy="259045"/>
    <xdr:sp macro="" textlink="">
      <xdr:nvSpPr>
        <xdr:cNvPr id="874" name="テキスト ボックス 873"/>
        <xdr:cNvSpPr txBox="1"/>
      </xdr:nvSpPr>
      <xdr:spPr>
        <a:xfrm>
          <a:off x="21056111" y="1273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138604</xdr:rowOff>
    </xdr:from>
    <xdr:to>
      <xdr:col>107</xdr:col>
      <xdr:colOff>101600</xdr:colOff>
      <xdr:row>76</xdr:row>
      <xdr:rowOff>68754</xdr:rowOff>
    </xdr:to>
    <xdr:sp macro="" textlink="">
      <xdr:nvSpPr>
        <xdr:cNvPr id="875" name="楕円 874"/>
        <xdr:cNvSpPr/>
      </xdr:nvSpPr>
      <xdr:spPr>
        <a:xfrm>
          <a:off x="20383500" y="129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85281</xdr:rowOff>
    </xdr:from>
    <xdr:ext cx="534377" cy="259045"/>
    <xdr:sp macro="" textlink="">
      <xdr:nvSpPr>
        <xdr:cNvPr id="876" name="テキスト ボックス 875"/>
        <xdr:cNvSpPr txBox="1"/>
      </xdr:nvSpPr>
      <xdr:spPr>
        <a:xfrm>
          <a:off x="20167111" y="127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169596</xdr:rowOff>
    </xdr:from>
    <xdr:to>
      <xdr:col>102</xdr:col>
      <xdr:colOff>165100</xdr:colOff>
      <xdr:row>76</xdr:row>
      <xdr:rowOff>99746</xdr:rowOff>
    </xdr:to>
    <xdr:sp macro="" textlink="">
      <xdr:nvSpPr>
        <xdr:cNvPr id="877" name="楕円 876"/>
        <xdr:cNvSpPr/>
      </xdr:nvSpPr>
      <xdr:spPr>
        <a:xfrm>
          <a:off x="19494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116273</xdr:rowOff>
    </xdr:from>
    <xdr:ext cx="534377" cy="259045"/>
    <xdr:sp macro="" textlink="">
      <xdr:nvSpPr>
        <xdr:cNvPr id="878" name="テキスト ボックス 877"/>
        <xdr:cNvSpPr txBox="1"/>
      </xdr:nvSpPr>
      <xdr:spPr>
        <a:xfrm>
          <a:off x="19278111" y="128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104281</xdr:rowOff>
    </xdr:from>
    <xdr:to>
      <xdr:col>98</xdr:col>
      <xdr:colOff>38100</xdr:colOff>
      <xdr:row>70</xdr:row>
      <xdr:rowOff>34431</xdr:rowOff>
    </xdr:to>
    <xdr:sp macro="" textlink="">
      <xdr:nvSpPr>
        <xdr:cNvPr id="879" name="楕円 878"/>
        <xdr:cNvSpPr/>
      </xdr:nvSpPr>
      <xdr:spPr>
        <a:xfrm>
          <a:off x="18605500" y="119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50958</xdr:rowOff>
    </xdr:from>
    <xdr:ext cx="534377" cy="259045"/>
    <xdr:sp macro="" textlink="">
      <xdr:nvSpPr>
        <xdr:cNvPr id="880" name="テキスト ボックス 879"/>
        <xdr:cNvSpPr txBox="1"/>
      </xdr:nvSpPr>
      <xdr:spPr>
        <a:xfrm>
          <a:off x="18389111" y="117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837,538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普通建設事業費（うち新規整備）の決算額は，住民一人当たり</a:t>
          </a:r>
          <a:r>
            <a:rPr kumimoji="1" lang="en-US" altLang="ja-JP" sz="1300">
              <a:latin typeface="ＭＳ Ｐゴシック" panose="020B0600070205080204" pitchFamily="50" charset="-128"/>
              <a:ea typeface="ＭＳ Ｐゴシック" panose="020B0600070205080204" pitchFamily="50" charset="-128"/>
            </a:rPr>
            <a:t>28,790</a:t>
          </a:r>
          <a:r>
            <a:rPr kumimoji="1" lang="ja-JP" altLang="en-US" sz="1300">
              <a:latin typeface="ＭＳ Ｐゴシック" panose="020B0600070205080204" pitchFamily="50" charset="-128"/>
              <a:ea typeface="ＭＳ Ｐゴシック" panose="020B0600070205080204" pitchFamily="50" charset="-128"/>
            </a:rPr>
            <a:t>円であり，昨年度より減少し，類似団体平均と同規模となった。これは，復旧・復興事業の完了したことにより決算額が減少したためである。</a:t>
          </a:r>
        </a:p>
        <a:p>
          <a:r>
            <a:rPr kumimoji="1" lang="ja-JP" altLang="en-US" sz="1300">
              <a:latin typeface="ＭＳ Ｐゴシック" panose="020B0600070205080204" pitchFamily="50" charset="-128"/>
              <a:ea typeface="ＭＳ Ｐゴシック" panose="020B0600070205080204" pitchFamily="50" charset="-128"/>
            </a:rPr>
            <a:t>　物件費の決算額が住民一人当たり</a:t>
          </a:r>
          <a:r>
            <a:rPr kumimoji="1" lang="en-US" altLang="ja-JP" sz="1300">
              <a:latin typeface="ＭＳ Ｐゴシック" panose="020B0600070205080204" pitchFamily="50" charset="-128"/>
              <a:ea typeface="ＭＳ Ｐゴシック" panose="020B0600070205080204" pitchFamily="50" charset="-128"/>
            </a:rPr>
            <a:t>137,565</a:t>
          </a:r>
          <a:r>
            <a:rPr kumimoji="1" lang="ja-JP" altLang="en-US" sz="1300">
              <a:latin typeface="ＭＳ Ｐゴシック" panose="020B0600070205080204" pitchFamily="50" charset="-128"/>
              <a:ea typeface="ＭＳ Ｐゴシック" panose="020B0600070205080204" pitchFamily="50" charset="-128"/>
            </a:rPr>
            <a:t>円であり，前年度より増加しており，類似団体平均と比較しても高い状況である。これは，復旧・復興事業で整備した公共施設の維持管理経費等が増加したためである。</a:t>
          </a:r>
        </a:p>
        <a:p>
          <a:r>
            <a:rPr kumimoji="1" lang="ja-JP" altLang="en-US" sz="1300">
              <a:latin typeface="ＭＳ Ｐゴシック" panose="020B0600070205080204" pitchFamily="50" charset="-128"/>
              <a:ea typeface="ＭＳ Ｐゴシック" panose="020B0600070205080204" pitchFamily="50" charset="-128"/>
            </a:rPr>
            <a:t>　歳出が類似団体平均と比較して多額となっていることから，今後については，適正な歳出となるよう事業の見直しを引き続き行っていく。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57,652
56,923
332.44
49,739,265
48,285,760
1,213,749
18,436,041
30,194,126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156083</xdr:rowOff>
    </xdr:from>
    <xdr:to>
      <xdr:col>24</xdr:col>
      <xdr:colOff>63500</xdr:colOff>
      <xdr:row>33</xdr:row>
      <xdr:rowOff>169799</xdr:rowOff>
    </xdr:to>
    <xdr:cxnSp macro="">
      <xdr:nvCxnSpPr>
        <xdr:cNvPr id="61" name="直線コネクタ 60"/>
        <xdr:cNvCxnSpPr/>
      </xdr:nvCxnSpPr>
      <xdr:spPr>
        <a:xfrm flipV="1">
          <a:off x="3797300" y="581393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169799</xdr:rowOff>
    </xdr:from>
    <xdr:to>
      <xdr:col>19</xdr:col>
      <xdr:colOff>177800</xdr:colOff>
      <xdr:row>34</xdr:row>
      <xdr:rowOff>59309</xdr:rowOff>
    </xdr:to>
    <xdr:cxnSp macro="">
      <xdr:nvCxnSpPr>
        <xdr:cNvPr id="64" name="直線コネクタ 63"/>
        <xdr:cNvCxnSpPr/>
      </xdr:nvCxnSpPr>
      <xdr:spPr>
        <a:xfrm flipV="1">
          <a:off x="2908300" y="5827649"/>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50927</xdr:rowOff>
    </xdr:from>
    <xdr:to>
      <xdr:col>15</xdr:col>
      <xdr:colOff>50800</xdr:colOff>
      <xdr:row>34</xdr:row>
      <xdr:rowOff>59309</xdr:rowOff>
    </xdr:to>
    <xdr:cxnSp macro="">
      <xdr:nvCxnSpPr>
        <xdr:cNvPr id="67" name="直線コネクタ 66"/>
        <xdr:cNvCxnSpPr/>
      </xdr:nvCxnSpPr>
      <xdr:spPr>
        <a:xfrm>
          <a:off x="2019300" y="58802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50927</xdr:rowOff>
    </xdr:from>
    <xdr:to>
      <xdr:col>10</xdr:col>
      <xdr:colOff>114300</xdr:colOff>
      <xdr:row>34</xdr:row>
      <xdr:rowOff>56261</xdr:rowOff>
    </xdr:to>
    <xdr:cxnSp macro="">
      <xdr:nvCxnSpPr>
        <xdr:cNvPr id="70" name="直線コネクタ 69"/>
        <xdr:cNvCxnSpPr/>
      </xdr:nvCxnSpPr>
      <xdr:spPr>
        <a:xfrm flipV="1">
          <a:off x="1130300" y="588022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68326</xdr:rowOff>
    </xdr:from>
    <xdr:to>
      <xdr:col>10</xdr:col>
      <xdr:colOff>165100</xdr:colOff>
      <xdr:row>36</xdr:row>
      <xdr:rowOff>169926</xdr:rowOff>
    </xdr:to>
    <xdr:sp macro="" textlink="">
      <xdr:nvSpPr>
        <xdr:cNvPr id="71" name="フローチャート: 判断 70"/>
        <xdr:cNvSpPr/>
      </xdr:nvSpPr>
      <xdr:spPr>
        <a:xfrm>
          <a:off x="1968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161053</xdr:rowOff>
    </xdr:from>
    <xdr:ext cx="469744" cy="259045"/>
    <xdr:sp macro="" textlink="">
      <xdr:nvSpPr>
        <xdr:cNvPr id="72" name="テキスト ボックス 71"/>
        <xdr:cNvSpPr txBox="1"/>
      </xdr:nvSpPr>
      <xdr:spPr>
        <a:xfrm>
          <a:off x="1784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xdr:rowOff>
    </xdr:from>
    <xdr:to>
      <xdr:col>6</xdr:col>
      <xdr:colOff>38100</xdr:colOff>
      <xdr:row>36</xdr:row>
      <xdr:rowOff>105156</xdr:rowOff>
    </xdr:to>
    <xdr:sp macro="" textlink="">
      <xdr:nvSpPr>
        <xdr:cNvPr id="73" name="フローチャート: 判断 72"/>
        <xdr:cNvSpPr/>
      </xdr:nvSpPr>
      <xdr:spPr>
        <a:xfrm>
          <a:off x="10795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96283</xdr:rowOff>
    </xdr:from>
    <xdr:ext cx="469744" cy="259045"/>
    <xdr:sp macro="" textlink="">
      <xdr:nvSpPr>
        <xdr:cNvPr id="74" name="テキスト ボックス 73"/>
        <xdr:cNvSpPr txBox="1"/>
      </xdr:nvSpPr>
      <xdr:spPr>
        <a:xfrm>
          <a:off x="895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105283</xdr:rowOff>
    </xdr:from>
    <xdr:to>
      <xdr:col>24</xdr:col>
      <xdr:colOff>114300</xdr:colOff>
      <xdr:row>34</xdr:row>
      <xdr:rowOff>35433</xdr:rowOff>
    </xdr:to>
    <xdr:sp macro="" textlink="">
      <xdr:nvSpPr>
        <xdr:cNvPr id="80" name="楕円 79"/>
        <xdr:cNvSpPr/>
      </xdr:nvSpPr>
      <xdr:spPr>
        <a:xfrm>
          <a:off x="45847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128160</xdr:rowOff>
    </xdr:from>
    <xdr:ext cx="469744" cy="259045"/>
    <xdr:sp macro="" textlink="">
      <xdr:nvSpPr>
        <xdr:cNvPr id="81" name="議会費該当値テキスト"/>
        <xdr:cNvSpPr txBox="1"/>
      </xdr:nvSpPr>
      <xdr:spPr>
        <a:xfrm>
          <a:off x="4686300" y="56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118999</xdr:rowOff>
    </xdr:from>
    <xdr:to>
      <xdr:col>20</xdr:col>
      <xdr:colOff>38100</xdr:colOff>
      <xdr:row>34</xdr:row>
      <xdr:rowOff>49149</xdr:rowOff>
    </xdr:to>
    <xdr:sp macro="" textlink="">
      <xdr:nvSpPr>
        <xdr:cNvPr id="82" name="楕円 81"/>
        <xdr:cNvSpPr/>
      </xdr:nvSpPr>
      <xdr:spPr>
        <a:xfrm>
          <a:off x="3746500" y="57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65676</xdr:rowOff>
    </xdr:from>
    <xdr:ext cx="469744" cy="259045"/>
    <xdr:sp macro="" textlink="">
      <xdr:nvSpPr>
        <xdr:cNvPr id="83" name="テキスト ボックス 82"/>
        <xdr:cNvSpPr txBox="1"/>
      </xdr:nvSpPr>
      <xdr:spPr>
        <a:xfrm>
          <a:off x="3562428" y="555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8509</xdr:rowOff>
    </xdr:from>
    <xdr:to>
      <xdr:col>15</xdr:col>
      <xdr:colOff>101600</xdr:colOff>
      <xdr:row>34</xdr:row>
      <xdr:rowOff>110109</xdr:rowOff>
    </xdr:to>
    <xdr:sp macro="" textlink="">
      <xdr:nvSpPr>
        <xdr:cNvPr id="84" name="楕円 83"/>
        <xdr:cNvSpPr/>
      </xdr:nvSpPr>
      <xdr:spPr>
        <a:xfrm>
          <a:off x="2857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126636</xdr:rowOff>
    </xdr:from>
    <xdr:ext cx="469744" cy="259045"/>
    <xdr:sp macro="" textlink="">
      <xdr:nvSpPr>
        <xdr:cNvPr id="85" name="テキスト ボックス 84"/>
        <xdr:cNvSpPr txBox="1"/>
      </xdr:nvSpPr>
      <xdr:spPr>
        <a:xfrm>
          <a:off x="2673428"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xdr:rowOff>
    </xdr:from>
    <xdr:to>
      <xdr:col>10</xdr:col>
      <xdr:colOff>165100</xdr:colOff>
      <xdr:row>34</xdr:row>
      <xdr:rowOff>101727</xdr:rowOff>
    </xdr:to>
    <xdr:sp macro="" textlink="">
      <xdr:nvSpPr>
        <xdr:cNvPr id="86" name="楕円 85"/>
        <xdr:cNvSpPr/>
      </xdr:nvSpPr>
      <xdr:spPr>
        <a:xfrm>
          <a:off x="1968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118254</xdr:rowOff>
    </xdr:from>
    <xdr:ext cx="469744" cy="259045"/>
    <xdr:sp macro="" textlink="">
      <xdr:nvSpPr>
        <xdr:cNvPr id="87" name="テキスト ボックス 86"/>
        <xdr:cNvSpPr txBox="1"/>
      </xdr:nvSpPr>
      <xdr:spPr>
        <a:xfrm>
          <a:off x="1784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xdr:rowOff>
    </xdr:from>
    <xdr:to>
      <xdr:col>6</xdr:col>
      <xdr:colOff>38100</xdr:colOff>
      <xdr:row>34</xdr:row>
      <xdr:rowOff>107061</xdr:rowOff>
    </xdr:to>
    <xdr:sp macro="" textlink="">
      <xdr:nvSpPr>
        <xdr:cNvPr id="88" name="楕円 87"/>
        <xdr:cNvSpPr/>
      </xdr:nvSpPr>
      <xdr:spPr>
        <a:xfrm>
          <a:off x="1079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123588</xdr:rowOff>
    </xdr:from>
    <xdr:ext cx="469744" cy="259045"/>
    <xdr:sp macro="" textlink="">
      <xdr:nvSpPr>
        <xdr:cNvPr id="89" name="テキスト ボックス 88"/>
        <xdr:cNvSpPr txBox="1"/>
      </xdr:nvSpPr>
      <xdr:spPr>
        <a:xfrm>
          <a:off x="895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76469</xdr:rowOff>
    </xdr:from>
    <xdr:to>
      <xdr:col>24</xdr:col>
      <xdr:colOff>62865</xdr:colOff>
      <xdr:row>58</xdr:row>
      <xdr:rowOff>96716</xdr:rowOff>
    </xdr:to>
    <xdr:cxnSp macro="">
      <xdr:nvCxnSpPr>
        <xdr:cNvPr id="113" name="直線コネクタ 112"/>
        <xdr:cNvCxnSpPr/>
      </xdr:nvCxnSpPr>
      <xdr:spPr>
        <a:xfrm flipV="1">
          <a:off x="4633595" y="9163319"/>
          <a:ext cx="1270" cy="87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100543</xdr:rowOff>
    </xdr:from>
    <xdr:ext cx="534377" cy="259045"/>
    <xdr:sp macro="" textlink="">
      <xdr:nvSpPr>
        <xdr:cNvPr id="114" name="総務費最小値テキスト"/>
        <xdr:cNvSpPr txBox="1"/>
      </xdr:nvSpPr>
      <xdr:spPr>
        <a:xfrm>
          <a:off x="4686300" y="100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96716</xdr:rowOff>
    </xdr:from>
    <xdr:to>
      <xdr:col>24</xdr:col>
      <xdr:colOff>152400</xdr:colOff>
      <xdr:row>58</xdr:row>
      <xdr:rowOff>96716</xdr:rowOff>
    </xdr:to>
    <xdr:cxnSp macro="">
      <xdr:nvCxnSpPr>
        <xdr:cNvPr id="115" name="直線コネクタ 114"/>
        <xdr:cNvCxnSpPr/>
      </xdr:nvCxnSpPr>
      <xdr:spPr>
        <a:xfrm>
          <a:off x="4546600" y="1004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23146</xdr:rowOff>
    </xdr:from>
    <xdr:ext cx="599010" cy="259045"/>
    <xdr:sp macro="" textlink="">
      <xdr:nvSpPr>
        <xdr:cNvPr id="116" name="総務費最大値テキスト"/>
        <xdr:cNvSpPr txBox="1"/>
      </xdr:nvSpPr>
      <xdr:spPr>
        <a:xfrm>
          <a:off x="4686300" y="893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76469</xdr:rowOff>
    </xdr:from>
    <xdr:to>
      <xdr:col>24</xdr:col>
      <xdr:colOff>152400</xdr:colOff>
      <xdr:row>53</xdr:row>
      <xdr:rowOff>76469</xdr:rowOff>
    </xdr:to>
    <xdr:cxnSp macro="">
      <xdr:nvCxnSpPr>
        <xdr:cNvPr id="117" name="直線コネクタ 116"/>
        <xdr:cNvCxnSpPr/>
      </xdr:nvCxnSpPr>
      <xdr:spPr>
        <a:xfrm>
          <a:off x="4546600" y="916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76469</xdr:rowOff>
    </xdr:from>
    <xdr:to>
      <xdr:col>24</xdr:col>
      <xdr:colOff>63500</xdr:colOff>
      <xdr:row>55</xdr:row>
      <xdr:rowOff>30403</xdr:rowOff>
    </xdr:to>
    <xdr:cxnSp macro="">
      <xdr:nvCxnSpPr>
        <xdr:cNvPr id="118" name="直線コネクタ 117"/>
        <xdr:cNvCxnSpPr/>
      </xdr:nvCxnSpPr>
      <xdr:spPr>
        <a:xfrm flipV="1">
          <a:off x="3797300" y="9163319"/>
          <a:ext cx="838200" cy="29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100318</xdr:rowOff>
    </xdr:from>
    <xdr:ext cx="599010" cy="259045"/>
    <xdr:sp macro="" textlink="">
      <xdr:nvSpPr>
        <xdr:cNvPr id="119" name="総務費平均値テキスト"/>
        <xdr:cNvSpPr txBox="1"/>
      </xdr:nvSpPr>
      <xdr:spPr>
        <a:xfrm>
          <a:off x="4686300" y="97015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121891</xdr:rowOff>
    </xdr:from>
    <xdr:to>
      <xdr:col>24</xdr:col>
      <xdr:colOff>114300</xdr:colOff>
      <xdr:row>57</xdr:row>
      <xdr:rowOff>52041</xdr:rowOff>
    </xdr:to>
    <xdr:sp macro="" textlink="">
      <xdr:nvSpPr>
        <xdr:cNvPr id="120" name="フローチャート: 判断 119"/>
        <xdr:cNvSpPr/>
      </xdr:nvSpPr>
      <xdr:spPr>
        <a:xfrm>
          <a:off x="4584700" y="972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30403</xdr:rowOff>
    </xdr:from>
    <xdr:to>
      <xdr:col>19</xdr:col>
      <xdr:colOff>177800</xdr:colOff>
      <xdr:row>56</xdr:row>
      <xdr:rowOff>133882</xdr:rowOff>
    </xdr:to>
    <xdr:cxnSp macro="">
      <xdr:nvCxnSpPr>
        <xdr:cNvPr id="121" name="直線コネクタ 120"/>
        <xdr:cNvCxnSpPr/>
      </xdr:nvCxnSpPr>
      <xdr:spPr>
        <a:xfrm flipV="1">
          <a:off x="2908300" y="9460153"/>
          <a:ext cx="889000" cy="2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153685</xdr:rowOff>
    </xdr:from>
    <xdr:to>
      <xdr:col>20</xdr:col>
      <xdr:colOff>38100</xdr:colOff>
      <xdr:row>57</xdr:row>
      <xdr:rowOff>83835</xdr:rowOff>
    </xdr:to>
    <xdr:sp macro="" textlink="">
      <xdr:nvSpPr>
        <xdr:cNvPr id="122" name="フローチャート: 判断 121"/>
        <xdr:cNvSpPr/>
      </xdr:nvSpPr>
      <xdr:spPr>
        <a:xfrm>
          <a:off x="3746500" y="975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74962</xdr:rowOff>
    </xdr:from>
    <xdr:ext cx="534377" cy="259045"/>
    <xdr:sp macro="" textlink="">
      <xdr:nvSpPr>
        <xdr:cNvPr id="123" name="テキスト ボックス 122"/>
        <xdr:cNvSpPr txBox="1"/>
      </xdr:nvSpPr>
      <xdr:spPr>
        <a:xfrm>
          <a:off x="3530111" y="98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158716</xdr:rowOff>
    </xdr:from>
    <xdr:to>
      <xdr:col>15</xdr:col>
      <xdr:colOff>50800</xdr:colOff>
      <xdr:row>56</xdr:row>
      <xdr:rowOff>133882</xdr:rowOff>
    </xdr:to>
    <xdr:cxnSp macro="">
      <xdr:nvCxnSpPr>
        <xdr:cNvPr id="124" name="直線コネクタ 123"/>
        <xdr:cNvCxnSpPr/>
      </xdr:nvCxnSpPr>
      <xdr:spPr>
        <a:xfrm>
          <a:off x="2019300" y="8902666"/>
          <a:ext cx="889000" cy="8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150009</xdr:rowOff>
    </xdr:from>
    <xdr:to>
      <xdr:col>15</xdr:col>
      <xdr:colOff>101600</xdr:colOff>
      <xdr:row>57</xdr:row>
      <xdr:rowOff>80159</xdr:rowOff>
    </xdr:to>
    <xdr:sp macro="" textlink="">
      <xdr:nvSpPr>
        <xdr:cNvPr id="125" name="フローチャート: 判断 124"/>
        <xdr:cNvSpPr/>
      </xdr:nvSpPr>
      <xdr:spPr>
        <a:xfrm>
          <a:off x="2857500" y="975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71286</xdr:rowOff>
    </xdr:from>
    <xdr:ext cx="534377" cy="259045"/>
    <xdr:sp macro="" textlink="">
      <xdr:nvSpPr>
        <xdr:cNvPr id="126" name="テキスト ボックス 125"/>
        <xdr:cNvSpPr txBox="1"/>
      </xdr:nvSpPr>
      <xdr:spPr>
        <a:xfrm>
          <a:off x="2641111" y="98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158716</xdr:rowOff>
    </xdr:from>
    <xdr:to>
      <xdr:col>10</xdr:col>
      <xdr:colOff>114300</xdr:colOff>
      <xdr:row>54</xdr:row>
      <xdr:rowOff>137544</xdr:rowOff>
    </xdr:to>
    <xdr:cxnSp macro="">
      <xdr:nvCxnSpPr>
        <xdr:cNvPr id="127" name="直線コネクタ 126"/>
        <xdr:cNvCxnSpPr/>
      </xdr:nvCxnSpPr>
      <xdr:spPr>
        <a:xfrm flipV="1">
          <a:off x="1130300" y="8902666"/>
          <a:ext cx="889000" cy="4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42144</xdr:rowOff>
    </xdr:from>
    <xdr:to>
      <xdr:col>10</xdr:col>
      <xdr:colOff>165100</xdr:colOff>
      <xdr:row>55</xdr:row>
      <xdr:rowOff>143744</xdr:rowOff>
    </xdr:to>
    <xdr:sp macro="" textlink="">
      <xdr:nvSpPr>
        <xdr:cNvPr id="128" name="フローチャート: 判断 127"/>
        <xdr:cNvSpPr/>
      </xdr:nvSpPr>
      <xdr:spPr>
        <a:xfrm>
          <a:off x="19685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134871</xdr:rowOff>
    </xdr:from>
    <xdr:ext cx="599010" cy="259045"/>
    <xdr:sp macro="" textlink="">
      <xdr:nvSpPr>
        <xdr:cNvPr id="129" name="テキスト ボックス 128"/>
        <xdr:cNvSpPr txBox="1"/>
      </xdr:nvSpPr>
      <xdr:spPr>
        <a:xfrm>
          <a:off x="1719795" y="956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23954</xdr:rowOff>
    </xdr:from>
    <xdr:ext cx="534377" cy="259045"/>
    <xdr:sp macro="" textlink="">
      <xdr:nvSpPr>
        <xdr:cNvPr id="131" name="テキスト ボックス 130"/>
        <xdr:cNvSpPr txBox="1"/>
      </xdr:nvSpPr>
      <xdr:spPr>
        <a:xfrm>
          <a:off x="863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25669</xdr:rowOff>
    </xdr:from>
    <xdr:to>
      <xdr:col>24</xdr:col>
      <xdr:colOff>114300</xdr:colOff>
      <xdr:row>53</xdr:row>
      <xdr:rowOff>127269</xdr:rowOff>
    </xdr:to>
    <xdr:sp macro="" textlink="">
      <xdr:nvSpPr>
        <xdr:cNvPr id="137" name="楕円 136"/>
        <xdr:cNvSpPr/>
      </xdr:nvSpPr>
      <xdr:spPr>
        <a:xfrm>
          <a:off x="4584700" y="91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150146</xdr:rowOff>
    </xdr:from>
    <xdr:ext cx="599010" cy="259045"/>
    <xdr:sp macro="" textlink="">
      <xdr:nvSpPr>
        <xdr:cNvPr id="138" name="総務費該当値テキスト"/>
        <xdr:cNvSpPr txBox="1"/>
      </xdr:nvSpPr>
      <xdr:spPr>
        <a:xfrm>
          <a:off x="4686300" y="906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151053</xdr:rowOff>
    </xdr:from>
    <xdr:to>
      <xdr:col>20</xdr:col>
      <xdr:colOff>38100</xdr:colOff>
      <xdr:row>55</xdr:row>
      <xdr:rowOff>81203</xdr:rowOff>
    </xdr:to>
    <xdr:sp macro="" textlink="">
      <xdr:nvSpPr>
        <xdr:cNvPr id="139" name="楕円 138"/>
        <xdr:cNvSpPr/>
      </xdr:nvSpPr>
      <xdr:spPr>
        <a:xfrm>
          <a:off x="3746500" y="94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97730</xdr:rowOff>
    </xdr:from>
    <xdr:ext cx="599010" cy="259045"/>
    <xdr:sp macro="" textlink="">
      <xdr:nvSpPr>
        <xdr:cNvPr id="140" name="テキスト ボックス 139"/>
        <xdr:cNvSpPr txBox="1"/>
      </xdr:nvSpPr>
      <xdr:spPr>
        <a:xfrm>
          <a:off x="3497795" y="918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83082</xdr:rowOff>
    </xdr:from>
    <xdr:to>
      <xdr:col>15</xdr:col>
      <xdr:colOff>101600</xdr:colOff>
      <xdr:row>57</xdr:row>
      <xdr:rowOff>13232</xdr:rowOff>
    </xdr:to>
    <xdr:sp macro="" textlink="">
      <xdr:nvSpPr>
        <xdr:cNvPr id="141" name="楕円 140"/>
        <xdr:cNvSpPr/>
      </xdr:nvSpPr>
      <xdr:spPr>
        <a:xfrm>
          <a:off x="2857500" y="96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29759</xdr:rowOff>
    </xdr:from>
    <xdr:ext cx="599010" cy="259045"/>
    <xdr:sp macro="" textlink="">
      <xdr:nvSpPr>
        <xdr:cNvPr id="142" name="テキスト ボックス 141"/>
        <xdr:cNvSpPr txBox="1"/>
      </xdr:nvSpPr>
      <xdr:spPr>
        <a:xfrm>
          <a:off x="2608795" y="945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107916</xdr:rowOff>
    </xdr:from>
    <xdr:to>
      <xdr:col>10</xdr:col>
      <xdr:colOff>165100</xdr:colOff>
      <xdr:row>52</xdr:row>
      <xdr:rowOff>38066</xdr:rowOff>
    </xdr:to>
    <xdr:sp macro="" textlink="">
      <xdr:nvSpPr>
        <xdr:cNvPr id="143" name="楕円 142"/>
        <xdr:cNvSpPr/>
      </xdr:nvSpPr>
      <xdr:spPr>
        <a:xfrm>
          <a:off x="1968500" y="88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54593</xdr:rowOff>
    </xdr:from>
    <xdr:ext cx="599010" cy="259045"/>
    <xdr:sp macro="" textlink="">
      <xdr:nvSpPr>
        <xdr:cNvPr id="144" name="テキスト ボックス 143"/>
        <xdr:cNvSpPr txBox="1"/>
      </xdr:nvSpPr>
      <xdr:spPr>
        <a:xfrm>
          <a:off x="1719795" y="86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86744</xdr:rowOff>
    </xdr:from>
    <xdr:to>
      <xdr:col>6</xdr:col>
      <xdr:colOff>38100</xdr:colOff>
      <xdr:row>55</xdr:row>
      <xdr:rowOff>16894</xdr:rowOff>
    </xdr:to>
    <xdr:sp macro="" textlink="">
      <xdr:nvSpPr>
        <xdr:cNvPr id="145" name="楕円 144"/>
        <xdr:cNvSpPr/>
      </xdr:nvSpPr>
      <xdr:spPr>
        <a:xfrm>
          <a:off x="1079500" y="93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33421</xdr:rowOff>
    </xdr:from>
    <xdr:ext cx="599010" cy="259045"/>
    <xdr:sp macro="" textlink="">
      <xdr:nvSpPr>
        <xdr:cNvPr id="146" name="テキスト ボックス 145"/>
        <xdr:cNvSpPr txBox="1"/>
      </xdr:nvSpPr>
      <xdr:spPr>
        <a:xfrm>
          <a:off x="830795" y="91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58275</xdr:rowOff>
    </xdr:from>
    <xdr:to>
      <xdr:col>24</xdr:col>
      <xdr:colOff>62865</xdr:colOff>
      <xdr:row>76</xdr:row>
      <xdr:rowOff>92663</xdr:rowOff>
    </xdr:to>
    <xdr:cxnSp macro="">
      <xdr:nvCxnSpPr>
        <xdr:cNvPr id="173" name="直線コネクタ 172"/>
        <xdr:cNvCxnSpPr/>
      </xdr:nvCxnSpPr>
      <xdr:spPr>
        <a:xfrm flipV="1">
          <a:off x="4633595" y="12059775"/>
          <a:ext cx="1270" cy="1063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96490</xdr:rowOff>
    </xdr:from>
    <xdr:ext cx="599010" cy="259045"/>
    <xdr:sp macro="" textlink="">
      <xdr:nvSpPr>
        <xdr:cNvPr id="174" name="民生費最小値テキスト"/>
        <xdr:cNvSpPr txBox="1"/>
      </xdr:nvSpPr>
      <xdr:spPr>
        <a:xfrm>
          <a:off x="4686300" y="131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92663</xdr:rowOff>
    </xdr:from>
    <xdr:to>
      <xdr:col>24</xdr:col>
      <xdr:colOff>152400</xdr:colOff>
      <xdr:row>76</xdr:row>
      <xdr:rowOff>92663</xdr:rowOff>
    </xdr:to>
    <xdr:cxnSp macro="">
      <xdr:nvCxnSpPr>
        <xdr:cNvPr id="175" name="直線コネクタ 174"/>
        <xdr:cNvCxnSpPr/>
      </xdr:nvCxnSpPr>
      <xdr:spPr>
        <a:xfrm>
          <a:off x="4546600" y="1312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4952</xdr:rowOff>
    </xdr:from>
    <xdr:ext cx="599010" cy="259045"/>
    <xdr:sp macro="" textlink="">
      <xdr:nvSpPr>
        <xdr:cNvPr id="176" name="民生費最大値テキスト"/>
        <xdr:cNvSpPr txBox="1"/>
      </xdr:nvSpPr>
      <xdr:spPr>
        <a:xfrm>
          <a:off x="4686300" y="1183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58275</xdr:rowOff>
    </xdr:from>
    <xdr:to>
      <xdr:col>24</xdr:col>
      <xdr:colOff>152400</xdr:colOff>
      <xdr:row>70</xdr:row>
      <xdr:rowOff>58275</xdr:rowOff>
    </xdr:to>
    <xdr:cxnSp macro="">
      <xdr:nvCxnSpPr>
        <xdr:cNvPr id="177" name="直線コネクタ 176"/>
        <xdr:cNvCxnSpPr/>
      </xdr:nvCxnSpPr>
      <xdr:spPr>
        <a:xfrm>
          <a:off x="4546600" y="1205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19989</xdr:rowOff>
    </xdr:from>
    <xdr:to>
      <xdr:col>24</xdr:col>
      <xdr:colOff>63500</xdr:colOff>
      <xdr:row>76</xdr:row>
      <xdr:rowOff>158379</xdr:rowOff>
    </xdr:to>
    <xdr:cxnSp macro="">
      <xdr:nvCxnSpPr>
        <xdr:cNvPr id="178" name="直線コネクタ 177"/>
        <xdr:cNvCxnSpPr/>
      </xdr:nvCxnSpPr>
      <xdr:spPr>
        <a:xfrm flipV="1">
          <a:off x="3797300" y="13050189"/>
          <a:ext cx="838200" cy="1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13740</xdr:rowOff>
    </xdr:from>
    <xdr:ext cx="599010" cy="259045"/>
    <xdr:sp macro="" textlink="">
      <xdr:nvSpPr>
        <xdr:cNvPr id="179" name="民生費平均値テキスト"/>
        <xdr:cNvSpPr txBox="1"/>
      </xdr:nvSpPr>
      <xdr:spPr>
        <a:xfrm>
          <a:off x="4686300" y="1252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162313</xdr:rowOff>
    </xdr:from>
    <xdr:to>
      <xdr:col>24</xdr:col>
      <xdr:colOff>114300</xdr:colOff>
      <xdr:row>74</xdr:row>
      <xdr:rowOff>92463</xdr:rowOff>
    </xdr:to>
    <xdr:sp macro="" textlink="">
      <xdr:nvSpPr>
        <xdr:cNvPr id="180" name="フローチャート: 判断 179"/>
        <xdr:cNvSpPr/>
      </xdr:nvSpPr>
      <xdr:spPr>
        <a:xfrm>
          <a:off x="4584700" y="1267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130860</xdr:rowOff>
    </xdr:from>
    <xdr:to>
      <xdr:col>19</xdr:col>
      <xdr:colOff>177800</xdr:colOff>
      <xdr:row>76</xdr:row>
      <xdr:rowOff>158379</xdr:rowOff>
    </xdr:to>
    <xdr:cxnSp macro="">
      <xdr:nvCxnSpPr>
        <xdr:cNvPr id="181" name="直線コネクタ 180"/>
        <xdr:cNvCxnSpPr/>
      </xdr:nvCxnSpPr>
      <xdr:spPr>
        <a:xfrm>
          <a:off x="2908300" y="13161060"/>
          <a:ext cx="8890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132672</xdr:rowOff>
    </xdr:from>
    <xdr:to>
      <xdr:col>20</xdr:col>
      <xdr:colOff>38100</xdr:colOff>
      <xdr:row>75</xdr:row>
      <xdr:rowOff>62822</xdr:rowOff>
    </xdr:to>
    <xdr:sp macro="" textlink="">
      <xdr:nvSpPr>
        <xdr:cNvPr id="182" name="フローチャート: 判断 181"/>
        <xdr:cNvSpPr/>
      </xdr:nvSpPr>
      <xdr:spPr>
        <a:xfrm>
          <a:off x="37465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79349</xdr:rowOff>
    </xdr:from>
    <xdr:ext cx="599010" cy="259045"/>
    <xdr:sp macro="" textlink="">
      <xdr:nvSpPr>
        <xdr:cNvPr id="183" name="テキスト ボックス 182"/>
        <xdr:cNvSpPr txBox="1"/>
      </xdr:nvSpPr>
      <xdr:spPr>
        <a:xfrm>
          <a:off x="3497795" y="125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130860</xdr:rowOff>
    </xdr:from>
    <xdr:to>
      <xdr:col>15</xdr:col>
      <xdr:colOff>50800</xdr:colOff>
      <xdr:row>77</xdr:row>
      <xdr:rowOff>145111</xdr:rowOff>
    </xdr:to>
    <xdr:cxnSp macro="">
      <xdr:nvCxnSpPr>
        <xdr:cNvPr id="184" name="直線コネクタ 183"/>
        <xdr:cNvCxnSpPr/>
      </xdr:nvCxnSpPr>
      <xdr:spPr>
        <a:xfrm flipV="1">
          <a:off x="2019300" y="13161060"/>
          <a:ext cx="889000" cy="18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12809</xdr:rowOff>
    </xdr:from>
    <xdr:to>
      <xdr:col>15</xdr:col>
      <xdr:colOff>101600</xdr:colOff>
      <xdr:row>74</xdr:row>
      <xdr:rowOff>114409</xdr:rowOff>
    </xdr:to>
    <xdr:sp macro="" textlink="">
      <xdr:nvSpPr>
        <xdr:cNvPr id="185" name="フローチャート: 判断 184"/>
        <xdr:cNvSpPr/>
      </xdr:nvSpPr>
      <xdr:spPr>
        <a:xfrm>
          <a:off x="2857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130936</xdr:rowOff>
    </xdr:from>
    <xdr:ext cx="599010" cy="259045"/>
    <xdr:sp macro="" textlink="">
      <xdr:nvSpPr>
        <xdr:cNvPr id="186" name="テキスト ボックス 185"/>
        <xdr:cNvSpPr txBox="1"/>
      </xdr:nvSpPr>
      <xdr:spPr>
        <a:xfrm>
          <a:off x="2608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145111</xdr:rowOff>
    </xdr:from>
    <xdr:to>
      <xdr:col>10</xdr:col>
      <xdr:colOff>114300</xdr:colOff>
      <xdr:row>78</xdr:row>
      <xdr:rowOff>125527</xdr:rowOff>
    </xdr:to>
    <xdr:cxnSp macro="">
      <xdr:nvCxnSpPr>
        <xdr:cNvPr id="187" name="直線コネクタ 186"/>
        <xdr:cNvCxnSpPr/>
      </xdr:nvCxnSpPr>
      <xdr:spPr>
        <a:xfrm flipV="1">
          <a:off x="1130300" y="13346761"/>
          <a:ext cx="889000" cy="1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8" name="フローチャート: 判断 187"/>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9" name="テキスト ボックス 188"/>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1" name="テキスト ボックス 190"/>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140639</xdr:rowOff>
    </xdr:from>
    <xdr:to>
      <xdr:col>24</xdr:col>
      <xdr:colOff>114300</xdr:colOff>
      <xdr:row>76</xdr:row>
      <xdr:rowOff>70789</xdr:rowOff>
    </xdr:to>
    <xdr:sp macro="" textlink="">
      <xdr:nvSpPr>
        <xdr:cNvPr id="197" name="楕円 196"/>
        <xdr:cNvSpPr/>
      </xdr:nvSpPr>
      <xdr:spPr>
        <a:xfrm>
          <a:off x="45847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55566</xdr:rowOff>
    </xdr:from>
    <xdr:ext cx="599010" cy="259045"/>
    <xdr:sp macro="" textlink="">
      <xdr:nvSpPr>
        <xdr:cNvPr id="198" name="民生費該当値テキスト"/>
        <xdr:cNvSpPr txBox="1"/>
      </xdr:nvSpPr>
      <xdr:spPr>
        <a:xfrm>
          <a:off x="4686300" y="1291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107579</xdr:rowOff>
    </xdr:from>
    <xdr:to>
      <xdr:col>20</xdr:col>
      <xdr:colOff>38100</xdr:colOff>
      <xdr:row>77</xdr:row>
      <xdr:rowOff>37729</xdr:rowOff>
    </xdr:to>
    <xdr:sp macro="" textlink="">
      <xdr:nvSpPr>
        <xdr:cNvPr id="199" name="楕円 198"/>
        <xdr:cNvSpPr/>
      </xdr:nvSpPr>
      <xdr:spPr>
        <a:xfrm>
          <a:off x="3746500" y="131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28856</xdr:rowOff>
    </xdr:from>
    <xdr:ext cx="599010" cy="259045"/>
    <xdr:sp macro="" textlink="">
      <xdr:nvSpPr>
        <xdr:cNvPr id="200" name="テキスト ボックス 199"/>
        <xdr:cNvSpPr txBox="1"/>
      </xdr:nvSpPr>
      <xdr:spPr>
        <a:xfrm>
          <a:off x="3497795" y="132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80060</xdr:rowOff>
    </xdr:from>
    <xdr:to>
      <xdr:col>15</xdr:col>
      <xdr:colOff>101600</xdr:colOff>
      <xdr:row>77</xdr:row>
      <xdr:rowOff>10210</xdr:rowOff>
    </xdr:to>
    <xdr:sp macro="" textlink="">
      <xdr:nvSpPr>
        <xdr:cNvPr id="201" name="楕円 200"/>
        <xdr:cNvSpPr/>
      </xdr:nvSpPr>
      <xdr:spPr>
        <a:xfrm>
          <a:off x="2857500" y="131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1337</xdr:rowOff>
    </xdr:from>
    <xdr:ext cx="599010" cy="259045"/>
    <xdr:sp macro="" textlink="">
      <xdr:nvSpPr>
        <xdr:cNvPr id="202" name="テキスト ボックス 201"/>
        <xdr:cNvSpPr txBox="1"/>
      </xdr:nvSpPr>
      <xdr:spPr>
        <a:xfrm>
          <a:off x="2608795" y="1320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94311</xdr:rowOff>
    </xdr:from>
    <xdr:to>
      <xdr:col>10</xdr:col>
      <xdr:colOff>165100</xdr:colOff>
      <xdr:row>78</xdr:row>
      <xdr:rowOff>24461</xdr:rowOff>
    </xdr:to>
    <xdr:sp macro="" textlink="">
      <xdr:nvSpPr>
        <xdr:cNvPr id="203" name="楕円 202"/>
        <xdr:cNvSpPr/>
      </xdr:nvSpPr>
      <xdr:spPr>
        <a:xfrm>
          <a:off x="19685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15588</xdr:rowOff>
    </xdr:from>
    <xdr:ext cx="599010" cy="259045"/>
    <xdr:sp macro="" textlink="">
      <xdr:nvSpPr>
        <xdr:cNvPr id="204" name="テキスト ボックス 203"/>
        <xdr:cNvSpPr txBox="1"/>
      </xdr:nvSpPr>
      <xdr:spPr>
        <a:xfrm>
          <a:off x="1719795" y="133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74727</xdr:rowOff>
    </xdr:from>
    <xdr:to>
      <xdr:col>6</xdr:col>
      <xdr:colOff>38100</xdr:colOff>
      <xdr:row>79</xdr:row>
      <xdr:rowOff>4877</xdr:rowOff>
    </xdr:to>
    <xdr:sp macro="" textlink="">
      <xdr:nvSpPr>
        <xdr:cNvPr id="205" name="楕円 204"/>
        <xdr:cNvSpPr/>
      </xdr:nvSpPr>
      <xdr:spPr>
        <a:xfrm>
          <a:off x="1079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167454</xdr:rowOff>
    </xdr:from>
    <xdr:ext cx="599010" cy="259045"/>
    <xdr:sp macro="" textlink="">
      <xdr:nvSpPr>
        <xdr:cNvPr id="206" name="テキスト ボックス 205"/>
        <xdr:cNvSpPr txBox="1"/>
      </xdr:nvSpPr>
      <xdr:spPr>
        <a:xfrm>
          <a:off x="830795" y="135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23278</xdr:rowOff>
    </xdr:from>
    <xdr:to>
      <xdr:col>24</xdr:col>
      <xdr:colOff>62865</xdr:colOff>
      <xdr:row>98</xdr:row>
      <xdr:rowOff>116284</xdr:rowOff>
    </xdr:to>
    <xdr:cxnSp macro="">
      <xdr:nvCxnSpPr>
        <xdr:cNvPr id="233" name="直線コネクタ 232"/>
        <xdr:cNvCxnSpPr/>
      </xdr:nvCxnSpPr>
      <xdr:spPr>
        <a:xfrm flipV="1">
          <a:off x="4633595" y="15796678"/>
          <a:ext cx="1270" cy="1121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120111</xdr:rowOff>
    </xdr:from>
    <xdr:ext cx="534377" cy="259045"/>
    <xdr:sp macro="" textlink="">
      <xdr:nvSpPr>
        <xdr:cNvPr id="234" name="衛生費最小値テキスト"/>
        <xdr:cNvSpPr txBox="1"/>
      </xdr:nvSpPr>
      <xdr:spPr>
        <a:xfrm>
          <a:off x="4686300"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116284</xdr:rowOff>
    </xdr:from>
    <xdr:to>
      <xdr:col>24</xdr:col>
      <xdr:colOff>152400</xdr:colOff>
      <xdr:row>98</xdr:row>
      <xdr:rowOff>116284</xdr:rowOff>
    </xdr:to>
    <xdr:cxnSp macro="">
      <xdr:nvCxnSpPr>
        <xdr:cNvPr id="235" name="直線コネクタ 234"/>
        <xdr:cNvCxnSpPr/>
      </xdr:nvCxnSpPr>
      <xdr:spPr>
        <a:xfrm>
          <a:off x="4546600" y="1691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141405</xdr:rowOff>
    </xdr:from>
    <xdr:ext cx="534377" cy="259045"/>
    <xdr:sp macro="" textlink="">
      <xdr:nvSpPr>
        <xdr:cNvPr id="236" name="衛生費最大値テキスト"/>
        <xdr:cNvSpPr txBox="1"/>
      </xdr:nvSpPr>
      <xdr:spPr>
        <a:xfrm>
          <a:off x="4686300" y="155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23278</xdr:rowOff>
    </xdr:from>
    <xdr:to>
      <xdr:col>24</xdr:col>
      <xdr:colOff>152400</xdr:colOff>
      <xdr:row>92</xdr:row>
      <xdr:rowOff>23278</xdr:rowOff>
    </xdr:to>
    <xdr:cxnSp macro="">
      <xdr:nvCxnSpPr>
        <xdr:cNvPr id="237" name="直線コネクタ 236"/>
        <xdr:cNvCxnSpPr/>
      </xdr:nvCxnSpPr>
      <xdr:spPr>
        <a:xfrm>
          <a:off x="4546600" y="1579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32226</xdr:rowOff>
    </xdr:from>
    <xdr:to>
      <xdr:col>24</xdr:col>
      <xdr:colOff>63500</xdr:colOff>
      <xdr:row>94</xdr:row>
      <xdr:rowOff>125478</xdr:rowOff>
    </xdr:to>
    <xdr:cxnSp macro="">
      <xdr:nvCxnSpPr>
        <xdr:cNvPr id="238" name="直線コネクタ 237"/>
        <xdr:cNvCxnSpPr/>
      </xdr:nvCxnSpPr>
      <xdr:spPr>
        <a:xfrm>
          <a:off x="3797300" y="15805626"/>
          <a:ext cx="838200" cy="4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18668</xdr:rowOff>
    </xdr:from>
    <xdr:ext cx="534377" cy="259045"/>
    <xdr:sp macro="" textlink="">
      <xdr:nvSpPr>
        <xdr:cNvPr id="239" name="衛生費平均値テキスト"/>
        <xdr:cNvSpPr txBox="1"/>
      </xdr:nvSpPr>
      <xdr:spPr>
        <a:xfrm>
          <a:off x="4686300" y="1647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40241</xdr:rowOff>
    </xdr:from>
    <xdr:to>
      <xdr:col>24</xdr:col>
      <xdr:colOff>114300</xdr:colOff>
      <xdr:row>96</xdr:row>
      <xdr:rowOff>141841</xdr:rowOff>
    </xdr:to>
    <xdr:sp macro="" textlink="">
      <xdr:nvSpPr>
        <xdr:cNvPr id="240" name="フローチャート: 判断 239"/>
        <xdr:cNvSpPr/>
      </xdr:nvSpPr>
      <xdr:spPr>
        <a:xfrm>
          <a:off x="4584700" y="1649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98290</xdr:rowOff>
    </xdr:from>
    <xdr:to>
      <xdr:col>19</xdr:col>
      <xdr:colOff>177800</xdr:colOff>
      <xdr:row>92</xdr:row>
      <xdr:rowOff>32226</xdr:rowOff>
    </xdr:to>
    <xdr:cxnSp macro="">
      <xdr:nvCxnSpPr>
        <xdr:cNvPr id="241" name="直線コネクタ 240"/>
        <xdr:cNvCxnSpPr/>
      </xdr:nvCxnSpPr>
      <xdr:spPr>
        <a:xfrm>
          <a:off x="2908300" y="15357340"/>
          <a:ext cx="889000" cy="4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31930</xdr:rowOff>
    </xdr:from>
    <xdr:to>
      <xdr:col>20</xdr:col>
      <xdr:colOff>38100</xdr:colOff>
      <xdr:row>96</xdr:row>
      <xdr:rowOff>133530</xdr:rowOff>
    </xdr:to>
    <xdr:sp macro="" textlink="">
      <xdr:nvSpPr>
        <xdr:cNvPr id="242" name="フローチャート: 判断 241"/>
        <xdr:cNvSpPr/>
      </xdr:nvSpPr>
      <xdr:spPr>
        <a:xfrm>
          <a:off x="3746500" y="1649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124657</xdr:rowOff>
    </xdr:from>
    <xdr:ext cx="534377" cy="259045"/>
    <xdr:sp macro="" textlink="">
      <xdr:nvSpPr>
        <xdr:cNvPr id="243" name="テキスト ボックス 242"/>
        <xdr:cNvSpPr txBox="1"/>
      </xdr:nvSpPr>
      <xdr:spPr>
        <a:xfrm>
          <a:off x="3530111" y="165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98290</xdr:rowOff>
    </xdr:from>
    <xdr:to>
      <xdr:col>15</xdr:col>
      <xdr:colOff>50800</xdr:colOff>
      <xdr:row>94</xdr:row>
      <xdr:rowOff>141055</xdr:rowOff>
    </xdr:to>
    <xdr:cxnSp macro="">
      <xdr:nvCxnSpPr>
        <xdr:cNvPr id="244" name="直線コネクタ 243"/>
        <xdr:cNvCxnSpPr/>
      </xdr:nvCxnSpPr>
      <xdr:spPr>
        <a:xfrm flipV="1">
          <a:off x="2019300" y="15357340"/>
          <a:ext cx="889000" cy="9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28076</xdr:rowOff>
    </xdr:from>
    <xdr:to>
      <xdr:col>15</xdr:col>
      <xdr:colOff>101600</xdr:colOff>
      <xdr:row>96</xdr:row>
      <xdr:rowOff>129676</xdr:rowOff>
    </xdr:to>
    <xdr:sp macro="" textlink="">
      <xdr:nvSpPr>
        <xdr:cNvPr id="245" name="フローチャート: 判断 244"/>
        <xdr:cNvSpPr/>
      </xdr:nvSpPr>
      <xdr:spPr>
        <a:xfrm>
          <a:off x="28575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120803</xdr:rowOff>
    </xdr:from>
    <xdr:ext cx="534377" cy="259045"/>
    <xdr:sp macro="" textlink="">
      <xdr:nvSpPr>
        <xdr:cNvPr id="246" name="テキスト ボックス 245"/>
        <xdr:cNvSpPr txBox="1"/>
      </xdr:nvSpPr>
      <xdr:spPr>
        <a:xfrm>
          <a:off x="2641111" y="1658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141055</xdr:rowOff>
    </xdr:from>
    <xdr:to>
      <xdr:col>10</xdr:col>
      <xdr:colOff>114300</xdr:colOff>
      <xdr:row>95</xdr:row>
      <xdr:rowOff>131324</xdr:rowOff>
    </xdr:to>
    <xdr:cxnSp macro="">
      <xdr:nvCxnSpPr>
        <xdr:cNvPr id="247" name="直線コネクタ 246"/>
        <xdr:cNvCxnSpPr/>
      </xdr:nvCxnSpPr>
      <xdr:spPr>
        <a:xfrm flipV="1">
          <a:off x="1130300" y="16257355"/>
          <a:ext cx="889000" cy="1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7437</xdr:rowOff>
    </xdr:from>
    <xdr:to>
      <xdr:col>10</xdr:col>
      <xdr:colOff>165100</xdr:colOff>
      <xdr:row>97</xdr:row>
      <xdr:rowOff>109037</xdr:rowOff>
    </xdr:to>
    <xdr:sp macro="" textlink="">
      <xdr:nvSpPr>
        <xdr:cNvPr id="248" name="フローチャート: 判断 247"/>
        <xdr:cNvSpPr/>
      </xdr:nvSpPr>
      <xdr:spPr>
        <a:xfrm>
          <a:off x="1968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100164</xdr:rowOff>
    </xdr:from>
    <xdr:ext cx="534377" cy="259045"/>
    <xdr:sp macro="" textlink="">
      <xdr:nvSpPr>
        <xdr:cNvPr id="249" name="テキスト ボックス 248"/>
        <xdr:cNvSpPr txBox="1"/>
      </xdr:nvSpPr>
      <xdr:spPr>
        <a:xfrm>
          <a:off x="1752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92459</xdr:rowOff>
    </xdr:from>
    <xdr:to>
      <xdr:col>6</xdr:col>
      <xdr:colOff>38100</xdr:colOff>
      <xdr:row>98</xdr:row>
      <xdr:rowOff>22609</xdr:rowOff>
    </xdr:to>
    <xdr:sp macro="" textlink="">
      <xdr:nvSpPr>
        <xdr:cNvPr id="250" name="フローチャート: 判断 249"/>
        <xdr:cNvSpPr/>
      </xdr:nvSpPr>
      <xdr:spPr>
        <a:xfrm>
          <a:off x="1079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13736</xdr:rowOff>
    </xdr:from>
    <xdr:ext cx="534377" cy="259045"/>
    <xdr:sp macro="" textlink="">
      <xdr:nvSpPr>
        <xdr:cNvPr id="251" name="テキスト ボックス 250"/>
        <xdr:cNvSpPr txBox="1"/>
      </xdr:nvSpPr>
      <xdr:spPr>
        <a:xfrm>
          <a:off x="863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74678</xdr:rowOff>
    </xdr:from>
    <xdr:to>
      <xdr:col>24</xdr:col>
      <xdr:colOff>114300</xdr:colOff>
      <xdr:row>95</xdr:row>
      <xdr:rowOff>4828</xdr:rowOff>
    </xdr:to>
    <xdr:sp macro="" textlink="">
      <xdr:nvSpPr>
        <xdr:cNvPr id="257" name="楕円 256"/>
        <xdr:cNvSpPr/>
      </xdr:nvSpPr>
      <xdr:spPr>
        <a:xfrm>
          <a:off x="4584700" y="16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97555</xdr:rowOff>
    </xdr:from>
    <xdr:ext cx="534377" cy="259045"/>
    <xdr:sp macro="" textlink="">
      <xdr:nvSpPr>
        <xdr:cNvPr id="258" name="衛生費該当値テキスト"/>
        <xdr:cNvSpPr txBox="1"/>
      </xdr:nvSpPr>
      <xdr:spPr>
        <a:xfrm>
          <a:off x="4686300" y="160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152876</xdr:rowOff>
    </xdr:from>
    <xdr:to>
      <xdr:col>20</xdr:col>
      <xdr:colOff>38100</xdr:colOff>
      <xdr:row>92</xdr:row>
      <xdr:rowOff>83026</xdr:rowOff>
    </xdr:to>
    <xdr:sp macro="" textlink="">
      <xdr:nvSpPr>
        <xdr:cNvPr id="259" name="楕円 258"/>
        <xdr:cNvSpPr/>
      </xdr:nvSpPr>
      <xdr:spPr>
        <a:xfrm>
          <a:off x="3746500" y="157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99553</xdr:rowOff>
    </xdr:from>
    <xdr:ext cx="534377" cy="259045"/>
    <xdr:sp macro="" textlink="">
      <xdr:nvSpPr>
        <xdr:cNvPr id="260" name="テキスト ボックス 259"/>
        <xdr:cNvSpPr txBox="1"/>
      </xdr:nvSpPr>
      <xdr:spPr>
        <a:xfrm>
          <a:off x="3530111" y="155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47490</xdr:rowOff>
    </xdr:from>
    <xdr:to>
      <xdr:col>15</xdr:col>
      <xdr:colOff>101600</xdr:colOff>
      <xdr:row>89</xdr:row>
      <xdr:rowOff>149090</xdr:rowOff>
    </xdr:to>
    <xdr:sp macro="" textlink="">
      <xdr:nvSpPr>
        <xdr:cNvPr id="261" name="楕円 260"/>
        <xdr:cNvSpPr/>
      </xdr:nvSpPr>
      <xdr:spPr>
        <a:xfrm>
          <a:off x="2857500" y="153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87</xdr:row>
      <xdr:rowOff>165617</xdr:rowOff>
    </xdr:from>
    <xdr:ext cx="599010" cy="259045"/>
    <xdr:sp macro="" textlink="">
      <xdr:nvSpPr>
        <xdr:cNvPr id="262" name="テキスト ボックス 261"/>
        <xdr:cNvSpPr txBox="1"/>
      </xdr:nvSpPr>
      <xdr:spPr>
        <a:xfrm>
          <a:off x="2608795" y="1508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90255</xdr:rowOff>
    </xdr:from>
    <xdr:to>
      <xdr:col>10</xdr:col>
      <xdr:colOff>165100</xdr:colOff>
      <xdr:row>95</xdr:row>
      <xdr:rowOff>20405</xdr:rowOff>
    </xdr:to>
    <xdr:sp macro="" textlink="">
      <xdr:nvSpPr>
        <xdr:cNvPr id="263" name="楕円 262"/>
        <xdr:cNvSpPr/>
      </xdr:nvSpPr>
      <xdr:spPr>
        <a:xfrm>
          <a:off x="1968500" y="162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36932</xdr:rowOff>
    </xdr:from>
    <xdr:ext cx="534377" cy="259045"/>
    <xdr:sp macro="" textlink="">
      <xdr:nvSpPr>
        <xdr:cNvPr id="264" name="テキスト ボックス 263"/>
        <xdr:cNvSpPr txBox="1"/>
      </xdr:nvSpPr>
      <xdr:spPr>
        <a:xfrm>
          <a:off x="1752111" y="159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80524</xdr:rowOff>
    </xdr:from>
    <xdr:to>
      <xdr:col>6</xdr:col>
      <xdr:colOff>38100</xdr:colOff>
      <xdr:row>96</xdr:row>
      <xdr:rowOff>10674</xdr:rowOff>
    </xdr:to>
    <xdr:sp macro="" textlink="">
      <xdr:nvSpPr>
        <xdr:cNvPr id="265" name="楕円 264"/>
        <xdr:cNvSpPr/>
      </xdr:nvSpPr>
      <xdr:spPr>
        <a:xfrm>
          <a:off x="1079500" y="16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27201</xdr:rowOff>
    </xdr:from>
    <xdr:ext cx="534377" cy="259045"/>
    <xdr:sp macro="" textlink="">
      <xdr:nvSpPr>
        <xdr:cNvPr id="266" name="テキスト ボックス 265"/>
        <xdr:cNvSpPr txBox="1"/>
      </xdr:nvSpPr>
      <xdr:spPr>
        <a:xfrm>
          <a:off x="863111" y="161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41402</xdr:rowOff>
    </xdr:from>
    <xdr:to>
      <xdr:col>54</xdr:col>
      <xdr:colOff>189865</xdr:colOff>
      <xdr:row>38</xdr:row>
      <xdr:rowOff>139700</xdr:rowOff>
    </xdr:to>
    <xdr:cxnSp macro="">
      <xdr:nvCxnSpPr>
        <xdr:cNvPr id="288" name="直線コネクタ 287"/>
        <xdr:cNvCxnSpPr/>
      </xdr:nvCxnSpPr>
      <xdr:spPr>
        <a:xfrm flipV="1">
          <a:off x="10475595" y="5699252"/>
          <a:ext cx="127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159529</xdr:rowOff>
    </xdr:from>
    <xdr:ext cx="469744" cy="259045"/>
    <xdr:sp macro="" textlink="">
      <xdr:nvSpPr>
        <xdr:cNvPr id="291" name="労働費最大値テキスト"/>
        <xdr:cNvSpPr txBox="1"/>
      </xdr:nvSpPr>
      <xdr:spPr>
        <a:xfrm>
          <a:off x="10528300" y="547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41402</xdr:rowOff>
    </xdr:from>
    <xdr:to>
      <xdr:col>55</xdr:col>
      <xdr:colOff>88900</xdr:colOff>
      <xdr:row>33</xdr:row>
      <xdr:rowOff>41402</xdr:rowOff>
    </xdr:to>
    <xdr:cxnSp macro="">
      <xdr:nvCxnSpPr>
        <xdr:cNvPr id="292" name="直線コネクタ 291"/>
        <xdr:cNvCxnSpPr/>
      </xdr:nvCxnSpPr>
      <xdr:spPr>
        <a:xfrm>
          <a:off x="10388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122326</xdr:rowOff>
    </xdr:from>
    <xdr:to>
      <xdr:col>55</xdr:col>
      <xdr:colOff>0</xdr:colOff>
      <xdr:row>33</xdr:row>
      <xdr:rowOff>146558</xdr:rowOff>
    </xdr:to>
    <xdr:cxnSp macro="">
      <xdr:nvCxnSpPr>
        <xdr:cNvPr id="293" name="直線コネクタ 292"/>
        <xdr:cNvCxnSpPr/>
      </xdr:nvCxnSpPr>
      <xdr:spPr>
        <a:xfrm flipV="1">
          <a:off x="9639300" y="5780176"/>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65270</xdr:rowOff>
    </xdr:from>
    <xdr:ext cx="378565" cy="259045"/>
    <xdr:sp macro="" textlink="">
      <xdr:nvSpPr>
        <xdr:cNvPr id="294" name="労働費平均値テキスト"/>
        <xdr:cNvSpPr txBox="1"/>
      </xdr:nvSpPr>
      <xdr:spPr>
        <a:xfrm>
          <a:off x="10528300" y="64089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86843</xdr:rowOff>
    </xdr:from>
    <xdr:to>
      <xdr:col>55</xdr:col>
      <xdr:colOff>50800</xdr:colOff>
      <xdr:row>38</xdr:row>
      <xdr:rowOff>16993</xdr:rowOff>
    </xdr:to>
    <xdr:sp macro="" textlink="">
      <xdr:nvSpPr>
        <xdr:cNvPr id="295" name="フローチャート: 判断 294"/>
        <xdr:cNvSpPr/>
      </xdr:nvSpPr>
      <xdr:spPr>
        <a:xfrm>
          <a:off x="104267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12370</xdr:rowOff>
    </xdr:from>
    <xdr:to>
      <xdr:col>50</xdr:col>
      <xdr:colOff>114300</xdr:colOff>
      <xdr:row>33</xdr:row>
      <xdr:rowOff>146558</xdr:rowOff>
    </xdr:to>
    <xdr:cxnSp macro="">
      <xdr:nvCxnSpPr>
        <xdr:cNvPr id="296" name="直線コネクタ 295"/>
        <xdr:cNvCxnSpPr/>
      </xdr:nvCxnSpPr>
      <xdr:spPr>
        <a:xfrm>
          <a:off x="8750300" y="5498770"/>
          <a:ext cx="889000" cy="30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24892</xdr:rowOff>
    </xdr:from>
    <xdr:to>
      <xdr:col>50</xdr:col>
      <xdr:colOff>165100</xdr:colOff>
      <xdr:row>37</xdr:row>
      <xdr:rowOff>126492</xdr:rowOff>
    </xdr:to>
    <xdr:sp macro="" textlink="">
      <xdr:nvSpPr>
        <xdr:cNvPr id="297" name="フローチャート: 判断 296"/>
        <xdr:cNvSpPr/>
      </xdr:nvSpPr>
      <xdr:spPr>
        <a:xfrm>
          <a:off x="9588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117619</xdr:rowOff>
    </xdr:from>
    <xdr:ext cx="469744" cy="259045"/>
    <xdr:sp macro="" textlink="">
      <xdr:nvSpPr>
        <xdr:cNvPr id="298" name="テキスト ボックス 297"/>
        <xdr:cNvSpPr txBox="1"/>
      </xdr:nvSpPr>
      <xdr:spPr>
        <a:xfrm>
          <a:off x="9404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12370</xdr:rowOff>
    </xdr:from>
    <xdr:to>
      <xdr:col>45</xdr:col>
      <xdr:colOff>177800</xdr:colOff>
      <xdr:row>32</xdr:row>
      <xdr:rowOff>25171</xdr:rowOff>
    </xdr:to>
    <xdr:cxnSp macro="">
      <xdr:nvCxnSpPr>
        <xdr:cNvPr id="299" name="直線コネクタ 298"/>
        <xdr:cNvCxnSpPr/>
      </xdr:nvCxnSpPr>
      <xdr:spPr>
        <a:xfrm flipV="1">
          <a:off x="7861300" y="549877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120447</xdr:rowOff>
    </xdr:from>
    <xdr:to>
      <xdr:col>46</xdr:col>
      <xdr:colOff>38100</xdr:colOff>
      <xdr:row>38</xdr:row>
      <xdr:rowOff>50597</xdr:rowOff>
    </xdr:to>
    <xdr:sp macro="" textlink="">
      <xdr:nvSpPr>
        <xdr:cNvPr id="300" name="フローチャート: 判断 299"/>
        <xdr:cNvSpPr/>
      </xdr:nvSpPr>
      <xdr:spPr>
        <a:xfrm>
          <a:off x="86995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41724</xdr:rowOff>
    </xdr:from>
    <xdr:ext cx="378565" cy="259045"/>
    <xdr:sp macro="" textlink="">
      <xdr:nvSpPr>
        <xdr:cNvPr id="301" name="テキスト ボックス 300"/>
        <xdr:cNvSpPr txBox="1"/>
      </xdr:nvSpPr>
      <xdr:spPr>
        <a:xfrm>
          <a:off x="8561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140614</xdr:rowOff>
    </xdr:from>
    <xdr:to>
      <xdr:col>41</xdr:col>
      <xdr:colOff>50800</xdr:colOff>
      <xdr:row>32</xdr:row>
      <xdr:rowOff>25171</xdr:rowOff>
    </xdr:to>
    <xdr:cxnSp macro="">
      <xdr:nvCxnSpPr>
        <xdr:cNvPr id="302" name="直線コネクタ 301"/>
        <xdr:cNvCxnSpPr/>
      </xdr:nvCxnSpPr>
      <xdr:spPr>
        <a:xfrm>
          <a:off x="6972300" y="545556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149251</xdr:rowOff>
    </xdr:from>
    <xdr:to>
      <xdr:col>41</xdr:col>
      <xdr:colOff>101600</xdr:colOff>
      <xdr:row>37</xdr:row>
      <xdr:rowOff>79401</xdr:rowOff>
    </xdr:to>
    <xdr:sp macro="" textlink="">
      <xdr:nvSpPr>
        <xdr:cNvPr id="303" name="フローチャート: 判断 302"/>
        <xdr:cNvSpPr/>
      </xdr:nvSpPr>
      <xdr:spPr>
        <a:xfrm>
          <a:off x="7810500" y="63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70528</xdr:rowOff>
    </xdr:from>
    <xdr:ext cx="469744" cy="259045"/>
    <xdr:sp macro="" textlink="">
      <xdr:nvSpPr>
        <xdr:cNvPr id="304" name="テキスト ボックス 303"/>
        <xdr:cNvSpPr txBox="1"/>
      </xdr:nvSpPr>
      <xdr:spPr>
        <a:xfrm>
          <a:off x="7626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119990</xdr:rowOff>
    </xdr:from>
    <xdr:to>
      <xdr:col>36</xdr:col>
      <xdr:colOff>165100</xdr:colOff>
      <xdr:row>37</xdr:row>
      <xdr:rowOff>50140</xdr:rowOff>
    </xdr:to>
    <xdr:sp macro="" textlink="">
      <xdr:nvSpPr>
        <xdr:cNvPr id="305" name="フローチャート: 判断 304"/>
        <xdr:cNvSpPr/>
      </xdr:nvSpPr>
      <xdr:spPr>
        <a:xfrm>
          <a:off x="6921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41267</xdr:rowOff>
    </xdr:from>
    <xdr:ext cx="469744" cy="259045"/>
    <xdr:sp macro="" textlink="">
      <xdr:nvSpPr>
        <xdr:cNvPr id="306" name="テキスト ボックス 305"/>
        <xdr:cNvSpPr txBox="1"/>
      </xdr:nvSpPr>
      <xdr:spPr>
        <a:xfrm>
          <a:off x="6737428"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71526</xdr:rowOff>
    </xdr:from>
    <xdr:to>
      <xdr:col>55</xdr:col>
      <xdr:colOff>50800</xdr:colOff>
      <xdr:row>34</xdr:row>
      <xdr:rowOff>1676</xdr:rowOff>
    </xdr:to>
    <xdr:sp macro="" textlink="">
      <xdr:nvSpPr>
        <xdr:cNvPr id="312" name="楕円 311"/>
        <xdr:cNvSpPr/>
      </xdr:nvSpPr>
      <xdr:spPr>
        <a:xfrm>
          <a:off x="10426700" y="57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157903</xdr:rowOff>
    </xdr:from>
    <xdr:ext cx="469744" cy="259045"/>
    <xdr:sp macro="" textlink="">
      <xdr:nvSpPr>
        <xdr:cNvPr id="313" name="労働費該当値テキスト"/>
        <xdr:cNvSpPr txBox="1"/>
      </xdr:nvSpPr>
      <xdr:spPr>
        <a:xfrm>
          <a:off x="10528300" y="56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95758</xdr:rowOff>
    </xdr:from>
    <xdr:to>
      <xdr:col>50</xdr:col>
      <xdr:colOff>165100</xdr:colOff>
      <xdr:row>34</xdr:row>
      <xdr:rowOff>25908</xdr:rowOff>
    </xdr:to>
    <xdr:sp macro="" textlink="">
      <xdr:nvSpPr>
        <xdr:cNvPr id="314" name="楕円 313"/>
        <xdr:cNvSpPr/>
      </xdr:nvSpPr>
      <xdr:spPr>
        <a:xfrm>
          <a:off x="9588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42435</xdr:rowOff>
    </xdr:from>
    <xdr:ext cx="469744" cy="259045"/>
    <xdr:sp macro="" textlink="">
      <xdr:nvSpPr>
        <xdr:cNvPr id="315" name="テキスト ボックス 314"/>
        <xdr:cNvSpPr txBox="1"/>
      </xdr:nvSpPr>
      <xdr:spPr>
        <a:xfrm>
          <a:off x="9404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133020</xdr:rowOff>
    </xdr:from>
    <xdr:to>
      <xdr:col>46</xdr:col>
      <xdr:colOff>38100</xdr:colOff>
      <xdr:row>32</xdr:row>
      <xdr:rowOff>63170</xdr:rowOff>
    </xdr:to>
    <xdr:sp macro="" textlink="">
      <xdr:nvSpPr>
        <xdr:cNvPr id="316" name="楕円 315"/>
        <xdr:cNvSpPr/>
      </xdr:nvSpPr>
      <xdr:spPr>
        <a:xfrm>
          <a:off x="8699500" y="54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79697</xdr:rowOff>
    </xdr:from>
    <xdr:ext cx="469744" cy="259045"/>
    <xdr:sp macro="" textlink="">
      <xdr:nvSpPr>
        <xdr:cNvPr id="317" name="テキスト ボックス 316"/>
        <xdr:cNvSpPr txBox="1"/>
      </xdr:nvSpPr>
      <xdr:spPr>
        <a:xfrm>
          <a:off x="8515428" y="52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145821</xdr:rowOff>
    </xdr:from>
    <xdr:to>
      <xdr:col>41</xdr:col>
      <xdr:colOff>101600</xdr:colOff>
      <xdr:row>32</xdr:row>
      <xdr:rowOff>75971</xdr:rowOff>
    </xdr:to>
    <xdr:sp macro="" textlink="">
      <xdr:nvSpPr>
        <xdr:cNvPr id="318" name="楕円 317"/>
        <xdr:cNvSpPr/>
      </xdr:nvSpPr>
      <xdr:spPr>
        <a:xfrm>
          <a:off x="7810500" y="54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92498</xdr:rowOff>
    </xdr:from>
    <xdr:ext cx="469744" cy="259045"/>
    <xdr:sp macro="" textlink="">
      <xdr:nvSpPr>
        <xdr:cNvPr id="319" name="テキスト ボックス 318"/>
        <xdr:cNvSpPr txBox="1"/>
      </xdr:nvSpPr>
      <xdr:spPr>
        <a:xfrm>
          <a:off x="7626428" y="52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89814</xdr:rowOff>
    </xdr:from>
    <xdr:to>
      <xdr:col>36</xdr:col>
      <xdr:colOff>165100</xdr:colOff>
      <xdr:row>32</xdr:row>
      <xdr:rowOff>19964</xdr:rowOff>
    </xdr:to>
    <xdr:sp macro="" textlink="">
      <xdr:nvSpPr>
        <xdr:cNvPr id="320" name="楕円 319"/>
        <xdr:cNvSpPr/>
      </xdr:nvSpPr>
      <xdr:spPr>
        <a:xfrm>
          <a:off x="6921500" y="54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36491</xdr:rowOff>
    </xdr:from>
    <xdr:ext cx="469744" cy="259045"/>
    <xdr:sp macro="" textlink="">
      <xdr:nvSpPr>
        <xdr:cNvPr id="321" name="テキスト ボックス 320"/>
        <xdr:cNvSpPr txBox="1"/>
      </xdr:nvSpPr>
      <xdr:spPr>
        <a:xfrm>
          <a:off x="6737428" y="51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121434</xdr:rowOff>
    </xdr:from>
    <xdr:to>
      <xdr:col>54</xdr:col>
      <xdr:colOff>189865</xdr:colOff>
      <xdr:row>59</xdr:row>
      <xdr:rowOff>20023</xdr:rowOff>
    </xdr:to>
    <xdr:cxnSp macro="">
      <xdr:nvCxnSpPr>
        <xdr:cNvPr id="347" name="直線コネクタ 346"/>
        <xdr:cNvCxnSpPr/>
      </xdr:nvCxnSpPr>
      <xdr:spPr>
        <a:xfrm flipV="1">
          <a:off x="10475595" y="9379734"/>
          <a:ext cx="1270" cy="75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23850</xdr:rowOff>
    </xdr:from>
    <xdr:ext cx="469744" cy="259045"/>
    <xdr:sp macro="" textlink="">
      <xdr:nvSpPr>
        <xdr:cNvPr id="348" name="農林水産業費最小値テキスト"/>
        <xdr:cNvSpPr txBox="1"/>
      </xdr:nvSpPr>
      <xdr:spPr>
        <a:xfrm>
          <a:off x="10528300" y="101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20023</xdr:rowOff>
    </xdr:from>
    <xdr:to>
      <xdr:col>55</xdr:col>
      <xdr:colOff>88900</xdr:colOff>
      <xdr:row>59</xdr:row>
      <xdr:rowOff>20023</xdr:rowOff>
    </xdr:to>
    <xdr:cxnSp macro="">
      <xdr:nvCxnSpPr>
        <xdr:cNvPr id="349" name="直線コネクタ 348"/>
        <xdr:cNvCxnSpPr/>
      </xdr:nvCxnSpPr>
      <xdr:spPr>
        <a:xfrm>
          <a:off x="10388600" y="1013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68111</xdr:rowOff>
    </xdr:from>
    <xdr:ext cx="534377" cy="259045"/>
    <xdr:sp macro="" textlink="">
      <xdr:nvSpPr>
        <xdr:cNvPr id="350" name="農林水産業費最大値テキスト"/>
        <xdr:cNvSpPr txBox="1"/>
      </xdr:nvSpPr>
      <xdr:spPr>
        <a:xfrm>
          <a:off x="10528300" y="91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121434</xdr:rowOff>
    </xdr:from>
    <xdr:to>
      <xdr:col>55</xdr:col>
      <xdr:colOff>88900</xdr:colOff>
      <xdr:row>54</xdr:row>
      <xdr:rowOff>121434</xdr:rowOff>
    </xdr:to>
    <xdr:cxnSp macro="">
      <xdr:nvCxnSpPr>
        <xdr:cNvPr id="351" name="直線コネクタ 350"/>
        <xdr:cNvCxnSpPr/>
      </xdr:nvCxnSpPr>
      <xdr:spPr>
        <a:xfrm>
          <a:off x="10388600" y="937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127497</xdr:rowOff>
    </xdr:from>
    <xdr:to>
      <xdr:col>55</xdr:col>
      <xdr:colOff>0</xdr:colOff>
      <xdr:row>58</xdr:row>
      <xdr:rowOff>58851</xdr:rowOff>
    </xdr:to>
    <xdr:cxnSp macro="">
      <xdr:nvCxnSpPr>
        <xdr:cNvPr id="352" name="直線コネクタ 351"/>
        <xdr:cNvCxnSpPr/>
      </xdr:nvCxnSpPr>
      <xdr:spPr>
        <a:xfrm>
          <a:off x="9639300" y="9385797"/>
          <a:ext cx="838200" cy="6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93206</xdr:rowOff>
    </xdr:from>
    <xdr:ext cx="534377" cy="259045"/>
    <xdr:sp macro="" textlink="">
      <xdr:nvSpPr>
        <xdr:cNvPr id="353" name="農林水産業費平均値テキスト"/>
        <xdr:cNvSpPr txBox="1"/>
      </xdr:nvSpPr>
      <xdr:spPr>
        <a:xfrm>
          <a:off x="10528300" y="969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70329</xdr:rowOff>
    </xdr:from>
    <xdr:to>
      <xdr:col>55</xdr:col>
      <xdr:colOff>50800</xdr:colOff>
      <xdr:row>58</xdr:row>
      <xdr:rowOff>479</xdr:rowOff>
    </xdr:to>
    <xdr:sp macro="" textlink="">
      <xdr:nvSpPr>
        <xdr:cNvPr id="354" name="フローチャート: 判断 353"/>
        <xdr:cNvSpPr/>
      </xdr:nvSpPr>
      <xdr:spPr>
        <a:xfrm>
          <a:off x="10426700" y="984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167807</xdr:rowOff>
    </xdr:from>
    <xdr:to>
      <xdr:col>50</xdr:col>
      <xdr:colOff>114300</xdr:colOff>
      <xdr:row>54</xdr:row>
      <xdr:rowOff>127497</xdr:rowOff>
    </xdr:to>
    <xdr:cxnSp macro="">
      <xdr:nvCxnSpPr>
        <xdr:cNvPr id="355" name="直線コネクタ 354"/>
        <xdr:cNvCxnSpPr/>
      </xdr:nvCxnSpPr>
      <xdr:spPr>
        <a:xfrm>
          <a:off x="8750300" y="8911757"/>
          <a:ext cx="889000" cy="4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76403</xdr:rowOff>
    </xdr:from>
    <xdr:to>
      <xdr:col>50</xdr:col>
      <xdr:colOff>165100</xdr:colOff>
      <xdr:row>58</xdr:row>
      <xdr:rowOff>6553</xdr:rowOff>
    </xdr:to>
    <xdr:sp macro="" textlink="">
      <xdr:nvSpPr>
        <xdr:cNvPr id="356" name="フローチャート: 判断 355"/>
        <xdr:cNvSpPr/>
      </xdr:nvSpPr>
      <xdr:spPr>
        <a:xfrm>
          <a:off x="9588500" y="984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169130</xdr:rowOff>
    </xdr:from>
    <xdr:ext cx="534377" cy="259045"/>
    <xdr:sp macro="" textlink="">
      <xdr:nvSpPr>
        <xdr:cNvPr id="357" name="テキスト ボックス 356"/>
        <xdr:cNvSpPr txBox="1"/>
      </xdr:nvSpPr>
      <xdr:spPr>
        <a:xfrm>
          <a:off x="9372111" y="99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89016</xdr:rowOff>
    </xdr:from>
    <xdr:to>
      <xdr:col>45</xdr:col>
      <xdr:colOff>177800</xdr:colOff>
      <xdr:row>51</xdr:row>
      <xdr:rowOff>167807</xdr:rowOff>
    </xdr:to>
    <xdr:cxnSp macro="">
      <xdr:nvCxnSpPr>
        <xdr:cNvPr id="358" name="直線コネクタ 357"/>
        <xdr:cNvCxnSpPr/>
      </xdr:nvCxnSpPr>
      <xdr:spPr>
        <a:xfrm>
          <a:off x="7861300" y="8832966"/>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93461</xdr:rowOff>
    </xdr:from>
    <xdr:to>
      <xdr:col>46</xdr:col>
      <xdr:colOff>38100</xdr:colOff>
      <xdr:row>58</xdr:row>
      <xdr:rowOff>23611</xdr:rowOff>
    </xdr:to>
    <xdr:sp macro="" textlink="">
      <xdr:nvSpPr>
        <xdr:cNvPr id="359" name="フローチャート: 判断 358"/>
        <xdr:cNvSpPr/>
      </xdr:nvSpPr>
      <xdr:spPr>
        <a:xfrm>
          <a:off x="8699500" y="98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14738</xdr:rowOff>
    </xdr:from>
    <xdr:ext cx="534377" cy="259045"/>
    <xdr:sp macro="" textlink="">
      <xdr:nvSpPr>
        <xdr:cNvPr id="360" name="テキスト ボックス 359"/>
        <xdr:cNvSpPr txBox="1"/>
      </xdr:nvSpPr>
      <xdr:spPr>
        <a:xfrm>
          <a:off x="8483111" y="99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149998</xdr:rowOff>
    </xdr:from>
    <xdr:to>
      <xdr:col>41</xdr:col>
      <xdr:colOff>50800</xdr:colOff>
      <xdr:row>51</xdr:row>
      <xdr:rowOff>89016</xdr:rowOff>
    </xdr:to>
    <xdr:cxnSp macro="">
      <xdr:nvCxnSpPr>
        <xdr:cNvPr id="361" name="直線コネクタ 360"/>
        <xdr:cNvCxnSpPr/>
      </xdr:nvCxnSpPr>
      <xdr:spPr>
        <a:xfrm>
          <a:off x="6972300" y="8722498"/>
          <a:ext cx="889000" cy="1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81106</xdr:rowOff>
    </xdr:from>
    <xdr:to>
      <xdr:col>41</xdr:col>
      <xdr:colOff>101600</xdr:colOff>
      <xdr:row>59</xdr:row>
      <xdr:rowOff>11256</xdr:rowOff>
    </xdr:to>
    <xdr:sp macro="" textlink="">
      <xdr:nvSpPr>
        <xdr:cNvPr id="362" name="フローチャート: 判断 361"/>
        <xdr:cNvSpPr/>
      </xdr:nvSpPr>
      <xdr:spPr>
        <a:xfrm>
          <a:off x="7810500" y="1002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2383</xdr:rowOff>
    </xdr:from>
    <xdr:ext cx="534377" cy="259045"/>
    <xdr:sp macro="" textlink="">
      <xdr:nvSpPr>
        <xdr:cNvPr id="363" name="テキスト ボックス 362"/>
        <xdr:cNvSpPr txBox="1"/>
      </xdr:nvSpPr>
      <xdr:spPr>
        <a:xfrm>
          <a:off x="7594111" y="1011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71896</xdr:rowOff>
    </xdr:from>
    <xdr:to>
      <xdr:col>36</xdr:col>
      <xdr:colOff>165100</xdr:colOff>
      <xdr:row>59</xdr:row>
      <xdr:rowOff>2046</xdr:rowOff>
    </xdr:to>
    <xdr:sp macro="" textlink="">
      <xdr:nvSpPr>
        <xdr:cNvPr id="364" name="フローチャート: 判断 363"/>
        <xdr:cNvSpPr/>
      </xdr:nvSpPr>
      <xdr:spPr>
        <a:xfrm>
          <a:off x="69215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164623</xdr:rowOff>
    </xdr:from>
    <xdr:ext cx="534377" cy="259045"/>
    <xdr:sp macro="" textlink="">
      <xdr:nvSpPr>
        <xdr:cNvPr id="365" name="テキスト ボックス 364"/>
        <xdr:cNvSpPr txBox="1"/>
      </xdr:nvSpPr>
      <xdr:spPr>
        <a:xfrm>
          <a:off x="6705111" y="101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8051</xdr:rowOff>
    </xdr:from>
    <xdr:to>
      <xdr:col>55</xdr:col>
      <xdr:colOff>50800</xdr:colOff>
      <xdr:row>58</xdr:row>
      <xdr:rowOff>109651</xdr:rowOff>
    </xdr:to>
    <xdr:sp macro="" textlink="">
      <xdr:nvSpPr>
        <xdr:cNvPr id="371" name="楕円 370"/>
        <xdr:cNvSpPr/>
      </xdr:nvSpPr>
      <xdr:spPr>
        <a:xfrm>
          <a:off x="10426700" y="99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157928</xdr:rowOff>
    </xdr:from>
    <xdr:ext cx="534377" cy="259045"/>
    <xdr:sp macro="" textlink="">
      <xdr:nvSpPr>
        <xdr:cNvPr id="372" name="農林水産業費該当値テキスト"/>
        <xdr:cNvSpPr txBox="1"/>
      </xdr:nvSpPr>
      <xdr:spPr>
        <a:xfrm>
          <a:off x="10528300" y="99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76697</xdr:rowOff>
    </xdr:from>
    <xdr:to>
      <xdr:col>50</xdr:col>
      <xdr:colOff>165100</xdr:colOff>
      <xdr:row>55</xdr:row>
      <xdr:rowOff>6847</xdr:rowOff>
    </xdr:to>
    <xdr:sp macro="" textlink="">
      <xdr:nvSpPr>
        <xdr:cNvPr id="373" name="楕円 372"/>
        <xdr:cNvSpPr/>
      </xdr:nvSpPr>
      <xdr:spPr>
        <a:xfrm>
          <a:off x="9588500" y="93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23374</xdr:rowOff>
    </xdr:from>
    <xdr:ext cx="534377" cy="259045"/>
    <xdr:sp macro="" textlink="">
      <xdr:nvSpPr>
        <xdr:cNvPr id="374" name="テキスト ボックス 373"/>
        <xdr:cNvSpPr txBox="1"/>
      </xdr:nvSpPr>
      <xdr:spPr>
        <a:xfrm>
          <a:off x="9372111" y="91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117007</xdr:rowOff>
    </xdr:from>
    <xdr:to>
      <xdr:col>46</xdr:col>
      <xdr:colOff>38100</xdr:colOff>
      <xdr:row>52</xdr:row>
      <xdr:rowOff>47157</xdr:rowOff>
    </xdr:to>
    <xdr:sp macro="" textlink="">
      <xdr:nvSpPr>
        <xdr:cNvPr id="375" name="楕円 374"/>
        <xdr:cNvSpPr/>
      </xdr:nvSpPr>
      <xdr:spPr>
        <a:xfrm>
          <a:off x="8699500" y="88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63684</xdr:rowOff>
    </xdr:from>
    <xdr:ext cx="599010" cy="259045"/>
    <xdr:sp macro="" textlink="">
      <xdr:nvSpPr>
        <xdr:cNvPr id="376" name="テキスト ボックス 375"/>
        <xdr:cNvSpPr txBox="1"/>
      </xdr:nvSpPr>
      <xdr:spPr>
        <a:xfrm>
          <a:off x="8450795" y="863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38216</xdr:rowOff>
    </xdr:from>
    <xdr:to>
      <xdr:col>41</xdr:col>
      <xdr:colOff>101600</xdr:colOff>
      <xdr:row>51</xdr:row>
      <xdr:rowOff>139816</xdr:rowOff>
    </xdr:to>
    <xdr:sp macro="" textlink="">
      <xdr:nvSpPr>
        <xdr:cNvPr id="377" name="楕円 376"/>
        <xdr:cNvSpPr/>
      </xdr:nvSpPr>
      <xdr:spPr>
        <a:xfrm>
          <a:off x="7810500" y="87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156343</xdr:rowOff>
    </xdr:from>
    <xdr:ext cx="599010" cy="259045"/>
    <xdr:sp macro="" textlink="">
      <xdr:nvSpPr>
        <xdr:cNvPr id="378" name="テキスト ボックス 377"/>
        <xdr:cNvSpPr txBox="1"/>
      </xdr:nvSpPr>
      <xdr:spPr>
        <a:xfrm>
          <a:off x="7561795" y="855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99198</xdr:rowOff>
    </xdr:from>
    <xdr:to>
      <xdr:col>36</xdr:col>
      <xdr:colOff>165100</xdr:colOff>
      <xdr:row>51</xdr:row>
      <xdr:rowOff>29348</xdr:rowOff>
    </xdr:to>
    <xdr:sp macro="" textlink="">
      <xdr:nvSpPr>
        <xdr:cNvPr id="379" name="楕円 378"/>
        <xdr:cNvSpPr/>
      </xdr:nvSpPr>
      <xdr:spPr>
        <a:xfrm>
          <a:off x="6921500" y="86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45875</xdr:rowOff>
    </xdr:from>
    <xdr:ext cx="599010" cy="259045"/>
    <xdr:sp macro="" textlink="">
      <xdr:nvSpPr>
        <xdr:cNvPr id="380" name="テキスト ボックス 379"/>
        <xdr:cNvSpPr txBox="1"/>
      </xdr:nvSpPr>
      <xdr:spPr>
        <a:xfrm>
          <a:off x="6672795" y="844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91900</xdr:rowOff>
    </xdr:from>
    <xdr:to>
      <xdr:col>54</xdr:col>
      <xdr:colOff>189865</xdr:colOff>
      <xdr:row>78</xdr:row>
      <xdr:rowOff>72628</xdr:rowOff>
    </xdr:to>
    <xdr:cxnSp macro="">
      <xdr:nvCxnSpPr>
        <xdr:cNvPr id="402" name="直線コネクタ 401"/>
        <xdr:cNvCxnSpPr/>
      </xdr:nvCxnSpPr>
      <xdr:spPr>
        <a:xfrm flipV="1">
          <a:off x="10475595" y="12436300"/>
          <a:ext cx="1270" cy="100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76455</xdr:rowOff>
    </xdr:from>
    <xdr:ext cx="469744" cy="259045"/>
    <xdr:sp macro="" textlink="">
      <xdr:nvSpPr>
        <xdr:cNvPr id="403" name="商工費最小値テキスト"/>
        <xdr:cNvSpPr txBox="1"/>
      </xdr:nvSpPr>
      <xdr:spPr>
        <a:xfrm>
          <a:off x="10528300" y="134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72628</xdr:rowOff>
    </xdr:from>
    <xdr:to>
      <xdr:col>55</xdr:col>
      <xdr:colOff>88900</xdr:colOff>
      <xdr:row>78</xdr:row>
      <xdr:rowOff>72628</xdr:rowOff>
    </xdr:to>
    <xdr:cxnSp macro="">
      <xdr:nvCxnSpPr>
        <xdr:cNvPr id="404" name="直線コネクタ 403"/>
        <xdr:cNvCxnSpPr/>
      </xdr:nvCxnSpPr>
      <xdr:spPr>
        <a:xfrm>
          <a:off x="10388600" y="1344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38577</xdr:rowOff>
    </xdr:from>
    <xdr:ext cx="534377" cy="259045"/>
    <xdr:sp macro="" textlink="">
      <xdr:nvSpPr>
        <xdr:cNvPr id="405" name="商工費最大値テキスト"/>
        <xdr:cNvSpPr txBox="1"/>
      </xdr:nvSpPr>
      <xdr:spPr>
        <a:xfrm>
          <a:off x="10528300" y="1221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91900</xdr:rowOff>
    </xdr:from>
    <xdr:to>
      <xdr:col>55</xdr:col>
      <xdr:colOff>88900</xdr:colOff>
      <xdr:row>72</xdr:row>
      <xdr:rowOff>91900</xdr:rowOff>
    </xdr:to>
    <xdr:cxnSp macro="">
      <xdr:nvCxnSpPr>
        <xdr:cNvPr id="406" name="直線コネクタ 405"/>
        <xdr:cNvCxnSpPr/>
      </xdr:nvCxnSpPr>
      <xdr:spPr>
        <a:xfrm>
          <a:off x="10388600" y="124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78870</xdr:rowOff>
    </xdr:from>
    <xdr:to>
      <xdr:col>55</xdr:col>
      <xdr:colOff>0</xdr:colOff>
      <xdr:row>75</xdr:row>
      <xdr:rowOff>4301</xdr:rowOff>
    </xdr:to>
    <xdr:cxnSp macro="">
      <xdr:nvCxnSpPr>
        <xdr:cNvPr id="407" name="直線コネクタ 406"/>
        <xdr:cNvCxnSpPr/>
      </xdr:nvCxnSpPr>
      <xdr:spPr>
        <a:xfrm flipV="1">
          <a:off x="9639300" y="12594720"/>
          <a:ext cx="838200" cy="26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106989</xdr:rowOff>
    </xdr:from>
    <xdr:ext cx="534377" cy="259045"/>
    <xdr:sp macro="" textlink="">
      <xdr:nvSpPr>
        <xdr:cNvPr id="408" name="商工費平均値テキスト"/>
        <xdr:cNvSpPr txBox="1"/>
      </xdr:nvSpPr>
      <xdr:spPr>
        <a:xfrm>
          <a:off x="10528300" y="12965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128562</xdr:rowOff>
    </xdr:from>
    <xdr:to>
      <xdr:col>55</xdr:col>
      <xdr:colOff>50800</xdr:colOff>
      <xdr:row>76</xdr:row>
      <xdr:rowOff>58713</xdr:rowOff>
    </xdr:to>
    <xdr:sp macro="" textlink="">
      <xdr:nvSpPr>
        <xdr:cNvPr id="409" name="フローチャート: 判断 408"/>
        <xdr:cNvSpPr/>
      </xdr:nvSpPr>
      <xdr:spPr>
        <a:xfrm>
          <a:off x="10426700" y="129873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137391</xdr:rowOff>
    </xdr:from>
    <xdr:to>
      <xdr:col>50</xdr:col>
      <xdr:colOff>114300</xdr:colOff>
      <xdr:row>75</xdr:row>
      <xdr:rowOff>4301</xdr:rowOff>
    </xdr:to>
    <xdr:cxnSp macro="">
      <xdr:nvCxnSpPr>
        <xdr:cNvPr id="410" name="直線コネクタ 409"/>
        <xdr:cNvCxnSpPr/>
      </xdr:nvCxnSpPr>
      <xdr:spPr>
        <a:xfrm>
          <a:off x="8750300" y="12310341"/>
          <a:ext cx="889000" cy="5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55730</xdr:rowOff>
    </xdr:from>
    <xdr:to>
      <xdr:col>50</xdr:col>
      <xdr:colOff>165100</xdr:colOff>
      <xdr:row>75</xdr:row>
      <xdr:rowOff>157330</xdr:rowOff>
    </xdr:to>
    <xdr:sp macro="" textlink="">
      <xdr:nvSpPr>
        <xdr:cNvPr id="411" name="フローチャート: 判断 410"/>
        <xdr:cNvSpPr/>
      </xdr:nvSpPr>
      <xdr:spPr>
        <a:xfrm>
          <a:off x="95885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148457</xdr:rowOff>
    </xdr:from>
    <xdr:ext cx="534377" cy="259045"/>
    <xdr:sp macro="" textlink="">
      <xdr:nvSpPr>
        <xdr:cNvPr id="412" name="テキスト ボックス 411"/>
        <xdr:cNvSpPr txBox="1"/>
      </xdr:nvSpPr>
      <xdr:spPr>
        <a:xfrm>
          <a:off x="9372111" y="130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137391</xdr:rowOff>
    </xdr:from>
    <xdr:to>
      <xdr:col>45</xdr:col>
      <xdr:colOff>177800</xdr:colOff>
      <xdr:row>72</xdr:row>
      <xdr:rowOff>93294</xdr:rowOff>
    </xdr:to>
    <xdr:cxnSp macro="">
      <xdr:nvCxnSpPr>
        <xdr:cNvPr id="413" name="直線コネクタ 412"/>
        <xdr:cNvCxnSpPr/>
      </xdr:nvCxnSpPr>
      <xdr:spPr>
        <a:xfrm flipV="1">
          <a:off x="7861300" y="12310341"/>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43249</xdr:rowOff>
    </xdr:from>
    <xdr:to>
      <xdr:col>46</xdr:col>
      <xdr:colOff>38100</xdr:colOff>
      <xdr:row>75</xdr:row>
      <xdr:rowOff>144849</xdr:rowOff>
    </xdr:to>
    <xdr:sp macro="" textlink="">
      <xdr:nvSpPr>
        <xdr:cNvPr id="414" name="フローチャート: 判断 413"/>
        <xdr:cNvSpPr/>
      </xdr:nvSpPr>
      <xdr:spPr>
        <a:xfrm>
          <a:off x="8699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135976</xdr:rowOff>
    </xdr:from>
    <xdr:ext cx="534377" cy="259045"/>
    <xdr:sp macro="" textlink="">
      <xdr:nvSpPr>
        <xdr:cNvPr id="415" name="テキスト ボックス 414"/>
        <xdr:cNvSpPr txBox="1"/>
      </xdr:nvSpPr>
      <xdr:spPr>
        <a:xfrm>
          <a:off x="8483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117137</xdr:rowOff>
    </xdr:from>
    <xdr:to>
      <xdr:col>41</xdr:col>
      <xdr:colOff>50800</xdr:colOff>
      <xdr:row>72</xdr:row>
      <xdr:rowOff>93294</xdr:rowOff>
    </xdr:to>
    <xdr:cxnSp macro="">
      <xdr:nvCxnSpPr>
        <xdr:cNvPr id="416" name="直線コネクタ 415"/>
        <xdr:cNvCxnSpPr/>
      </xdr:nvCxnSpPr>
      <xdr:spPr>
        <a:xfrm>
          <a:off x="6972300" y="12118637"/>
          <a:ext cx="889000" cy="3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1095</xdr:rowOff>
    </xdr:from>
    <xdr:to>
      <xdr:col>41</xdr:col>
      <xdr:colOff>101600</xdr:colOff>
      <xdr:row>76</xdr:row>
      <xdr:rowOff>102695</xdr:rowOff>
    </xdr:to>
    <xdr:sp macro="" textlink="">
      <xdr:nvSpPr>
        <xdr:cNvPr id="417" name="フローチャート: 判断 416"/>
        <xdr:cNvSpPr/>
      </xdr:nvSpPr>
      <xdr:spPr>
        <a:xfrm>
          <a:off x="7810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93822</xdr:rowOff>
    </xdr:from>
    <xdr:ext cx="534377" cy="259045"/>
    <xdr:sp macro="" textlink="">
      <xdr:nvSpPr>
        <xdr:cNvPr id="418" name="テキスト ボックス 417"/>
        <xdr:cNvSpPr txBox="1"/>
      </xdr:nvSpPr>
      <xdr:spPr>
        <a:xfrm>
          <a:off x="7594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152177</xdr:rowOff>
    </xdr:from>
    <xdr:to>
      <xdr:col>36</xdr:col>
      <xdr:colOff>165100</xdr:colOff>
      <xdr:row>77</xdr:row>
      <xdr:rowOff>82327</xdr:rowOff>
    </xdr:to>
    <xdr:sp macro="" textlink="">
      <xdr:nvSpPr>
        <xdr:cNvPr id="419" name="フローチャート: 判断 418"/>
        <xdr:cNvSpPr/>
      </xdr:nvSpPr>
      <xdr:spPr>
        <a:xfrm>
          <a:off x="6921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73454</xdr:rowOff>
    </xdr:from>
    <xdr:ext cx="534377" cy="259045"/>
    <xdr:sp macro="" textlink="">
      <xdr:nvSpPr>
        <xdr:cNvPr id="420" name="テキスト ボックス 419"/>
        <xdr:cNvSpPr txBox="1"/>
      </xdr:nvSpPr>
      <xdr:spPr>
        <a:xfrm>
          <a:off x="6705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28070</xdr:rowOff>
    </xdr:from>
    <xdr:to>
      <xdr:col>55</xdr:col>
      <xdr:colOff>50800</xdr:colOff>
      <xdr:row>73</xdr:row>
      <xdr:rowOff>129670</xdr:rowOff>
    </xdr:to>
    <xdr:sp macro="" textlink="">
      <xdr:nvSpPr>
        <xdr:cNvPr id="426" name="楕円 425"/>
        <xdr:cNvSpPr/>
      </xdr:nvSpPr>
      <xdr:spPr>
        <a:xfrm>
          <a:off x="10426700" y="125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50947</xdr:rowOff>
    </xdr:from>
    <xdr:ext cx="534377" cy="259045"/>
    <xdr:sp macro="" textlink="">
      <xdr:nvSpPr>
        <xdr:cNvPr id="427" name="商工費該当値テキスト"/>
        <xdr:cNvSpPr txBox="1"/>
      </xdr:nvSpPr>
      <xdr:spPr>
        <a:xfrm>
          <a:off x="10528300" y="123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124951</xdr:rowOff>
    </xdr:from>
    <xdr:to>
      <xdr:col>50</xdr:col>
      <xdr:colOff>165100</xdr:colOff>
      <xdr:row>75</xdr:row>
      <xdr:rowOff>55101</xdr:rowOff>
    </xdr:to>
    <xdr:sp macro="" textlink="">
      <xdr:nvSpPr>
        <xdr:cNvPr id="428" name="楕円 427"/>
        <xdr:cNvSpPr/>
      </xdr:nvSpPr>
      <xdr:spPr>
        <a:xfrm>
          <a:off x="9588500" y="128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71628</xdr:rowOff>
    </xdr:from>
    <xdr:ext cx="534377" cy="259045"/>
    <xdr:sp macro="" textlink="">
      <xdr:nvSpPr>
        <xdr:cNvPr id="429" name="テキスト ボックス 428"/>
        <xdr:cNvSpPr txBox="1"/>
      </xdr:nvSpPr>
      <xdr:spPr>
        <a:xfrm>
          <a:off x="9372111" y="1258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86591</xdr:rowOff>
    </xdr:from>
    <xdr:to>
      <xdr:col>46</xdr:col>
      <xdr:colOff>38100</xdr:colOff>
      <xdr:row>72</xdr:row>
      <xdr:rowOff>16741</xdr:rowOff>
    </xdr:to>
    <xdr:sp macro="" textlink="">
      <xdr:nvSpPr>
        <xdr:cNvPr id="430" name="楕円 429"/>
        <xdr:cNvSpPr/>
      </xdr:nvSpPr>
      <xdr:spPr>
        <a:xfrm>
          <a:off x="8699500" y="122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33268</xdr:rowOff>
    </xdr:from>
    <xdr:ext cx="534377" cy="259045"/>
    <xdr:sp macro="" textlink="">
      <xdr:nvSpPr>
        <xdr:cNvPr id="431" name="テキスト ボックス 430"/>
        <xdr:cNvSpPr txBox="1"/>
      </xdr:nvSpPr>
      <xdr:spPr>
        <a:xfrm>
          <a:off x="8483111" y="120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42494</xdr:rowOff>
    </xdr:from>
    <xdr:to>
      <xdr:col>41</xdr:col>
      <xdr:colOff>101600</xdr:colOff>
      <xdr:row>72</xdr:row>
      <xdr:rowOff>144094</xdr:rowOff>
    </xdr:to>
    <xdr:sp macro="" textlink="">
      <xdr:nvSpPr>
        <xdr:cNvPr id="432" name="楕円 431"/>
        <xdr:cNvSpPr/>
      </xdr:nvSpPr>
      <xdr:spPr>
        <a:xfrm>
          <a:off x="7810500" y="123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160621</xdr:rowOff>
    </xdr:from>
    <xdr:ext cx="534377" cy="259045"/>
    <xdr:sp macro="" textlink="">
      <xdr:nvSpPr>
        <xdr:cNvPr id="433" name="テキスト ボックス 432"/>
        <xdr:cNvSpPr txBox="1"/>
      </xdr:nvSpPr>
      <xdr:spPr>
        <a:xfrm>
          <a:off x="7594111" y="121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66337</xdr:rowOff>
    </xdr:from>
    <xdr:to>
      <xdr:col>36</xdr:col>
      <xdr:colOff>165100</xdr:colOff>
      <xdr:row>70</xdr:row>
      <xdr:rowOff>167937</xdr:rowOff>
    </xdr:to>
    <xdr:sp macro="" textlink="">
      <xdr:nvSpPr>
        <xdr:cNvPr id="434" name="楕円 433"/>
        <xdr:cNvSpPr/>
      </xdr:nvSpPr>
      <xdr:spPr>
        <a:xfrm>
          <a:off x="6921500" y="120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13014</xdr:rowOff>
    </xdr:from>
    <xdr:ext cx="534377" cy="259045"/>
    <xdr:sp macro="" textlink="">
      <xdr:nvSpPr>
        <xdr:cNvPr id="435" name="テキスト ボックス 434"/>
        <xdr:cNvSpPr txBox="1"/>
      </xdr:nvSpPr>
      <xdr:spPr>
        <a:xfrm>
          <a:off x="6705111" y="118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158917</xdr:rowOff>
    </xdr:from>
    <xdr:to>
      <xdr:col>54</xdr:col>
      <xdr:colOff>189865</xdr:colOff>
      <xdr:row>98</xdr:row>
      <xdr:rowOff>140688</xdr:rowOff>
    </xdr:to>
    <xdr:cxnSp macro="">
      <xdr:nvCxnSpPr>
        <xdr:cNvPr id="459" name="直線コネクタ 458"/>
        <xdr:cNvCxnSpPr/>
      </xdr:nvCxnSpPr>
      <xdr:spPr>
        <a:xfrm flipV="1">
          <a:off x="10475595" y="16618117"/>
          <a:ext cx="1270" cy="324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144515</xdr:rowOff>
    </xdr:from>
    <xdr:ext cx="534377" cy="259045"/>
    <xdr:sp macro="" textlink="">
      <xdr:nvSpPr>
        <xdr:cNvPr id="460" name="土木費最小値テキスト"/>
        <xdr:cNvSpPr txBox="1"/>
      </xdr:nvSpPr>
      <xdr:spPr>
        <a:xfrm>
          <a:off x="10528300" y="1694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140688</xdr:rowOff>
    </xdr:from>
    <xdr:to>
      <xdr:col>55</xdr:col>
      <xdr:colOff>88900</xdr:colOff>
      <xdr:row>98</xdr:row>
      <xdr:rowOff>140688</xdr:rowOff>
    </xdr:to>
    <xdr:cxnSp macro="">
      <xdr:nvCxnSpPr>
        <xdr:cNvPr id="461" name="直線コネクタ 460"/>
        <xdr:cNvCxnSpPr/>
      </xdr:nvCxnSpPr>
      <xdr:spPr>
        <a:xfrm>
          <a:off x="10388600" y="16942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105594</xdr:rowOff>
    </xdr:from>
    <xdr:ext cx="599010" cy="259045"/>
    <xdr:sp macro="" textlink="">
      <xdr:nvSpPr>
        <xdr:cNvPr id="462" name="土木費最大値テキスト"/>
        <xdr:cNvSpPr txBox="1"/>
      </xdr:nvSpPr>
      <xdr:spPr>
        <a:xfrm>
          <a:off x="10528300" y="1639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158917</xdr:rowOff>
    </xdr:from>
    <xdr:to>
      <xdr:col>55</xdr:col>
      <xdr:colOff>88900</xdr:colOff>
      <xdr:row>96</xdr:row>
      <xdr:rowOff>158917</xdr:rowOff>
    </xdr:to>
    <xdr:cxnSp macro="">
      <xdr:nvCxnSpPr>
        <xdr:cNvPr id="463" name="直線コネクタ 462"/>
        <xdr:cNvCxnSpPr/>
      </xdr:nvCxnSpPr>
      <xdr:spPr>
        <a:xfrm>
          <a:off x="10388600" y="16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86615</xdr:rowOff>
    </xdr:from>
    <xdr:to>
      <xdr:col>55</xdr:col>
      <xdr:colOff>0</xdr:colOff>
      <xdr:row>96</xdr:row>
      <xdr:rowOff>158917</xdr:rowOff>
    </xdr:to>
    <xdr:cxnSp macro="">
      <xdr:nvCxnSpPr>
        <xdr:cNvPr id="464" name="直線コネクタ 463"/>
        <xdr:cNvCxnSpPr/>
      </xdr:nvCxnSpPr>
      <xdr:spPr>
        <a:xfrm>
          <a:off x="9639300" y="16545815"/>
          <a:ext cx="838200" cy="7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103770</xdr:rowOff>
    </xdr:from>
    <xdr:ext cx="534377" cy="259045"/>
    <xdr:sp macro="" textlink="">
      <xdr:nvSpPr>
        <xdr:cNvPr id="465" name="土木費平均値テキスト"/>
        <xdr:cNvSpPr txBox="1"/>
      </xdr:nvSpPr>
      <xdr:spPr>
        <a:xfrm>
          <a:off x="10528300" y="1673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125343</xdr:rowOff>
    </xdr:from>
    <xdr:to>
      <xdr:col>55</xdr:col>
      <xdr:colOff>50800</xdr:colOff>
      <xdr:row>98</xdr:row>
      <xdr:rowOff>55493</xdr:rowOff>
    </xdr:to>
    <xdr:sp macro="" textlink="">
      <xdr:nvSpPr>
        <xdr:cNvPr id="466" name="フローチャート: 判断 465"/>
        <xdr:cNvSpPr/>
      </xdr:nvSpPr>
      <xdr:spPr>
        <a:xfrm>
          <a:off x="10426700" y="1675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166861</xdr:rowOff>
    </xdr:from>
    <xdr:to>
      <xdr:col>50</xdr:col>
      <xdr:colOff>114300</xdr:colOff>
      <xdr:row>96</xdr:row>
      <xdr:rowOff>86615</xdr:rowOff>
    </xdr:to>
    <xdr:cxnSp macro="">
      <xdr:nvCxnSpPr>
        <xdr:cNvPr id="467" name="直線コネクタ 466"/>
        <xdr:cNvCxnSpPr/>
      </xdr:nvCxnSpPr>
      <xdr:spPr>
        <a:xfrm>
          <a:off x="8750300" y="16283161"/>
          <a:ext cx="889000" cy="26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124854</xdr:rowOff>
    </xdr:from>
    <xdr:to>
      <xdr:col>50</xdr:col>
      <xdr:colOff>165100</xdr:colOff>
      <xdr:row>98</xdr:row>
      <xdr:rowOff>55004</xdr:rowOff>
    </xdr:to>
    <xdr:sp macro="" textlink="">
      <xdr:nvSpPr>
        <xdr:cNvPr id="468" name="フローチャート: 判断 467"/>
        <xdr:cNvSpPr/>
      </xdr:nvSpPr>
      <xdr:spPr>
        <a:xfrm>
          <a:off x="9588500" y="1675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46131</xdr:rowOff>
    </xdr:from>
    <xdr:ext cx="534377" cy="259045"/>
    <xdr:sp macro="" textlink="">
      <xdr:nvSpPr>
        <xdr:cNvPr id="469" name="テキスト ボックス 468"/>
        <xdr:cNvSpPr txBox="1"/>
      </xdr:nvSpPr>
      <xdr:spPr>
        <a:xfrm>
          <a:off x="9372111" y="168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83888</xdr:rowOff>
    </xdr:from>
    <xdr:to>
      <xdr:col>45</xdr:col>
      <xdr:colOff>177800</xdr:colOff>
      <xdr:row>94</xdr:row>
      <xdr:rowOff>166861</xdr:rowOff>
    </xdr:to>
    <xdr:cxnSp macro="">
      <xdr:nvCxnSpPr>
        <xdr:cNvPr id="470" name="直線コネクタ 469"/>
        <xdr:cNvCxnSpPr/>
      </xdr:nvCxnSpPr>
      <xdr:spPr>
        <a:xfrm>
          <a:off x="7861300" y="15514388"/>
          <a:ext cx="889000" cy="76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118218</xdr:rowOff>
    </xdr:from>
    <xdr:to>
      <xdr:col>46</xdr:col>
      <xdr:colOff>38100</xdr:colOff>
      <xdr:row>98</xdr:row>
      <xdr:rowOff>48368</xdr:rowOff>
    </xdr:to>
    <xdr:sp macro="" textlink="">
      <xdr:nvSpPr>
        <xdr:cNvPr id="471" name="フローチャート: 判断 470"/>
        <xdr:cNvSpPr/>
      </xdr:nvSpPr>
      <xdr:spPr>
        <a:xfrm>
          <a:off x="8699500" y="167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39495</xdr:rowOff>
    </xdr:from>
    <xdr:ext cx="534377" cy="259045"/>
    <xdr:sp macro="" textlink="">
      <xdr:nvSpPr>
        <xdr:cNvPr id="472" name="テキスト ボックス 471"/>
        <xdr:cNvSpPr txBox="1"/>
      </xdr:nvSpPr>
      <xdr:spPr>
        <a:xfrm>
          <a:off x="8483111" y="168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83888</xdr:rowOff>
    </xdr:from>
    <xdr:to>
      <xdr:col>41</xdr:col>
      <xdr:colOff>50800</xdr:colOff>
      <xdr:row>91</xdr:row>
      <xdr:rowOff>35485</xdr:rowOff>
    </xdr:to>
    <xdr:cxnSp macro="">
      <xdr:nvCxnSpPr>
        <xdr:cNvPr id="473" name="直線コネクタ 472"/>
        <xdr:cNvCxnSpPr/>
      </xdr:nvCxnSpPr>
      <xdr:spPr>
        <a:xfrm flipV="1">
          <a:off x="6972300" y="15514388"/>
          <a:ext cx="889000" cy="12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165843</xdr:rowOff>
    </xdr:from>
    <xdr:to>
      <xdr:col>41</xdr:col>
      <xdr:colOff>101600</xdr:colOff>
      <xdr:row>98</xdr:row>
      <xdr:rowOff>95993</xdr:rowOff>
    </xdr:to>
    <xdr:sp macro="" textlink="">
      <xdr:nvSpPr>
        <xdr:cNvPr id="474" name="フローチャート: 判断 473"/>
        <xdr:cNvSpPr/>
      </xdr:nvSpPr>
      <xdr:spPr>
        <a:xfrm>
          <a:off x="78105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87120</xdr:rowOff>
    </xdr:from>
    <xdr:ext cx="534377" cy="259045"/>
    <xdr:sp macro="" textlink="">
      <xdr:nvSpPr>
        <xdr:cNvPr id="475" name="テキスト ボックス 474"/>
        <xdr:cNvSpPr txBox="1"/>
      </xdr:nvSpPr>
      <xdr:spPr>
        <a:xfrm>
          <a:off x="7594111" y="168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168952</xdr:rowOff>
    </xdr:from>
    <xdr:to>
      <xdr:col>36</xdr:col>
      <xdr:colOff>165100</xdr:colOff>
      <xdr:row>98</xdr:row>
      <xdr:rowOff>99102</xdr:rowOff>
    </xdr:to>
    <xdr:sp macro="" textlink="">
      <xdr:nvSpPr>
        <xdr:cNvPr id="476" name="フローチャート: 判断 475"/>
        <xdr:cNvSpPr/>
      </xdr:nvSpPr>
      <xdr:spPr>
        <a:xfrm>
          <a:off x="6921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90229</xdr:rowOff>
    </xdr:from>
    <xdr:ext cx="534377" cy="259045"/>
    <xdr:sp macro="" textlink="">
      <xdr:nvSpPr>
        <xdr:cNvPr id="477" name="テキスト ボックス 476"/>
        <xdr:cNvSpPr txBox="1"/>
      </xdr:nvSpPr>
      <xdr:spPr>
        <a:xfrm>
          <a:off x="6705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108117</xdr:rowOff>
    </xdr:from>
    <xdr:to>
      <xdr:col>55</xdr:col>
      <xdr:colOff>50800</xdr:colOff>
      <xdr:row>97</xdr:row>
      <xdr:rowOff>38267</xdr:rowOff>
    </xdr:to>
    <xdr:sp macro="" textlink="">
      <xdr:nvSpPr>
        <xdr:cNvPr id="483" name="楕円 482"/>
        <xdr:cNvSpPr/>
      </xdr:nvSpPr>
      <xdr:spPr>
        <a:xfrm>
          <a:off x="10426700" y="165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61144</xdr:rowOff>
    </xdr:from>
    <xdr:ext cx="599010" cy="259045"/>
    <xdr:sp macro="" textlink="">
      <xdr:nvSpPr>
        <xdr:cNvPr id="484" name="土木費該当値テキスト"/>
        <xdr:cNvSpPr txBox="1"/>
      </xdr:nvSpPr>
      <xdr:spPr>
        <a:xfrm>
          <a:off x="10528300" y="165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35815</xdr:rowOff>
    </xdr:from>
    <xdr:to>
      <xdr:col>50</xdr:col>
      <xdr:colOff>165100</xdr:colOff>
      <xdr:row>96</xdr:row>
      <xdr:rowOff>137415</xdr:rowOff>
    </xdr:to>
    <xdr:sp macro="" textlink="">
      <xdr:nvSpPr>
        <xdr:cNvPr id="485" name="楕円 484"/>
        <xdr:cNvSpPr/>
      </xdr:nvSpPr>
      <xdr:spPr>
        <a:xfrm>
          <a:off x="9588500" y="164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153942</xdr:rowOff>
    </xdr:from>
    <xdr:ext cx="599010" cy="259045"/>
    <xdr:sp macro="" textlink="">
      <xdr:nvSpPr>
        <xdr:cNvPr id="486" name="テキスト ボックス 485"/>
        <xdr:cNvSpPr txBox="1"/>
      </xdr:nvSpPr>
      <xdr:spPr>
        <a:xfrm>
          <a:off x="9339795" y="1627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116061</xdr:rowOff>
    </xdr:from>
    <xdr:to>
      <xdr:col>46</xdr:col>
      <xdr:colOff>38100</xdr:colOff>
      <xdr:row>95</xdr:row>
      <xdr:rowOff>46211</xdr:rowOff>
    </xdr:to>
    <xdr:sp macro="" textlink="">
      <xdr:nvSpPr>
        <xdr:cNvPr id="487" name="楕円 486"/>
        <xdr:cNvSpPr/>
      </xdr:nvSpPr>
      <xdr:spPr>
        <a:xfrm>
          <a:off x="8699500" y="162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62738</xdr:rowOff>
    </xdr:from>
    <xdr:ext cx="599010" cy="259045"/>
    <xdr:sp macro="" textlink="">
      <xdr:nvSpPr>
        <xdr:cNvPr id="488" name="テキスト ボックス 487"/>
        <xdr:cNvSpPr txBox="1"/>
      </xdr:nvSpPr>
      <xdr:spPr>
        <a:xfrm>
          <a:off x="8450795" y="1600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33088</xdr:rowOff>
    </xdr:from>
    <xdr:to>
      <xdr:col>41</xdr:col>
      <xdr:colOff>101600</xdr:colOff>
      <xdr:row>90</xdr:row>
      <xdr:rowOff>134688</xdr:rowOff>
    </xdr:to>
    <xdr:sp macro="" textlink="">
      <xdr:nvSpPr>
        <xdr:cNvPr id="489" name="楕円 488"/>
        <xdr:cNvSpPr/>
      </xdr:nvSpPr>
      <xdr:spPr>
        <a:xfrm>
          <a:off x="7810500" y="154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151215</xdr:rowOff>
    </xdr:from>
    <xdr:ext cx="599010" cy="259045"/>
    <xdr:sp macro="" textlink="">
      <xdr:nvSpPr>
        <xdr:cNvPr id="490" name="テキスト ボックス 489"/>
        <xdr:cNvSpPr txBox="1"/>
      </xdr:nvSpPr>
      <xdr:spPr>
        <a:xfrm>
          <a:off x="7561795" y="152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156135</xdr:rowOff>
    </xdr:from>
    <xdr:to>
      <xdr:col>36</xdr:col>
      <xdr:colOff>165100</xdr:colOff>
      <xdr:row>91</xdr:row>
      <xdr:rowOff>86285</xdr:rowOff>
    </xdr:to>
    <xdr:sp macro="" textlink="">
      <xdr:nvSpPr>
        <xdr:cNvPr id="491" name="楕円 490"/>
        <xdr:cNvSpPr/>
      </xdr:nvSpPr>
      <xdr:spPr>
        <a:xfrm>
          <a:off x="6921500" y="155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102812</xdr:rowOff>
    </xdr:from>
    <xdr:ext cx="599010" cy="259045"/>
    <xdr:sp macro="" textlink="">
      <xdr:nvSpPr>
        <xdr:cNvPr id="492" name="テキスト ボックス 491"/>
        <xdr:cNvSpPr txBox="1"/>
      </xdr:nvSpPr>
      <xdr:spPr>
        <a:xfrm>
          <a:off x="6672795" y="153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7" name="直線コネクタ 516"/>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8"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9" name="直線コネクタ 518"/>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0"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1" name="直線コネクタ 520"/>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114592</xdr:rowOff>
    </xdr:from>
    <xdr:to>
      <xdr:col>85</xdr:col>
      <xdr:colOff>127000</xdr:colOff>
      <xdr:row>35</xdr:row>
      <xdr:rowOff>87350</xdr:rowOff>
    </xdr:to>
    <xdr:cxnSp macro="">
      <xdr:nvCxnSpPr>
        <xdr:cNvPr id="522" name="直線コネクタ 521"/>
        <xdr:cNvCxnSpPr/>
      </xdr:nvCxnSpPr>
      <xdr:spPr>
        <a:xfrm>
          <a:off x="15481300" y="5943892"/>
          <a:ext cx="8382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3" name="消防費平均値テキスト"/>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4" name="フローチャート: 判断 523"/>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97256</xdr:rowOff>
    </xdr:from>
    <xdr:to>
      <xdr:col>81</xdr:col>
      <xdr:colOff>50800</xdr:colOff>
      <xdr:row>34</xdr:row>
      <xdr:rowOff>114592</xdr:rowOff>
    </xdr:to>
    <xdr:cxnSp macro="">
      <xdr:nvCxnSpPr>
        <xdr:cNvPr id="525" name="直線コネクタ 524"/>
        <xdr:cNvCxnSpPr/>
      </xdr:nvCxnSpPr>
      <xdr:spPr>
        <a:xfrm>
          <a:off x="14592300" y="5926556"/>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6" name="フローチャート: 判断 525"/>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7" name="テキスト ボックス 526"/>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21704</xdr:rowOff>
    </xdr:from>
    <xdr:to>
      <xdr:col>76</xdr:col>
      <xdr:colOff>114300</xdr:colOff>
      <xdr:row>34</xdr:row>
      <xdr:rowOff>97256</xdr:rowOff>
    </xdr:to>
    <xdr:cxnSp macro="">
      <xdr:nvCxnSpPr>
        <xdr:cNvPr id="528" name="直線コネクタ 527"/>
        <xdr:cNvCxnSpPr/>
      </xdr:nvCxnSpPr>
      <xdr:spPr>
        <a:xfrm>
          <a:off x="13703300" y="5851004"/>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9" name="フローチャート: 判断 528"/>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0" name="テキスト ボックス 529"/>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21704</xdr:rowOff>
    </xdr:from>
    <xdr:to>
      <xdr:col>71</xdr:col>
      <xdr:colOff>177800</xdr:colOff>
      <xdr:row>35</xdr:row>
      <xdr:rowOff>130480</xdr:rowOff>
    </xdr:to>
    <xdr:cxnSp macro="">
      <xdr:nvCxnSpPr>
        <xdr:cNvPr id="531" name="直線コネクタ 530"/>
        <xdr:cNvCxnSpPr/>
      </xdr:nvCxnSpPr>
      <xdr:spPr>
        <a:xfrm flipV="1">
          <a:off x="12814300" y="5851004"/>
          <a:ext cx="889000" cy="2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2" name="フローチャート: 判断 531"/>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164444</xdr:rowOff>
    </xdr:from>
    <xdr:ext cx="534377" cy="259045"/>
    <xdr:sp macro="" textlink="">
      <xdr:nvSpPr>
        <xdr:cNvPr id="533" name="テキスト ボックス 532"/>
        <xdr:cNvSpPr txBox="1"/>
      </xdr:nvSpPr>
      <xdr:spPr>
        <a:xfrm>
          <a:off x="13436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4" name="フローチャート: 判断 533"/>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35" name="テキスト ボックス 534"/>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36550</xdr:rowOff>
    </xdr:from>
    <xdr:to>
      <xdr:col>85</xdr:col>
      <xdr:colOff>177800</xdr:colOff>
      <xdr:row>35</xdr:row>
      <xdr:rowOff>138150</xdr:rowOff>
    </xdr:to>
    <xdr:sp macro="" textlink="">
      <xdr:nvSpPr>
        <xdr:cNvPr id="541" name="楕円 540"/>
        <xdr:cNvSpPr/>
      </xdr:nvSpPr>
      <xdr:spPr>
        <a:xfrm>
          <a:off x="16268700" y="60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59427</xdr:rowOff>
    </xdr:from>
    <xdr:ext cx="534377" cy="259045"/>
    <xdr:sp macro="" textlink="">
      <xdr:nvSpPr>
        <xdr:cNvPr id="542" name="消防費該当値テキスト"/>
        <xdr:cNvSpPr txBox="1"/>
      </xdr:nvSpPr>
      <xdr:spPr>
        <a:xfrm>
          <a:off x="16370300" y="58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63792</xdr:rowOff>
    </xdr:from>
    <xdr:to>
      <xdr:col>81</xdr:col>
      <xdr:colOff>101600</xdr:colOff>
      <xdr:row>34</xdr:row>
      <xdr:rowOff>165392</xdr:rowOff>
    </xdr:to>
    <xdr:sp macro="" textlink="">
      <xdr:nvSpPr>
        <xdr:cNvPr id="543" name="楕円 542"/>
        <xdr:cNvSpPr/>
      </xdr:nvSpPr>
      <xdr:spPr>
        <a:xfrm>
          <a:off x="15430500" y="58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10469</xdr:rowOff>
    </xdr:from>
    <xdr:ext cx="534377" cy="259045"/>
    <xdr:sp macro="" textlink="">
      <xdr:nvSpPr>
        <xdr:cNvPr id="544" name="テキスト ボックス 543"/>
        <xdr:cNvSpPr txBox="1"/>
      </xdr:nvSpPr>
      <xdr:spPr>
        <a:xfrm>
          <a:off x="15214111" y="566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46456</xdr:rowOff>
    </xdr:from>
    <xdr:to>
      <xdr:col>76</xdr:col>
      <xdr:colOff>165100</xdr:colOff>
      <xdr:row>34</xdr:row>
      <xdr:rowOff>148056</xdr:rowOff>
    </xdr:to>
    <xdr:sp macro="" textlink="">
      <xdr:nvSpPr>
        <xdr:cNvPr id="545" name="楕円 544"/>
        <xdr:cNvSpPr/>
      </xdr:nvSpPr>
      <xdr:spPr>
        <a:xfrm>
          <a:off x="14541500" y="58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164583</xdr:rowOff>
    </xdr:from>
    <xdr:ext cx="534377" cy="259045"/>
    <xdr:sp macro="" textlink="">
      <xdr:nvSpPr>
        <xdr:cNvPr id="546" name="テキスト ボックス 545"/>
        <xdr:cNvSpPr txBox="1"/>
      </xdr:nvSpPr>
      <xdr:spPr>
        <a:xfrm>
          <a:off x="14325111" y="56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142354</xdr:rowOff>
    </xdr:from>
    <xdr:to>
      <xdr:col>72</xdr:col>
      <xdr:colOff>38100</xdr:colOff>
      <xdr:row>34</xdr:row>
      <xdr:rowOff>72504</xdr:rowOff>
    </xdr:to>
    <xdr:sp macro="" textlink="">
      <xdr:nvSpPr>
        <xdr:cNvPr id="547" name="楕円 546"/>
        <xdr:cNvSpPr/>
      </xdr:nvSpPr>
      <xdr:spPr>
        <a:xfrm>
          <a:off x="13652500" y="58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89031</xdr:rowOff>
    </xdr:from>
    <xdr:ext cx="534377" cy="259045"/>
    <xdr:sp macro="" textlink="">
      <xdr:nvSpPr>
        <xdr:cNvPr id="548" name="テキスト ボックス 547"/>
        <xdr:cNvSpPr txBox="1"/>
      </xdr:nvSpPr>
      <xdr:spPr>
        <a:xfrm>
          <a:off x="13436111" y="55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79680</xdr:rowOff>
    </xdr:from>
    <xdr:to>
      <xdr:col>67</xdr:col>
      <xdr:colOff>101600</xdr:colOff>
      <xdr:row>36</xdr:row>
      <xdr:rowOff>9830</xdr:rowOff>
    </xdr:to>
    <xdr:sp macro="" textlink="">
      <xdr:nvSpPr>
        <xdr:cNvPr id="549" name="楕円 548"/>
        <xdr:cNvSpPr/>
      </xdr:nvSpPr>
      <xdr:spPr>
        <a:xfrm>
          <a:off x="12763500" y="60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26357</xdr:rowOff>
    </xdr:from>
    <xdr:ext cx="534377" cy="259045"/>
    <xdr:sp macro="" textlink="">
      <xdr:nvSpPr>
        <xdr:cNvPr id="550" name="テキスト ボックス 549"/>
        <xdr:cNvSpPr txBox="1"/>
      </xdr:nvSpPr>
      <xdr:spPr>
        <a:xfrm>
          <a:off x="12547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5" name="直線コネクタ 574"/>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6"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7" name="直線コネクタ 576"/>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8"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9" name="直線コネクタ 578"/>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148692</xdr:rowOff>
    </xdr:from>
    <xdr:to>
      <xdr:col>85</xdr:col>
      <xdr:colOff>127000</xdr:colOff>
      <xdr:row>57</xdr:row>
      <xdr:rowOff>8141</xdr:rowOff>
    </xdr:to>
    <xdr:cxnSp macro="">
      <xdr:nvCxnSpPr>
        <xdr:cNvPr id="580" name="直線コネクタ 579"/>
        <xdr:cNvCxnSpPr/>
      </xdr:nvCxnSpPr>
      <xdr:spPr>
        <a:xfrm>
          <a:off x="15481300" y="9749892"/>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1" name="教育費平均値テキスト"/>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2" name="フローチャート: 判断 581"/>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117259</xdr:rowOff>
    </xdr:from>
    <xdr:to>
      <xdr:col>81</xdr:col>
      <xdr:colOff>50800</xdr:colOff>
      <xdr:row>56</xdr:row>
      <xdr:rowOff>148692</xdr:rowOff>
    </xdr:to>
    <xdr:cxnSp macro="">
      <xdr:nvCxnSpPr>
        <xdr:cNvPr id="583" name="直線コネクタ 582"/>
        <xdr:cNvCxnSpPr/>
      </xdr:nvCxnSpPr>
      <xdr:spPr>
        <a:xfrm>
          <a:off x="14592300" y="9718459"/>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4" name="フローチャート: 判断 583"/>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5" name="テキスト ボックス 584"/>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163799</xdr:rowOff>
    </xdr:from>
    <xdr:to>
      <xdr:col>76</xdr:col>
      <xdr:colOff>114300</xdr:colOff>
      <xdr:row>56</xdr:row>
      <xdr:rowOff>117259</xdr:rowOff>
    </xdr:to>
    <xdr:cxnSp macro="">
      <xdr:nvCxnSpPr>
        <xdr:cNvPr id="586" name="直線コネクタ 585"/>
        <xdr:cNvCxnSpPr/>
      </xdr:nvCxnSpPr>
      <xdr:spPr>
        <a:xfrm>
          <a:off x="13703300" y="9422099"/>
          <a:ext cx="889000" cy="29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7" name="フローチャート: 判断 586"/>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8" name="テキスト ボックス 587"/>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163799</xdr:rowOff>
    </xdr:from>
    <xdr:to>
      <xdr:col>71</xdr:col>
      <xdr:colOff>177800</xdr:colOff>
      <xdr:row>57</xdr:row>
      <xdr:rowOff>50889</xdr:rowOff>
    </xdr:to>
    <xdr:cxnSp macro="">
      <xdr:nvCxnSpPr>
        <xdr:cNvPr id="589" name="直線コネクタ 588"/>
        <xdr:cNvCxnSpPr/>
      </xdr:nvCxnSpPr>
      <xdr:spPr>
        <a:xfrm flipV="1">
          <a:off x="12814300" y="9422099"/>
          <a:ext cx="889000" cy="4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20948</xdr:rowOff>
    </xdr:from>
    <xdr:to>
      <xdr:col>72</xdr:col>
      <xdr:colOff>38100</xdr:colOff>
      <xdr:row>57</xdr:row>
      <xdr:rowOff>122548</xdr:rowOff>
    </xdr:to>
    <xdr:sp macro="" textlink="">
      <xdr:nvSpPr>
        <xdr:cNvPr id="590" name="フローチャート: 判断 589"/>
        <xdr:cNvSpPr/>
      </xdr:nvSpPr>
      <xdr:spPr>
        <a:xfrm>
          <a:off x="136525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113675</xdr:rowOff>
    </xdr:from>
    <xdr:ext cx="534377" cy="259045"/>
    <xdr:sp macro="" textlink="">
      <xdr:nvSpPr>
        <xdr:cNvPr id="591" name="テキスト ボックス 590"/>
        <xdr:cNvSpPr txBox="1"/>
      </xdr:nvSpPr>
      <xdr:spPr>
        <a:xfrm>
          <a:off x="13436111" y="98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78804</xdr:rowOff>
    </xdr:from>
    <xdr:to>
      <xdr:col>67</xdr:col>
      <xdr:colOff>101600</xdr:colOff>
      <xdr:row>58</xdr:row>
      <xdr:rowOff>8954</xdr:rowOff>
    </xdr:to>
    <xdr:sp macro="" textlink="">
      <xdr:nvSpPr>
        <xdr:cNvPr id="592" name="フローチャート: 判断 591"/>
        <xdr:cNvSpPr/>
      </xdr:nvSpPr>
      <xdr:spPr>
        <a:xfrm>
          <a:off x="12763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xdr:rowOff>
    </xdr:from>
    <xdr:ext cx="534377" cy="259045"/>
    <xdr:sp macro="" textlink="">
      <xdr:nvSpPr>
        <xdr:cNvPr id="593" name="テキスト ボックス 592"/>
        <xdr:cNvSpPr txBox="1"/>
      </xdr:nvSpPr>
      <xdr:spPr>
        <a:xfrm>
          <a:off x="12547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128791</xdr:rowOff>
    </xdr:from>
    <xdr:to>
      <xdr:col>85</xdr:col>
      <xdr:colOff>177800</xdr:colOff>
      <xdr:row>57</xdr:row>
      <xdr:rowOff>58941</xdr:rowOff>
    </xdr:to>
    <xdr:sp macro="" textlink="">
      <xdr:nvSpPr>
        <xdr:cNvPr id="599" name="楕円 598"/>
        <xdr:cNvSpPr/>
      </xdr:nvSpPr>
      <xdr:spPr>
        <a:xfrm>
          <a:off x="16268700" y="97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107218</xdr:rowOff>
    </xdr:from>
    <xdr:ext cx="534377" cy="259045"/>
    <xdr:sp macro="" textlink="">
      <xdr:nvSpPr>
        <xdr:cNvPr id="600" name="教育費該当値テキスト"/>
        <xdr:cNvSpPr txBox="1"/>
      </xdr:nvSpPr>
      <xdr:spPr>
        <a:xfrm>
          <a:off x="16370300" y="97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97892</xdr:rowOff>
    </xdr:from>
    <xdr:to>
      <xdr:col>81</xdr:col>
      <xdr:colOff>101600</xdr:colOff>
      <xdr:row>57</xdr:row>
      <xdr:rowOff>28042</xdr:rowOff>
    </xdr:to>
    <xdr:sp macro="" textlink="">
      <xdr:nvSpPr>
        <xdr:cNvPr id="601" name="楕円 600"/>
        <xdr:cNvSpPr/>
      </xdr:nvSpPr>
      <xdr:spPr>
        <a:xfrm>
          <a:off x="15430500" y="96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44569</xdr:rowOff>
    </xdr:from>
    <xdr:ext cx="534377" cy="259045"/>
    <xdr:sp macro="" textlink="">
      <xdr:nvSpPr>
        <xdr:cNvPr id="602" name="テキスト ボックス 601"/>
        <xdr:cNvSpPr txBox="1"/>
      </xdr:nvSpPr>
      <xdr:spPr>
        <a:xfrm>
          <a:off x="15214111" y="94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66459</xdr:rowOff>
    </xdr:from>
    <xdr:to>
      <xdr:col>76</xdr:col>
      <xdr:colOff>165100</xdr:colOff>
      <xdr:row>56</xdr:row>
      <xdr:rowOff>168059</xdr:rowOff>
    </xdr:to>
    <xdr:sp macro="" textlink="">
      <xdr:nvSpPr>
        <xdr:cNvPr id="603" name="楕円 602"/>
        <xdr:cNvSpPr/>
      </xdr:nvSpPr>
      <xdr:spPr>
        <a:xfrm>
          <a:off x="14541500" y="96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13136</xdr:rowOff>
    </xdr:from>
    <xdr:ext cx="534377" cy="259045"/>
    <xdr:sp macro="" textlink="">
      <xdr:nvSpPr>
        <xdr:cNvPr id="604" name="テキスト ボックス 603"/>
        <xdr:cNvSpPr txBox="1"/>
      </xdr:nvSpPr>
      <xdr:spPr>
        <a:xfrm>
          <a:off x="14325111" y="94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112999</xdr:rowOff>
    </xdr:from>
    <xdr:to>
      <xdr:col>72</xdr:col>
      <xdr:colOff>38100</xdr:colOff>
      <xdr:row>55</xdr:row>
      <xdr:rowOff>43149</xdr:rowOff>
    </xdr:to>
    <xdr:sp macro="" textlink="">
      <xdr:nvSpPr>
        <xdr:cNvPr id="605" name="楕円 604"/>
        <xdr:cNvSpPr/>
      </xdr:nvSpPr>
      <xdr:spPr>
        <a:xfrm>
          <a:off x="13652500" y="93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59676</xdr:rowOff>
    </xdr:from>
    <xdr:ext cx="534377" cy="259045"/>
    <xdr:sp macro="" textlink="">
      <xdr:nvSpPr>
        <xdr:cNvPr id="606" name="テキスト ボックス 605"/>
        <xdr:cNvSpPr txBox="1"/>
      </xdr:nvSpPr>
      <xdr:spPr>
        <a:xfrm>
          <a:off x="13436111" y="91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xdr:rowOff>
    </xdr:from>
    <xdr:to>
      <xdr:col>67</xdr:col>
      <xdr:colOff>101600</xdr:colOff>
      <xdr:row>57</xdr:row>
      <xdr:rowOff>101689</xdr:rowOff>
    </xdr:to>
    <xdr:sp macro="" textlink="">
      <xdr:nvSpPr>
        <xdr:cNvPr id="607" name="楕円 606"/>
        <xdr:cNvSpPr/>
      </xdr:nvSpPr>
      <xdr:spPr>
        <a:xfrm>
          <a:off x="12763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118216</xdr:rowOff>
    </xdr:from>
    <xdr:ext cx="534377" cy="259045"/>
    <xdr:sp macro="" textlink="">
      <xdr:nvSpPr>
        <xdr:cNvPr id="608" name="テキスト ボックス 607"/>
        <xdr:cNvSpPr txBox="1"/>
      </xdr:nvSpPr>
      <xdr:spPr>
        <a:xfrm>
          <a:off x="12547111" y="95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21064</xdr:rowOff>
    </xdr:from>
    <xdr:to>
      <xdr:col>85</xdr:col>
      <xdr:colOff>126364</xdr:colOff>
      <xdr:row>79</xdr:row>
      <xdr:rowOff>44450</xdr:rowOff>
    </xdr:to>
    <xdr:cxnSp macro="">
      <xdr:nvCxnSpPr>
        <xdr:cNvPr id="632" name="直線コネクタ 631"/>
        <xdr:cNvCxnSpPr/>
      </xdr:nvCxnSpPr>
      <xdr:spPr>
        <a:xfrm flipV="1">
          <a:off x="16317595" y="13051264"/>
          <a:ext cx="1269" cy="53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55285</xdr:rowOff>
    </xdr:from>
    <xdr:ext cx="249299" cy="259045"/>
    <xdr:sp macro="" textlink="">
      <xdr:nvSpPr>
        <xdr:cNvPr id="633" name="災害復旧費最小値テキスト"/>
        <xdr:cNvSpPr txBox="1"/>
      </xdr:nvSpPr>
      <xdr:spPr>
        <a:xfrm>
          <a:off x="16370300" y="13599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139192</xdr:rowOff>
    </xdr:from>
    <xdr:ext cx="534377" cy="259045"/>
    <xdr:sp macro="" textlink="">
      <xdr:nvSpPr>
        <xdr:cNvPr id="635" name="災害復旧費最大値テキスト"/>
        <xdr:cNvSpPr txBox="1"/>
      </xdr:nvSpPr>
      <xdr:spPr>
        <a:xfrm>
          <a:off x="16370300" y="1282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21064</xdr:rowOff>
    </xdr:from>
    <xdr:to>
      <xdr:col>86</xdr:col>
      <xdr:colOff>25400</xdr:colOff>
      <xdr:row>76</xdr:row>
      <xdr:rowOff>21064</xdr:rowOff>
    </xdr:to>
    <xdr:cxnSp macro="">
      <xdr:nvCxnSpPr>
        <xdr:cNvPr id="636" name="直線コネクタ 635"/>
        <xdr:cNvCxnSpPr/>
      </xdr:nvCxnSpPr>
      <xdr:spPr>
        <a:xfrm>
          <a:off x="16230600" y="1305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39573</xdr:rowOff>
    </xdr:from>
    <xdr:to>
      <xdr:col>85</xdr:col>
      <xdr:colOff>127000</xdr:colOff>
      <xdr:row>78</xdr:row>
      <xdr:rowOff>120695</xdr:rowOff>
    </xdr:to>
    <xdr:cxnSp macro="">
      <xdr:nvCxnSpPr>
        <xdr:cNvPr id="637" name="直線コネクタ 636"/>
        <xdr:cNvCxnSpPr/>
      </xdr:nvCxnSpPr>
      <xdr:spPr>
        <a:xfrm>
          <a:off x="15481300" y="13069773"/>
          <a:ext cx="838200" cy="4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99734</xdr:rowOff>
    </xdr:from>
    <xdr:ext cx="469744" cy="259045"/>
    <xdr:sp macro="" textlink="">
      <xdr:nvSpPr>
        <xdr:cNvPr id="638" name="災害復旧費平均値テキスト"/>
        <xdr:cNvSpPr txBox="1"/>
      </xdr:nvSpPr>
      <xdr:spPr>
        <a:xfrm>
          <a:off x="16370300" y="1347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121307</xdr:rowOff>
    </xdr:from>
    <xdr:to>
      <xdr:col>85</xdr:col>
      <xdr:colOff>177800</xdr:colOff>
      <xdr:row>79</xdr:row>
      <xdr:rowOff>51457</xdr:rowOff>
    </xdr:to>
    <xdr:sp macro="" textlink="">
      <xdr:nvSpPr>
        <xdr:cNvPr id="639" name="フローチャート: 判断 638"/>
        <xdr:cNvSpPr/>
      </xdr:nvSpPr>
      <xdr:spPr>
        <a:xfrm>
          <a:off x="16268700" y="1349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68407</xdr:rowOff>
    </xdr:from>
    <xdr:to>
      <xdr:col>81</xdr:col>
      <xdr:colOff>50800</xdr:colOff>
      <xdr:row>76</xdr:row>
      <xdr:rowOff>39573</xdr:rowOff>
    </xdr:to>
    <xdr:cxnSp macro="">
      <xdr:nvCxnSpPr>
        <xdr:cNvPr id="640" name="直線コネクタ 639"/>
        <xdr:cNvCxnSpPr/>
      </xdr:nvCxnSpPr>
      <xdr:spPr>
        <a:xfrm>
          <a:off x="14592300" y="12927157"/>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110106</xdr:rowOff>
    </xdr:from>
    <xdr:to>
      <xdr:col>81</xdr:col>
      <xdr:colOff>101600</xdr:colOff>
      <xdr:row>79</xdr:row>
      <xdr:rowOff>40256</xdr:rowOff>
    </xdr:to>
    <xdr:sp macro="" textlink="">
      <xdr:nvSpPr>
        <xdr:cNvPr id="641" name="フローチャート: 判断 640"/>
        <xdr:cNvSpPr/>
      </xdr:nvSpPr>
      <xdr:spPr>
        <a:xfrm>
          <a:off x="15430500" y="1348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31383</xdr:rowOff>
    </xdr:from>
    <xdr:ext cx="469744" cy="259045"/>
    <xdr:sp macro="" textlink="">
      <xdr:nvSpPr>
        <xdr:cNvPr id="642" name="テキスト ボックス 641"/>
        <xdr:cNvSpPr txBox="1"/>
      </xdr:nvSpPr>
      <xdr:spPr>
        <a:xfrm>
          <a:off x="15246428" y="1357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144470</xdr:rowOff>
    </xdr:from>
    <xdr:to>
      <xdr:col>76</xdr:col>
      <xdr:colOff>114300</xdr:colOff>
      <xdr:row>75</xdr:row>
      <xdr:rowOff>68407</xdr:rowOff>
    </xdr:to>
    <xdr:cxnSp macro="">
      <xdr:nvCxnSpPr>
        <xdr:cNvPr id="643" name="直線コネクタ 642"/>
        <xdr:cNvCxnSpPr/>
      </xdr:nvCxnSpPr>
      <xdr:spPr>
        <a:xfrm>
          <a:off x="13703300" y="12317420"/>
          <a:ext cx="889000" cy="60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89122</xdr:rowOff>
    </xdr:from>
    <xdr:to>
      <xdr:col>76</xdr:col>
      <xdr:colOff>165100</xdr:colOff>
      <xdr:row>79</xdr:row>
      <xdr:rowOff>19272</xdr:rowOff>
    </xdr:to>
    <xdr:sp macro="" textlink="">
      <xdr:nvSpPr>
        <xdr:cNvPr id="644" name="フローチャート: 判断 643"/>
        <xdr:cNvSpPr/>
      </xdr:nvSpPr>
      <xdr:spPr>
        <a:xfrm>
          <a:off x="14541500" y="1346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10399</xdr:rowOff>
    </xdr:from>
    <xdr:ext cx="469744" cy="259045"/>
    <xdr:sp macro="" textlink="">
      <xdr:nvSpPr>
        <xdr:cNvPr id="645" name="テキスト ボックス 644"/>
        <xdr:cNvSpPr txBox="1"/>
      </xdr:nvSpPr>
      <xdr:spPr>
        <a:xfrm>
          <a:off x="14357428" y="1355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144470</xdr:rowOff>
    </xdr:from>
    <xdr:to>
      <xdr:col>71</xdr:col>
      <xdr:colOff>177800</xdr:colOff>
      <xdr:row>73</xdr:row>
      <xdr:rowOff>92692</xdr:rowOff>
    </xdr:to>
    <xdr:cxnSp macro="">
      <xdr:nvCxnSpPr>
        <xdr:cNvPr id="646" name="直線コネクタ 645"/>
        <xdr:cNvCxnSpPr/>
      </xdr:nvCxnSpPr>
      <xdr:spPr>
        <a:xfrm flipV="1">
          <a:off x="12814300" y="12317420"/>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132220</xdr:rowOff>
    </xdr:from>
    <xdr:to>
      <xdr:col>72</xdr:col>
      <xdr:colOff>38100</xdr:colOff>
      <xdr:row>79</xdr:row>
      <xdr:rowOff>62370</xdr:rowOff>
    </xdr:to>
    <xdr:sp macro="" textlink="">
      <xdr:nvSpPr>
        <xdr:cNvPr id="647" name="フローチャート: 判断 646"/>
        <xdr:cNvSpPr/>
      </xdr:nvSpPr>
      <xdr:spPr>
        <a:xfrm>
          <a:off x="136525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53497</xdr:rowOff>
    </xdr:from>
    <xdr:ext cx="469744" cy="259045"/>
    <xdr:sp macro="" textlink="">
      <xdr:nvSpPr>
        <xdr:cNvPr id="648" name="テキスト ボックス 647"/>
        <xdr:cNvSpPr txBox="1"/>
      </xdr:nvSpPr>
      <xdr:spPr>
        <a:xfrm>
          <a:off x="13468428" y="135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139695</xdr:rowOff>
    </xdr:from>
    <xdr:to>
      <xdr:col>67</xdr:col>
      <xdr:colOff>101600</xdr:colOff>
      <xdr:row>79</xdr:row>
      <xdr:rowOff>69845</xdr:rowOff>
    </xdr:to>
    <xdr:sp macro="" textlink="">
      <xdr:nvSpPr>
        <xdr:cNvPr id="649" name="フローチャート: 判断 648"/>
        <xdr:cNvSpPr/>
      </xdr:nvSpPr>
      <xdr:spPr>
        <a:xfrm>
          <a:off x="12763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60972</xdr:rowOff>
    </xdr:from>
    <xdr:ext cx="469744" cy="259045"/>
    <xdr:sp macro="" textlink="">
      <xdr:nvSpPr>
        <xdr:cNvPr id="650" name="テキスト ボックス 649"/>
        <xdr:cNvSpPr txBox="1"/>
      </xdr:nvSpPr>
      <xdr:spPr>
        <a:xfrm>
          <a:off x="12579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69895</xdr:rowOff>
    </xdr:from>
    <xdr:to>
      <xdr:col>85</xdr:col>
      <xdr:colOff>177800</xdr:colOff>
      <xdr:row>79</xdr:row>
      <xdr:rowOff>45</xdr:rowOff>
    </xdr:to>
    <xdr:sp macro="" textlink="">
      <xdr:nvSpPr>
        <xdr:cNvPr id="656" name="楕円 655"/>
        <xdr:cNvSpPr/>
      </xdr:nvSpPr>
      <xdr:spPr>
        <a:xfrm>
          <a:off x="16268700" y="134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29272</xdr:rowOff>
    </xdr:from>
    <xdr:ext cx="534377" cy="259045"/>
    <xdr:sp macro="" textlink="">
      <xdr:nvSpPr>
        <xdr:cNvPr id="657" name="災害復旧費該当値テキスト"/>
        <xdr:cNvSpPr txBox="1"/>
      </xdr:nvSpPr>
      <xdr:spPr>
        <a:xfrm>
          <a:off x="16370300" y="132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160223</xdr:rowOff>
    </xdr:from>
    <xdr:to>
      <xdr:col>81</xdr:col>
      <xdr:colOff>101600</xdr:colOff>
      <xdr:row>76</xdr:row>
      <xdr:rowOff>90373</xdr:rowOff>
    </xdr:to>
    <xdr:sp macro="" textlink="">
      <xdr:nvSpPr>
        <xdr:cNvPr id="658" name="楕円 657"/>
        <xdr:cNvSpPr/>
      </xdr:nvSpPr>
      <xdr:spPr>
        <a:xfrm>
          <a:off x="154305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106901</xdr:rowOff>
    </xdr:from>
    <xdr:ext cx="534377" cy="259045"/>
    <xdr:sp macro="" textlink="">
      <xdr:nvSpPr>
        <xdr:cNvPr id="659" name="テキスト ボックス 658"/>
        <xdr:cNvSpPr txBox="1"/>
      </xdr:nvSpPr>
      <xdr:spPr>
        <a:xfrm>
          <a:off x="15214111" y="127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17607</xdr:rowOff>
    </xdr:from>
    <xdr:to>
      <xdr:col>76</xdr:col>
      <xdr:colOff>165100</xdr:colOff>
      <xdr:row>75</xdr:row>
      <xdr:rowOff>119207</xdr:rowOff>
    </xdr:to>
    <xdr:sp macro="" textlink="">
      <xdr:nvSpPr>
        <xdr:cNvPr id="660" name="楕円 659"/>
        <xdr:cNvSpPr/>
      </xdr:nvSpPr>
      <xdr:spPr>
        <a:xfrm>
          <a:off x="14541500" y="128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135734</xdr:rowOff>
    </xdr:from>
    <xdr:ext cx="534377" cy="259045"/>
    <xdr:sp macro="" textlink="">
      <xdr:nvSpPr>
        <xdr:cNvPr id="661" name="テキスト ボックス 660"/>
        <xdr:cNvSpPr txBox="1"/>
      </xdr:nvSpPr>
      <xdr:spPr>
        <a:xfrm>
          <a:off x="14325111" y="126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93670</xdr:rowOff>
    </xdr:from>
    <xdr:to>
      <xdr:col>72</xdr:col>
      <xdr:colOff>38100</xdr:colOff>
      <xdr:row>72</xdr:row>
      <xdr:rowOff>23820</xdr:rowOff>
    </xdr:to>
    <xdr:sp macro="" textlink="">
      <xdr:nvSpPr>
        <xdr:cNvPr id="662" name="楕円 661"/>
        <xdr:cNvSpPr/>
      </xdr:nvSpPr>
      <xdr:spPr>
        <a:xfrm>
          <a:off x="13652500" y="122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40347</xdr:rowOff>
    </xdr:from>
    <xdr:ext cx="599010" cy="259045"/>
    <xdr:sp macro="" textlink="">
      <xdr:nvSpPr>
        <xdr:cNvPr id="663" name="テキスト ボックス 662"/>
        <xdr:cNvSpPr txBox="1"/>
      </xdr:nvSpPr>
      <xdr:spPr>
        <a:xfrm>
          <a:off x="13403795" y="1204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41892</xdr:rowOff>
    </xdr:from>
    <xdr:to>
      <xdr:col>67</xdr:col>
      <xdr:colOff>101600</xdr:colOff>
      <xdr:row>73</xdr:row>
      <xdr:rowOff>143492</xdr:rowOff>
    </xdr:to>
    <xdr:sp macro="" textlink="">
      <xdr:nvSpPr>
        <xdr:cNvPr id="664" name="楕円 663"/>
        <xdr:cNvSpPr/>
      </xdr:nvSpPr>
      <xdr:spPr>
        <a:xfrm>
          <a:off x="12763500" y="125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160019</xdr:rowOff>
    </xdr:from>
    <xdr:ext cx="599010" cy="259045"/>
    <xdr:sp macro="" textlink="">
      <xdr:nvSpPr>
        <xdr:cNvPr id="665" name="テキスト ボックス 664"/>
        <xdr:cNvSpPr txBox="1"/>
      </xdr:nvSpPr>
      <xdr:spPr>
        <a:xfrm>
          <a:off x="12514795" y="123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154735</xdr:rowOff>
    </xdr:from>
    <xdr:to>
      <xdr:col>85</xdr:col>
      <xdr:colOff>126364</xdr:colOff>
      <xdr:row>97</xdr:row>
      <xdr:rowOff>170089</xdr:rowOff>
    </xdr:to>
    <xdr:cxnSp macro="">
      <xdr:nvCxnSpPr>
        <xdr:cNvPr id="689" name="直線コネクタ 688"/>
        <xdr:cNvCxnSpPr/>
      </xdr:nvCxnSpPr>
      <xdr:spPr>
        <a:xfrm flipV="1">
          <a:off x="16317595" y="16099585"/>
          <a:ext cx="1269" cy="70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2466</xdr:rowOff>
    </xdr:from>
    <xdr:ext cx="534377" cy="259045"/>
    <xdr:sp macro="" textlink="">
      <xdr:nvSpPr>
        <xdr:cNvPr id="690" name="公債費最小値テキスト"/>
        <xdr:cNvSpPr txBox="1"/>
      </xdr:nvSpPr>
      <xdr:spPr>
        <a:xfrm>
          <a:off x="16370300" y="168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170089</xdr:rowOff>
    </xdr:from>
    <xdr:to>
      <xdr:col>86</xdr:col>
      <xdr:colOff>25400</xdr:colOff>
      <xdr:row>97</xdr:row>
      <xdr:rowOff>170089</xdr:rowOff>
    </xdr:to>
    <xdr:cxnSp macro="">
      <xdr:nvCxnSpPr>
        <xdr:cNvPr id="691" name="直線コネクタ 690"/>
        <xdr:cNvCxnSpPr/>
      </xdr:nvCxnSpPr>
      <xdr:spPr>
        <a:xfrm>
          <a:off x="16230600" y="1680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101412</xdr:rowOff>
    </xdr:from>
    <xdr:ext cx="599010" cy="259045"/>
    <xdr:sp macro="" textlink="">
      <xdr:nvSpPr>
        <xdr:cNvPr id="692" name="公債費最大値テキスト"/>
        <xdr:cNvSpPr txBox="1"/>
      </xdr:nvSpPr>
      <xdr:spPr>
        <a:xfrm>
          <a:off x="16370300" y="1587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154735</xdr:rowOff>
    </xdr:from>
    <xdr:to>
      <xdr:col>86</xdr:col>
      <xdr:colOff>25400</xdr:colOff>
      <xdr:row>93</xdr:row>
      <xdr:rowOff>154735</xdr:rowOff>
    </xdr:to>
    <xdr:cxnSp macro="">
      <xdr:nvCxnSpPr>
        <xdr:cNvPr id="693" name="直線コネクタ 692"/>
        <xdr:cNvCxnSpPr/>
      </xdr:nvCxnSpPr>
      <xdr:spPr>
        <a:xfrm>
          <a:off x="16230600" y="1609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121656</xdr:rowOff>
    </xdr:from>
    <xdr:to>
      <xdr:col>85</xdr:col>
      <xdr:colOff>127000</xdr:colOff>
      <xdr:row>96</xdr:row>
      <xdr:rowOff>139373</xdr:rowOff>
    </xdr:to>
    <xdr:cxnSp macro="">
      <xdr:nvCxnSpPr>
        <xdr:cNvPr id="694" name="直線コネクタ 693"/>
        <xdr:cNvCxnSpPr/>
      </xdr:nvCxnSpPr>
      <xdr:spPr>
        <a:xfrm flipV="1">
          <a:off x="15481300" y="16580856"/>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43685</xdr:rowOff>
    </xdr:from>
    <xdr:ext cx="534377" cy="259045"/>
    <xdr:sp macro="" textlink="">
      <xdr:nvSpPr>
        <xdr:cNvPr id="695" name="公債費平均値テキスト"/>
        <xdr:cNvSpPr txBox="1"/>
      </xdr:nvSpPr>
      <xdr:spPr>
        <a:xfrm>
          <a:off x="16370300" y="16331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20808</xdr:rowOff>
    </xdr:from>
    <xdr:to>
      <xdr:col>85</xdr:col>
      <xdr:colOff>177800</xdr:colOff>
      <xdr:row>96</xdr:row>
      <xdr:rowOff>122408</xdr:rowOff>
    </xdr:to>
    <xdr:sp macro="" textlink="">
      <xdr:nvSpPr>
        <xdr:cNvPr id="696" name="フローチャート: 判断 695"/>
        <xdr:cNvSpPr/>
      </xdr:nvSpPr>
      <xdr:spPr>
        <a:xfrm>
          <a:off x="16268700" y="1648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84851</xdr:rowOff>
    </xdr:from>
    <xdr:to>
      <xdr:col>81</xdr:col>
      <xdr:colOff>50800</xdr:colOff>
      <xdr:row>96</xdr:row>
      <xdr:rowOff>139373</xdr:rowOff>
    </xdr:to>
    <xdr:cxnSp macro="">
      <xdr:nvCxnSpPr>
        <xdr:cNvPr id="697" name="直線コネクタ 696"/>
        <xdr:cNvCxnSpPr/>
      </xdr:nvCxnSpPr>
      <xdr:spPr>
        <a:xfrm>
          <a:off x="14592300" y="15515351"/>
          <a:ext cx="889000" cy="108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29366</xdr:rowOff>
    </xdr:from>
    <xdr:to>
      <xdr:col>81</xdr:col>
      <xdr:colOff>101600</xdr:colOff>
      <xdr:row>96</xdr:row>
      <xdr:rowOff>130966</xdr:rowOff>
    </xdr:to>
    <xdr:sp macro="" textlink="">
      <xdr:nvSpPr>
        <xdr:cNvPr id="698" name="フローチャート: 判断 697"/>
        <xdr:cNvSpPr/>
      </xdr:nvSpPr>
      <xdr:spPr>
        <a:xfrm>
          <a:off x="15430500" y="164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147493</xdr:rowOff>
    </xdr:from>
    <xdr:ext cx="534377" cy="259045"/>
    <xdr:sp macro="" textlink="">
      <xdr:nvSpPr>
        <xdr:cNvPr id="699" name="テキスト ボックス 698"/>
        <xdr:cNvSpPr txBox="1"/>
      </xdr:nvSpPr>
      <xdr:spPr>
        <a:xfrm>
          <a:off x="15214111" y="162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84851</xdr:rowOff>
    </xdr:from>
    <xdr:to>
      <xdr:col>76</xdr:col>
      <xdr:colOff>114300</xdr:colOff>
      <xdr:row>96</xdr:row>
      <xdr:rowOff>148554</xdr:rowOff>
    </xdr:to>
    <xdr:cxnSp macro="">
      <xdr:nvCxnSpPr>
        <xdr:cNvPr id="700" name="直線コネクタ 699"/>
        <xdr:cNvCxnSpPr/>
      </xdr:nvCxnSpPr>
      <xdr:spPr>
        <a:xfrm flipV="1">
          <a:off x="13703300" y="15515351"/>
          <a:ext cx="889000" cy="10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29319</xdr:rowOff>
    </xdr:from>
    <xdr:to>
      <xdr:col>76</xdr:col>
      <xdr:colOff>165100</xdr:colOff>
      <xdr:row>96</xdr:row>
      <xdr:rowOff>130919</xdr:rowOff>
    </xdr:to>
    <xdr:sp macro="" textlink="">
      <xdr:nvSpPr>
        <xdr:cNvPr id="701" name="フローチャート: 判断 700"/>
        <xdr:cNvSpPr/>
      </xdr:nvSpPr>
      <xdr:spPr>
        <a:xfrm>
          <a:off x="145415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122046</xdr:rowOff>
    </xdr:from>
    <xdr:ext cx="534377" cy="259045"/>
    <xdr:sp macro="" textlink="">
      <xdr:nvSpPr>
        <xdr:cNvPr id="702" name="テキスト ボックス 701"/>
        <xdr:cNvSpPr txBox="1"/>
      </xdr:nvSpPr>
      <xdr:spPr>
        <a:xfrm>
          <a:off x="14325111" y="165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148554</xdr:rowOff>
    </xdr:from>
    <xdr:to>
      <xdr:col>71</xdr:col>
      <xdr:colOff>177800</xdr:colOff>
      <xdr:row>97</xdr:row>
      <xdr:rowOff>17276</xdr:rowOff>
    </xdr:to>
    <xdr:cxnSp macro="">
      <xdr:nvCxnSpPr>
        <xdr:cNvPr id="703" name="直線コネクタ 702"/>
        <xdr:cNvCxnSpPr/>
      </xdr:nvCxnSpPr>
      <xdr:spPr>
        <a:xfrm flipV="1">
          <a:off x="12814300" y="16607754"/>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33990</xdr:rowOff>
    </xdr:from>
    <xdr:to>
      <xdr:col>72</xdr:col>
      <xdr:colOff>38100</xdr:colOff>
      <xdr:row>97</xdr:row>
      <xdr:rowOff>135590</xdr:rowOff>
    </xdr:to>
    <xdr:sp macro="" textlink="">
      <xdr:nvSpPr>
        <xdr:cNvPr id="704" name="フローチャート: 判断 703"/>
        <xdr:cNvSpPr/>
      </xdr:nvSpPr>
      <xdr:spPr>
        <a:xfrm>
          <a:off x="13652500" y="166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126717</xdr:rowOff>
    </xdr:from>
    <xdr:ext cx="534377" cy="259045"/>
    <xdr:sp macro="" textlink="">
      <xdr:nvSpPr>
        <xdr:cNvPr id="705" name="テキスト ボックス 704"/>
        <xdr:cNvSpPr txBox="1"/>
      </xdr:nvSpPr>
      <xdr:spPr>
        <a:xfrm>
          <a:off x="13436111" y="1675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29021</xdr:rowOff>
    </xdr:from>
    <xdr:to>
      <xdr:col>67</xdr:col>
      <xdr:colOff>101600</xdr:colOff>
      <xdr:row>97</xdr:row>
      <xdr:rowOff>130621</xdr:rowOff>
    </xdr:to>
    <xdr:sp macro="" textlink="">
      <xdr:nvSpPr>
        <xdr:cNvPr id="706" name="フローチャート: 判断 705"/>
        <xdr:cNvSpPr/>
      </xdr:nvSpPr>
      <xdr:spPr>
        <a:xfrm>
          <a:off x="12763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121748</xdr:rowOff>
    </xdr:from>
    <xdr:ext cx="534377" cy="259045"/>
    <xdr:sp macro="" textlink="">
      <xdr:nvSpPr>
        <xdr:cNvPr id="707" name="テキスト ボックス 706"/>
        <xdr:cNvSpPr txBox="1"/>
      </xdr:nvSpPr>
      <xdr:spPr>
        <a:xfrm>
          <a:off x="12547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70856</xdr:rowOff>
    </xdr:from>
    <xdr:to>
      <xdr:col>85</xdr:col>
      <xdr:colOff>177800</xdr:colOff>
      <xdr:row>97</xdr:row>
      <xdr:rowOff>1006</xdr:rowOff>
    </xdr:to>
    <xdr:sp macro="" textlink="">
      <xdr:nvSpPr>
        <xdr:cNvPr id="713" name="楕円 712"/>
        <xdr:cNvSpPr/>
      </xdr:nvSpPr>
      <xdr:spPr>
        <a:xfrm>
          <a:off x="16268700" y="165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49283</xdr:rowOff>
    </xdr:from>
    <xdr:ext cx="534377" cy="259045"/>
    <xdr:sp macro="" textlink="">
      <xdr:nvSpPr>
        <xdr:cNvPr id="714" name="公債費該当値テキスト"/>
        <xdr:cNvSpPr txBox="1"/>
      </xdr:nvSpPr>
      <xdr:spPr>
        <a:xfrm>
          <a:off x="16370300" y="165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88573</xdr:rowOff>
    </xdr:from>
    <xdr:to>
      <xdr:col>81</xdr:col>
      <xdr:colOff>101600</xdr:colOff>
      <xdr:row>97</xdr:row>
      <xdr:rowOff>18723</xdr:rowOff>
    </xdr:to>
    <xdr:sp macro="" textlink="">
      <xdr:nvSpPr>
        <xdr:cNvPr id="715" name="楕円 714"/>
        <xdr:cNvSpPr/>
      </xdr:nvSpPr>
      <xdr:spPr>
        <a:xfrm>
          <a:off x="15430500" y="165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9850</xdr:rowOff>
    </xdr:from>
    <xdr:ext cx="534377" cy="259045"/>
    <xdr:sp macro="" textlink="">
      <xdr:nvSpPr>
        <xdr:cNvPr id="716" name="テキスト ボックス 715"/>
        <xdr:cNvSpPr txBox="1"/>
      </xdr:nvSpPr>
      <xdr:spPr>
        <a:xfrm>
          <a:off x="15214111" y="1664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34051</xdr:rowOff>
    </xdr:from>
    <xdr:to>
      <xdr:col>76</xdr:col>
      <xdr:colOff>165100</xdr:colOff>
      <xdr:row>90</xdr:row>
      <xdr:rowOff>135651</xdr:rowOff>
    </xdr:to>
    <xdr:sp macro="" textlink="">
      <xdr:nvSpPr>
        <xdr:cNvPr id="717" name="楕円 716"/>
        <xdr:cNvSpPr/>
      </xdr:nvSpPr>
      <xdr:spPr>
        <a:xfrm>
          <a:off x="14541500" y="1546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152178</xdr:rowOff>
    </xdr:from>
    <xdr:ext cx="599010" cy="259045"/>
    <xdr:sp macro="" textlink="">
      <xdr:nvSpPr>
        <xdr:cNvPr id="718" name="テキスト ボックス 717"/>
        <xdr:cNvSpPr txBox="1"/>
      </xdr:nvSpPr>
      <xdr:spPr>
        <a:xfrm>
          <a:off x="14292795" y="1523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97754</xdr:rowOff>
    </xdr:from>
    <xdr:to>
      <xdr:col>72</xdr:col>
      <xdr:colOff>38100</xdr:colOff>
      <xdr:row>97</xdr:row>
      <xdr:rowOff>27904</xdr:rowOff>
    </xdr:to>
    <xdr:sp macro="" textlink="">
      <xdr:nvSpPr>
        <xdr:cNvPr id="719" name="楕円 718"/>
        <xdr:cNvSpPr/>
      </xdr:nvSpPr>
      <xdr:spPr>
        <a:xfrm>
          <a:off x="136525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44431</xdr:rowOff>
    </xdr:from>
    <xdr:ext cx="534377" cy="259045"/>
    <xdr:sp macro="" textlink="">
      <xdr:nvSpPr>
        <xdr:cNvPr id="720" name="テキスト ボックス 719"/>
        <xdr:cNvSpPr txBox="1"/>
      </xdr:nvSpPr>
      <xdr:spPr>
        <a:xfrm>
          <a:off x="13436111" y="163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137926</xdr:rowOff>
    </xdr:from>
    <xdr:to>
      <xdr:col>67</xdr:col>
      <xdr:colOff>101600</xdr:colOff>
      <xdr:row>97</xdr:row>
      <xdr:rowOff>68076</xdr:rowOff>
    </xdr:to>
    <xdr:sp macro="" textlink="">
      <xdr:nvSpPr>
        <xdr:cNvPr id="721" name="楕円 720"/>
        <xdr:cNvSpPr/>
      </xdr:nvSpPr>
      <xdr:spPr>
        <a:xfrm>
          <a:off x="12763500" y="16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84603</xdr:rowOff>
    </xdr:from>
    <xdr:ext cx="534377" cy="259045"/>
    <xdr:sp macro="" textlink="">
      <xdr:nvSpPr>
        <xdr:cNvPr id="722" name="テキスト ボックス 721"/>
        <xdr:cNvSpPr txBox="1"/>
      </xdr:nvSpPr>
      <xdr:spPr>
        <a:xfrm>
          <a:off x="12547111" y="1637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2" name="直線コネクタ 741"/>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3"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5"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6" name="直線コネクタ 745"/>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130785</xdr:rowOff>
    </xdr:from>
    <xdr:to>
      <xdr:col>116</xdr:col>
      <xdr:colOff>63500</xdr:colOff>
      <xdr:row>37</xdr:row>
      <xdr:rowOff>131070</xdr:rowOff>
    </xdr:to>
    <xdr:cxnSp macro="">
      <xdr:nvCxnSpPr>
        <xdr:cNvPr id="747" name="直線コネクタ 746"/>
        <xdr:cNvCxnSpPr/>
      </xdr:nvCxnSpPr>
      <xdr:spPr>
        <a:xfrm flipV="1">
          <a:off x="21323300" y="6474435"/>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98988</xdr:rowOff>
    </xdr:from>
    <xdr:ext cx="378565" cy="259045"/>
    <xdr:sp macro="" textlink="">
      <xdr:nvSpPr>
        <xdr:cNvPr id="748" name="諸支出金平均値テキスト"/>
        <xdr:cNvSpPr txBox="1"/>
      </xdr:nvSpPr>
      <xdr:spPr>
        <a:xfrm>
          <a:off x="22212300" y="6442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49" name="フローチャート: 判断 748"/>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131070</xdr:rowOff>
    </xdr:from>
    <xdr:to>
      <xdr:col>111</xdr:col>
      <xdr:colOff>177800</xdr:colOff>
      <xdr:row>37</xdr:row>
      <xdr:rowOff>168389</xdr:rowOff>
    </xdr:to>
    <xdr:cxnSp macro="">
      <xdr:nvCxnSpPr>
        <xdr:cNvPr id="750" name="直線コネクタ 749"/>
        <xdr:cNvCxnSpPr/>
      </xdr:nvCxnSpPr>
      <xdr:spPr>
        <a:xfrm flipV="1">
          <a:off x="20434300" y="6474720"/>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1" name="フローチャート: 判断 750"/>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37723</xdr:rowOff>
    </xdr:from>
    <xdr:ext cx="378565" cy="259045"/>
    <xdr:sp macro="" textlink="">
      <xdr:nvSpPr>
        <xdr:cNvPr id="752" name="テキスト ボックス 751"/>
        <xdr:cNvSpPr txBox="1"/>
      </xdr:nvSpPr>
      <xdr:spPr>
        <a:xfrm>
          <a:off x="21134017" y="655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155359</xdr:rowOff>
    </xdr:from>
    <xdr:to>
      <xdr:col>107</xdr:col>
      <xdr:colOff>50800</xdr:colOff>
      <xdr:row>37</xdr:row>
      <xdr:rowOff>168389</xdr:rowOff>
    </xdr:to>
    <xdr:cxnSp macro="">
      <xdr:nvCxnSpPr>
        <xdr:cNvPr id="753" name="直線コネクタ 752"/>
        <xdr:cNvCxnSpPr/>
      </xdr:nvCxnSpPr>
      <xdr:spPr>
        <a:xfrm>
          <a:off x="19545300" y="649900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4" name="フローチャート: 判断 753"/>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40123</xdr:rowOff>
    </xdr:from>
    <xdr:ext cx="378565" cy="259045"/>
    <xdr:sp macro="" textlink="">
      <xdr:nvSpPr>
        <xdr:cNvPr id="755" name="テキスト ボックス 754"/>
        <xdr:cNvSpPr txBox="1"/>
      </xdr:nvSpPr>
      <xdr:spPr>
        <a:xfrm>
          <a:off x="20245017" y="6555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118669</xdr:rowOff>
    </xdr:from>
    <xdr:to>
      <xdr:col>102</xdr:col>
      <xdr:colOff>114300</xdr:colOff>
      <xdr:row>37</xdr:row>
      <xdr:rowOff>155359</xdr:rowOff>
    </xdr:to>
    <xdr:cxnSp macro="">
      <xdr:nvCxnSpPr>
        <xdr:cNvPr id="756" name="直線コネクタ 755"/>
        <xdr:cNvCxnSpPr/>
      </xdr:nvCxnSpPr>
      <xdr:spPr>
        <a:xfrm>
          <a:off x="18656300" y="6462319"/>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141878</xdr:rowOff>
    </xdr:from>
    <xdr:to>
      <xdr:col>102</xdr:col>
      <xdr:colOff>165100</xdr:colOff>
      <xdr:row>38</xdr:row>
      <xdr:rowOff>72028</xdr:rowOff>
    </xdr:to>
    <xdr:sp macro="" textlink="">
      <xdr:nvSpPr>
        <xdr:cNvPr id="757" name="フローチャート: 判断 756"/>
        <xdr:cNvSpPr/>
      </xdr:nvSpPr>
      <xdr:spPr>
        <a:xfrm>
          <a:off x="19494500" y="64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63155</xdr:rowOff>
    </xdr:from>
    <xdr:ext cx="313932" cy="259045"/>
    <xdr:sp macro="" textlink="">
      <xdr:nvSpPr>
        <xdr:cNvPr id="758" name="テキスト ボックス 757"/>
        <xdr:cNvSpPr txBox="1"/>
      </xdr:nvSpPr>
      <xdr:spPr>
        <a:xfrm>
          <a:off x="19388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140963</xdr:rowOff>
    </xdr:from>
    <xdr:to>
      <xdr:col>98</xdr:col>
      <xdr:colOff>38100</xdr:colOff>
      <xdr:row>38</xdr:row>
      <xdr:rowOff>71113</xdr:rowOff>
    </xdr:to>
    <xdr:sp macro="" textlink="">
      <xdr:nvSpPr>
        <xdr:cNvPr id="759" name="フローチャート: 判断 758"/>
        <xdr:cNvSpPr/>
      </xdr:nvSpPr>
      <xdr:spPr>
        <a:xfrm>
          <a:off x="18605500" y="648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62240</xdr:rowOff>
    </xdr:from>
    <xdr:ext cx="313932" cy="259045"/>
    <xdr:sp macro="" textlink="">
      <xdr:nvSpPr>
        <xdr:cNvPr id="760" name="テキスト ボックス 759"/>
        <xdr:cNvSpPr txBox="1"/>
      </xdr:nvSpPr>
      <xdr:spPr>
        <a:xfrm>
          <a:off x="18499333" y="657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79985</xdr:rowOff>
    </xdr:from>
    <xdr:to>
      <xdr:col>116</xdr:col>
      <xdr:colOff>114300</xdr:colOff>
      <xdr:row>38</xdr:row>
      <xdr:rowOff>10134</xdr:rowOff>
    </xdr:to>
    <xdr:sp macro="" textlink="">
      <xdr:nvSpPr>
        <xdr:cNvPr id="766" name="楕円 765"/>
        <xdr:cNvSpPr/>
      </xdr:nvSpPr>
      <xdr:spPr>
        <a:xfrm>
          <a:off x="22110700" y="6423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39362</xdr:rowOff>
    </xdr:from>
    <xdr:ext cx="469744" cy="259045"/>
    <xdr:sp macro="" textlink="">
      <xdr:nvSpPr>
        <xdr:cNvPr id="767" name="諸支出金該当値テキスト"/>
        <xdr:cNvSpPr txBox="1"/>
      </xdr:nvSpPr>
      <xdr:spPr>
        <a:xfrm>
          <a:off x="22212300" y="621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80270</xdr:rowOff>
    </xdr:from>
    <xdr:to>
      <xdr:col>112</xdr:col>
      <xdr:colOff>38100</xdr:colOff>
      <xdr:row>38</xdr:row>
      <xdr:rowOff>10420</xdr:rowOff>
    </xdr:to>
    <xdr:sp macro="" textlink="">
      <xdr:nvSpPr>
        <xdr:cNvPr id="768" name="楕円 767"/>
        <xdr:cNvSpPr/>
      </xdr:nvSpPr>
      <xdr:spPr>
        <a:xfrm>
          <a:off x="21272500" y="64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26947</xdr:rowOff>
    </xdr:from>
    <xdr:ext cx="469744" cy="259045"/>
    <xdr:sp macro="" textlink="">
      <xdr:nvSpPr>
        <xdr:cNvPr id="769" name="テキスト ボックス 768"/>
        <xdr:cNvSpPr txBox="1"/>
      </xdr:nvSpPr>
      <xdr:spPr>
        <a:xfrm>
          <a:off x="21088428" y="619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117589</xdr:rowOff>
    </xdr:from>
    <xdr:to>
      <xdr:col>107</xdr:col>
      <xdr:colOff>101600</xdr:colOff>
      <xdr:row>38</xdr:row>
      <xdr:rowOff>47740</xdr:rowOff>
    </xdr:to>
    <xdr:sp macro="" textlink="">
      <xdr:nvSpPr>
        <xdr:cNvPr id="770" name="楕円 769"/>
        <xdr:cNvSpPr/>
      </xdr:nvSpPr>
      <xdr:spPr>
        <a:xfrm>
          <a:off x="20383500" y="64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64266</xdr:rowOff>
    </xdr:from>
    <xdr:ext cx="378565" cy="259045"/>
    <xdr:sp macro="" textlink="">
      <xdr:nvSpPr>
        <xdr:cNvPr id="771" name="テキスト ボックス 770"/>
        <xdr:cNvSpPr txBox="1"/>
      </xdr:nvSpPr>
      <xdr:spPr>
        <a:xfrm>
          <a:off x="20245017" y="623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104559</xdr:rowOff>
    </xdr:from>
    <xdr:to>
      <xdr:col>102</xdr:col>
      <xdr:colOff>165100</xdr:colOff>
      <xdr:row>38</xdr:row>
      <xdr:rowOff>34710</xdr:rowOff>
    </xdr:to>
    <xdr:sp macro="" textlink="">
      <xdr:nvSpPr>
        <xdr:cNvPr id="772" name="楕円 771"/>
        <xdr:cNvSpPr/>
      </xdr:nvSpPr>
      <xdr:spPr>
        <a:xfrm>
          <a:off x="19494500" y="644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51236</xdr:rowOff>
    </xdr:from>
    <xdr:ext cx="378565" cy="259045"/>
    <xdr:sp macro="" textlink="">
      <xdr:nvSpPr>
        <xdr:cNvPr id="773" name="テキスト ボックス 772"/>
        <xdr:cNvSpPr txBox="1"/>
      </xdr:nvSpPr>
      <xdr:spPr>
        <a:xfrm>
          <a:off x="19356017" y="6223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67869</xdr:rowOff>
    </xdr:from>
    <xdr:to>
      <xdr:col>98</xdr:col>
      <xdr:colOff>38100</xdr:colOff>
      <xdr:row>37</xdr:row>
      <xdr:rowOff>169469</xdr:rowOff>
    </xdr:to>
    <xdr:sp macro="" textlink="">
      <xdr:nvSpPr>
        <xdr:cNvPr id="774" name="楕円 773"/>
        <xdr:cNvSpPr/>
      </xdr:nvSpPr>
      <xdr:spPr>
        <a:xfrm>
          <a:off x="18605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14546</xdr:rowOff>
    </xdr:from>
    <xdr:ext cx="469744" cy="259045"/>
    <xdr:sp macro="" textlink="">
      <xdr:nvSpPr>
        <xdr:cNvPr id="775" name="テキスト ボックス 774"/>
        <xdr:cNvSpPr txBox="1"/>
      </xdr:nvSpPr>
      <xdr:spPr>
        <a:xfrm>
          <a:off x="18421428" y="61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総務費は，住民一人当たりコストが</a:t>
          </a:r>
          <a:r>
            <a:rPr kumimoji="1" lang="en-US" altLang="ja-JP" sz="1300">
              <a:latin typeface="ＭＳ Ｐゴシック" panose="020B0600070205080204" pitchFamily="50" charset="-128"/>
              <a:ea typeface="ＭＳ Ｐゴシック" panose="020B0600070205080204" pitchFamily="50" charset="-128"/>
            </a:rPr>
            <a:t>261,596</a:t>
          </a:r>
          <a:r>
            <a:rPr kumimoji="1" lang="ja-JP" altLang="en-US" sz="1300">
              <a:latin typeface="ＭＳ Ｐゴシック" panose="020B0600070205080204" pitchFamily="50" charset="-128"/>
              <a:ea typeface="ＭＳ Ｐゴシック" panose="020B0600070205080204" pitchFamily="50" charset="-128"/>
            </a:rPr>
            <a:t>円となっている。これは，職員人件費のほか，新庁舎建設事業やまちづくり応援寄附金推進事業が多額になっているためである。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衛生費は，住民一人当たりコストが</a:t>
          </a:r>
          <a:r>
            <a:rPr kumimoji="1" lang="en-US" altLang="ja-JP" sz="1300">
              <a:latin typeface="ＭＳ Ｐゴシック" panose="020B0600070205080204" pitchFamily="50" charset="-128"/>
              <a:ea typeface="ＭＳ Ｐゴシック" panose="020B0600070205080204" pitchFamily="50" charset="-128"/>
            </a:rPr>
            <a:t>70,871</a:t>
          </a:r>
          <a:r>
            <a:rPr kumimoji="1" lang="ja-JP" altLang="en-US" sz="1300">
              <a:latin typeface="ＭＳ Ｐゴシック" panose="020B0600070205080204" pitchFamily="50" charset="-128"/>
              <a:ea typeface="ＭＳ Ｐゴシック" panose="020B0600070205080204" pitchFamily="50" charset="-128"/>
            </a:rPr>
            <a:t>円となっている。これは，新一般廃棄物最終処分場整備事業が令和４年度で完了したことから，減となったためである。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農林水産業費は，住民一人当たりコストが</a:t>
          </a:r>
          <a:r>
            <a:rPr kumimoji="1" lang="en-US" altLang="ja-JP" sz="1300">
              <a:latin typeface="ＭＳ Ｐゴシック" panose="020B0600070205080204" pitchFamily="50" charset="-128"/>
              <a:ea typeface="ＭＳ Ｐゴシック" panose="020B0600070205080204" pitchFamily="50" charset="-128"/>
            </a:rPr>
            <a:t>19,426</a:t>
          </a:r>
          <a:r>
            <a:rPr kumimoji="1" lang="ja-JP" altLang="en-US" sz="1300">
              <a:latin typeface="ＭＳ Ｐゴシック" panose="020B0600070205080204" pitchFamily="50" charset="-128"/>
              <a:ea typeface="ＭＳ Ｐゴシック" panose="020B0600070205080204" pitchFamily="50" charset="-128"/>
            </a:rPr>
            <a:t>円となっている。これは，海岸防潮堤整備事業等の復旧・復興事業が令和４年度で完了したことから，減となったためである。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土木費は，住民一人当たりコストが</a:t>
          </a:r>
          <a:r>
            <a:rPr kumimoji="1" lang="en-US" altLang="ja-JP" sz="1300">
              <a:latin typeface="ＭＳ Ｐゴシック" panose="020B0600070205080204" pitchFamily="50" charset="-128"/>
              <a:ea typeface="ＭＳ Ｐゴシック" panose="020B0600070205080204" pitchFamily="50" charset="-128"/>
            </a:rPr>
            <a:t>104,956</a:t>
          </a:r>
          <a:r>
            <a:rPr kumimoji="1" lang="ja-JP" altLang="en-US" sz="1300">
              <a:latin typeface="ＭＳ Ｐゴシック" panose="020B0600070205080204" pitchFamily="50" charset="-128"/>
              <a:ea typeface="ＭＳ Ｐゴシック" panose="020B0600070205080204" pitchFamily="50" charset="-128"/>
            </a:rPr>
            <a:t>円となっている。これは，道路新設改良事業を実施しているためである。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災害復旧費は，住民一人当たりコストが</a:t>
          </a:r>
          <a:r>
            <a:rPr kumimoji="1" lang="en-US" altLang="ja-JP" sz="1300">
              <a:latin typeface="ＭＳ Ｐゴシック" panose="020B0600070205080204" pitchFamily="50" charset="-128"/>
              <a:ea typeface="ＭＳ Ｐゴシック" panose="020B0600070205080204" pitchFamily="50" charset="-128"/>
            </a:rPr>
            <a:t>12,494</a:t>
          </a:r>
          <a:r>
            <a:rPr kumimoji="1" lang="ja-JP" altLang="en-US" sz="1300">
              <a:latin typeface="ＭＳ Ｐゴシック" panose="020B0600070205080204" pitchFamily="50" charset="-128"/>
              <a:ea typeface="ＭＳ Ｐゴシック" panose="020B0600070205080204" pitchFamily="50" charset="-128"/>
            </a:rPr>
            <a:t>円となっている。これは，公共土木施設等災害復旧事業等の復旧・復興事業が令和４年度で完了したことから，減となったためである。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財政調整基金残高については，人口減等による地方交付税等の減及び人件費等の増により，実質単年度収支は赤字となっているが，財政調整基金の取り崩しにより，実質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年度は前年度と同様，全会計において黒字となった。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復旧・復興事業が令和４年度で完了したことや，新型コロナウイルス感染症対応事業の事業規模の縮小等により，全体として歳入・歳出が前年度を下回ったことから，</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縮小</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今後も引き続き，事務・事業の見直しを行うとともに，各公営企業の経営戦略等に基づく安定的な行財政運営に努めていく。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過疎対策事業</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債の償還等に伴い，前年度に比べて元利償還金が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したことにより，実質公債費比率の分子は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健全な財政運営を継続するため，引き続き，投資的事業に実施にあたっては，事業及び経費の精査を行い，公債費の抑制を図っていく。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年度以降，利子の積み立てのみ行っている。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今後，状況により積み立て等の検討が必要である。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事業会計等に係る公営企業債等繰入見込額が減少したこと等に伴い，将来負担額は減少した。また，充当可能特定財源等（住宅基金，ふるさと応援基金）が増加したことから，将来負担比率（分子）が前年度より減少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健全な財政運営を継続するため，引き続き，投資的事業に実施にあたっては，事業及び経費の精査を行い，将来負担の抑制を図っていく。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宮城県気仙沼市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億円となっており，復旧・復興事業の完了に伴う清算等により財政調整基金から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億円を取り崩した一方，財政調整基金に決算剰余金を約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億円，「住宅基金」に約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財源として交付された資金が財政調整基金や一部特定目的基金に積まれており，基金全体の残高が多額になっている。今後，当該事業の完了に伴う清算等により残高が減少していく見込みであり，適切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また，通常分の財政調整基金については，社会情勢の急激な変化や災害等に備えて一定程度確保しておく必要があることから，残高を注視しつつ事業の選択や執行の管理に努める。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・市営住宅基金：市営住宅及び共同施設の建設，修繕，改良，解体等に要する資金に充てる。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・ふるさと応援基金：ふるさと納税による寄附金を原資として，本市のまちづくりに関する事業の資金に充てる。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・地域振興基金：地域振興のために行う事業の資金に充てる。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・庁舎建設基金：将来的な庁舎建設の資金に充てる。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・東日本大震災復興基金：宮城県からの交付金を原資として，東日本大震災からの復興に関する事業の資金に充てる。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・市営住宅基金：市営住宅管理の資金に充てるため，国の補助金約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・ふるさと応援基金：人口減少対策パッケージ（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年度）に基づく事業等の財源として約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億円を充当した一方で，寄附金の増に伴い約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・地域振興基金：コミュニティ組織支援事業や学校施設整備事業等の財源として約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・東日本大震災復興基金：創造的産業復興支援事業等の財源として約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・庁舎建設基金：令和９年度の新庁舎完成を目指し，令和８年度まで毎年１～３億円程度を積立予定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・各種基金の目的に応じて計画的に積立て及び取崩しを行い，設置目的を果たした後は基金の廃止を行う等，適切に管理していく。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億円積み立てた一方で，復旧・復興事業の完了に伴う清算等により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基金残高には復旧・復興事業の財源として交付された震災復興特別交付税等を含んでおり，当該事業の進捗に伴い基金残高は減少していく見込みである。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普通交付税は，人口減少に伴い減少していく見込みであることから，今後の財政需要に備えて通常分の残高を一定程度確保しておく必要がある。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年度から利子の積立てのみ行っており，基金残高は横ばいとなっている。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今後，新庁舎建設に係る償還に備え，財源の状況を見ながら積立て等の検討が必要である。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49739265</v>
      </c>
      <c r="BO4" s="449"/>
      <c r="BP4" s="449"/>
      <c r="BQ4" s="449"/>
      <c r="BR4" s="449"/>
      <c r="BS4" s="449"/>
      <c r="BT4" s="449"/>
      <c r="BU4" s="450"/>
      <c r="BV4" s="448">
        <v>55766176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13.8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48285760</v>
      </c>
      <c r="BO5" s="420"/>
      <c r="BP5" s="420"/>
      <c r="BQ5" s="420"/>
      <c r="BR5" s="420"/>
      <c r="BS5" s="420"/>
      <c r="BT5" s="420"/>
      <c r="BU5" s="421"/>
      <c r="BV5" s="419">
        <v>52806193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103.9</v>
      </c>
      <c r="CU5" s="417"/>
      <c r="CV5" s="417"/>
      <c r="CW5" s="417"/>
      <c r="CX5" s="417"/>
      <c r="CY5" s="417"/>
      <c r="CZ5" s="417"/>
      <c r="DA5" s="418"/>
      <c r="DB5" s="416">
        <v>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1453505</v>
      </c>
      <c r="BO6" s="420"/>
      <c r="BP6" s="420"/>
      <c r="BQ6" s="420"/>
      <c r="BR6" s="420"/>
      <c r="BS6" s="420"/>
      <c r="BT6" s="420"/>
      <c r="BU6" s="421"/>
      <c r="BV6" s="419">
        <v>2959983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104.5</v>
      </c>
      <c r="CU6" s="563"/>
      <c r="CV6" s="563"/>
      <c r="CW6" s="563"/>
      <c r="CX6" s="563"/>
      <c r="CY6" s="563"/>
      <c r="CZ6" s="563"/>
      <c r="DA6" s="564"/>
      <c r="DB6" s="562">
        <v>100.8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239756</v>
      </c>
      <c r="BO7" s="420"/>
      <c r="BP7" s="420"/>
      <c r="BQ7" s="420"/>
      <c r="BR7" s="420"/>
      <c r="BS7" s="420"/>
      <c r="BT7" s="420"/>
      <c r="BU7" s="421"/>
      <c r="BV7" s="419">
        <v>397415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18436041</v>
      </c>
      <c r="CU7" s="420"/>
      <c r="CV7" s="420"/>
      <c r="CW7" s="420"/>
      <c r="CX7" s="420"/>
      <c r="CY7" s="420"/>
      <c r="CZ7" s="420"/>
      <c r="DA7" s="421"/>
      <c r="DB7" s="419">
        <v>18539799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1213749</v>
      </c>
      <c r="BO8" s="420"/>
      <c r="BP8" s="420"/>
      <c r="BQ8" s="420"/>
      <c r="BR8" s="420"/>
      <c r="BS8" s="420"/>
      <c r="BT8" s="420"/>
      <c r="BU8" s="421"/>
      <c r="BV8" s="419">
        <v>2562568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0.44</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61147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-1348819</v>
      </c>
      <c r="BO9" s="420"/>
      <c r="BP9" s="420"/>
      <c r="BQ9" s="420"/>
      <c r="BR9" s="420"/>
      <c r="BS9" s="420"/>
      <c r="BT9" s="420"/>
      <c r="BU9" s="421"/>
      <c r="BV9" s="419">
        <v>-1274282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8.3000000000000007</v>
      </c>
      <c r="CU9" s="417"/>
      <c r="CV9" s="417"/>
      <c r="CW9" s="417"/>
      <c r="CX9" s="417"/>
      <c r="CY9" s="417"/>
      <c r="CZ9" s="417"/>
      <c r="DA9" s="418"/>
      <c r="DB9" s="416">
        <v>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64988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173</v>
      </c>
      <c r="BO10" s="420"/>
      <c r="BP10" s="420"/>
      <c r="BQ10" s="420"/>
      <c r="BR10" s="420"/>
      <c r="BS10" s="420"/>
      <c r="BT10" s="420"/>
      <c r="BU10" s="421"/>
      <c r="BV10" s="419">
        <v>255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57652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3800000</v>
      </c>
      <c r="BO12" s="420"/>
      <c r="BP12" s="420"/>
      <c r="BQ12" s="420"/>
      <c r="BR12" s="420"/>
      <c r="BS12" s="420"/>
      <c r="BT12" s="420"/>
      <c r="BU12" s="421"/>
      <c r="BV12" s="419">
        <v>3300000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56923</v>
      </c>
      <c r="S13" s="507"/>
      <c r="T13" s="507"/>
      <c r="U13" s="507"/>
      <c r="V13" s="508"/>
      <c r="W13" s="509" t="s">
        <v>131</v>
      </c>
      <c r="X13" s="405"/>
      <c r="Y13" s="405"/>
      <c r="Z13" s="405"/>
      <c r="AA13" s="405"/>
      <c r="AB13" s="406"/>
      <c r="AC13" s="372">
        <v>1953</v>
      </c>
      <c r="AD13" s="373"/>
      <c r="AE13" s="373"/>
      <c r="AF13" s="373"/>
      <c r="AG13" s="374"/>
      <c r="AH13" s="372">
        <v>2066</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-5148646</v>
      </c>
      <c r="BO13" s="420"/>
      <c r="BP13" s="420"/>
      <c r="BQ13" s="420"/>
      <c r="BR13" s="420"/>
      <c r="BS13" s="420"/>
      <c r="BT13" s="420"/>
      <c r="BU13" s="421"/>
      <c r="BV13" s="419">
        <v>-4574027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8.4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58926</v>
      </c>
      <c r="S14" s="507"/>
      <c r="T14" s="507"/>
      <c r="U14" s="507"/>
      <c r="V14" s="508"/>
      <c r="W14" s="510"/>
      <c r="X14" s="408"/>
      <c r="Y14" s="408"/>
      <c r="Z14" s="408"/>
      <c r="AA14" s="408"/>
      <c r="AB14" s="409"/>
      <c r="AC14" s="499">
        <v>7.1</v>
      </c>
      <c r="AD14" s="500"/>
      <c r="AE14" s="500"/>
      <c r="AF14" s="500"/>
      <c r="AG14" s="501"/>
      <c r="AH14" s="499">
        <v>7.2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58300</v>
      </c>
      <c r="S15" s="507"/>
      <c r="T15" s="507"/>
      <c r="U15" s="507"/>
      <c r="V15" s="508"/>
      <c r="W15" s="509" t="s">
        <v>137</v>
      </c>
      <c r="X15" s="405"/>
      <c r="Y15" s="405"/>
      <c r="Z15" s="405"/>
      <c r="AA15" s="405"/>
      <c r="AB15" s="406"/>
      <c r="AC15" s="372">
        <v>7271</v>
      </c>
      <c r="AD15" s="373"/>
      <c r="AE15" s="373"/>
      <c r="AF15" s="373"/>
      <c r="AG15" s="374"/>
      <c r="AH15" s="372">
        <v>7637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7637143</v>
      </c>
      <c r="BO15" s="449"/>
      <c r="BP15" s="449"/>
      <c r="BQ15" s="449"/>
      <c r="BR15" s="449"/>
      <c r="BS15" s="449"/>
      <c r="BT15" s="449"/>
      <c r="BU15" s="450"/>
      <c r="BV15" s="448">
        <v>7277483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26.3</v>
      </c>
      <c r="AD16" s="500"/>
      <c r="AE16" s="500"/>
      <c r="AF16" s="500"/>
      <c r="AG16" s="501"/>
      <c r="AH16" s="499">
        <v>26.8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16576096</v>
      </c>
      <c r="BO16" s="420"/>
      <c r="BP16" s="420"/>
      <c r="BQ16" s="420"/>
      <c r="BR16" s="420"/>
      <c r="BS16" s="420"/>
      <c r="BT16" s="420"/>
      <c r="BU16" s="421"/>
      <c r="BV16" s="419">
        <v>16387494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18422</v>
      </c>
      <c r="AD17" s="373"/>
      <c r="AE17" s="373"/>
      <c r="AF17" s="373"/>
      <c r="AG17" s="374"/>
      <c r="AH17" s="372">
        <v>18823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9621704</v>
      </c>
      <c r="BO17" s="420"/>
      <c r="BP17" s="420"/>
      <c r="BQ17" s="420"/>
      <c r="BR17" s="420"/>
      <c r="BS17" s="420"/>
      <c r="BT17" s="420"/>
      <c r="BU17" s="421"/>
      <c r="BV17" s="419">
        <v>9162493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332.44</v>
      </c>
      <c r="M18" s="472"/>
      <c r="N18" s="472"/>
      <c r="O18" s="472"/>
      <c r="P18" s="472"/>
      <c r="Q18" s="472"/>
      <c r="R18" s="473"/>
      <c r="S18" s="473"/>
      <c r="T18" s="473"/>
      <c r="U18" s="473"/>
      <c r="V18" s="474"/>
      <c r="W18" s="490"/>
      <c r="X18" s="491"/>
      <c r="Y18" s="491"/>
      <c r="Z18" s="491"/>
      <c r="AA18" s="491"/>
      <c r="AB18" s="515"/>
      <c r="AC18" s="389">
        <v>66.599999999999994</v>
      </c>
      <c r="AD18" s="390"/>
      <c r="AE18" s="390"/>
      <c r="AF18" s="390"/>
      <c r="AG18" s="475"/>
      <c r="AH18" s="389">
        <v>66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18821007</v>
      </c>
      <c r="BO18" s="420"/>
      <c r="BP18" s="420"/>
      <c r="BQ18" s="420"/>
      <c r="BR18" s="420"/>
      <c r="BS18" s="420"/>
      <c r="BT18" s="420"/>
      <c r="BU18" s="421"/>
      <c r="BV18" s="419">
        <v>18469138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184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38206850</v>
      </c>
      <c r="BO19" s="420"/>
      <c r="BP19" s="420"/>
      <c r="BQ19" s="420"/>
      <c r="BR19" s="420"/>
      <c r="BS19" s="420"/>
      <c r="BT19" s="420"/>
      <c r="BU19" s="421"/>
      <c r="BV19" s="419">
        <v>35084720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24520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30194126</v>
      </c>
      <c r="BO22" s="449"/>
      <c r="BP22" s="449"/>
      <c r="BQ22" s="449"/>
      <c r="BR22" s="449"/>
      <c r="BS22" s="449"/>
      <c r="BT22" s="449"/>
      <c r="BU22" s="450"/>
      <c r="BV22" s="448">
        <v>30391993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23055005</v>
      </c>
      <c r="BO23" s="420"/>
      <c r="BP23" s="420"/>
      <c r="BQ23" s="420"/>
      <c r="BR23" s="420"/>
      <c r="BS23" s="420"/>
      <c r="BT23" s="420"/>
      <c r="BU23" s="421"/>
      <c r="BV23" s="419">
        <v>22801572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9320</v>
      </c>
      <c r="R24" s="373"/>
      <c r="S24" s="373"/>
      <c r="T24" s="373"/>
      <c r="U24" s="373"/>
      <c r="V24" s="374"/>
      <c r="W24" s="462"/>
      <c r="X24" s="399"/>
      <c r="Y24" s="400"/>
      <c r="Z24" s="375" t="s">
        <v>162</v>
      </c>
      <c r="AA24" s="376"/>
      <c r="AB24" s="376"/>
      <c r="AC24" s="376"/>
      <c r="AD24" s="376"/>
      <c r="AE24" s="376"/>
      <c r="AF24" s="376"/>
      <c r="AG24" s="377"/>
      <c r="AH24" s="372">
        <v>563</v>
      </c>
      <c r="AI24" s="373"/>
      <c r="AJ24" s="373"/>
      <c r="AK24" s="373"/>
      <c r="AL24" s="374"/>
      <c r="AM24" s="372">
        <v>1772887</v>
      </c>
      <c r="AN24" s="373"/>
      <c r="AO24" s="373"/>
      <c r="AP24" s="373"/>
      <c r="AQ24" s="373"/>
      <c r="AR24" s="374"/>
      <c r="AS24" s="372">
        <v>3149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20268966</v>
      </c>
      <c r="BO24" s="420"/>
      <c r="BP24" s="420"/>
      <c r="BQ24" s="420"/>
      <c r="BR24" s="420"/>
      <c r="BS24" s="420"/>
      <c r="BT24" s="420"/>
      <c r="BU24" s="421"/>
      <c r="BV24" s="419">
        <v>19455975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7580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4202713</v>
      </c>
      <c r="BO25" s="449"/>
      <c r="BP25" s="449"/>
      <c r="BQ25" s="449"/>
      <c r="BR25" s="449"/>
      <c r="BS25" s="449"/>
      <c r="BT25" s="449"/>
      <c r="BU25" s="450"/>
      <c r="BV25" s="448">
        <v>6035956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6360</v>
      </c>
      <c r="R26" s="373"/>
      <c r="S26" s="373"/>
      <c r="T26" s="373"/>
      <c r="U26" s="373"/>
      <c r="V26" s="374"/>
      <c r="W26" s="462"/>
      <c r="X26" s="399"/>
      <c r="Y26" s="400"/>
      <c r="Z26" s="375" t="s">
        <v>168</v>
      </c>
      <c r="AA26" s="430"/>
      <c r="AB26" s="430"/>
      <c r="AC26" s="430"/>
      <c r="AD26" s="430"/>
      <c r="AE26" s="430"/>
      <c r="AF26" s="430"/>
      <c r="AG26" s="431"/>
      <c r="AH26" s="372">
        <v>68</v>
      </c>
      <c r="AI26" s="373"/>
      <c r="AJ26" s="373"/>
      <c r="AK26" s="373"/>
      <c r="AL26" s="374"/>
      <c r="AM26" s="372">
        <v>226100</v>
      </c>
      <c r="AN26" s="373"/>
      <c r="AO26" s="373"/>
      <c r="AP26" s="373"/>
      <c r="AQ26" s="373"/>
      <c r="AR26" s="374"/>
      <c r="AS26" s="372">
        <v>3325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4660</v>
      </c>
      <c r="R27" s="373"/>
      <c r="S27" s="373"/>
      <c r="T27" s="373"/>
      <c r="U27" s="373"/>
      <c r="V27" s="374"/>
      <c r="W27" s="462"/>
      <c r="X27" s="399"/>
      <c r="Y27" s="400"/>
      <c r="Z27" s="375" t="s">
        <v>171</v>
      </c>
      <c r="AA27" s="376"/>
      <c r="AB27" s="376"/>
      <c r="AC27" s="376"/>
      <c r="AD27" s="376"/>
      <c r="AE27" s="376"/>
      <c r="AF27" s="376"/>
      <c r="AG27" s="377"/>
      <c r="AH27" s="372">
        <v>23</v>
      </c>
      <c r="AI27" s="373"/>
      <c r="AJ27" s="373"/>
      <c r="AK27" s="373"/>
      <c r="AL27" s="374"/>
      <c r="AM27" s="372">
        <v>74782</v>
      </c>
      <c r="AN27" s="373"/>
      <c r="AO27" s="373"/>
      <c r="AP27" s="373"/>
      <c r="AQ27" s="373"/>
      <c r="AR27" s="374"/>
      <c r="AS27" s="372">
        <v>3251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3910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9710133</v>
      </c>
      <c r="BO28" s="449"/>
      <c r="BP28" s="449"/>
      <c r="BQ28" s="449"/>
      <c r="BR28" s="449"/>
      <c r="BS28" s="449"/>
      <c r="BT28" s="449"/>
      <c r="BU28" s="450"/>
      <c r="BV28" s="448">
        <v>12189960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3640</v>
      </c>
      <c r="R29" s="373"/>
      <c r="S29" s="373"/>
      <c r="T29" s="373"/>
      <c r="U29" s="373"/>
      <c r="V29" s="374"/>
      <c r="W29" s="463"/>
      <c r="X29" s="464"/>
      <c r="Y29" s="465"/>
      <c r="Z29" s="375" t="s">
        <v>177</v>
      </c>
      <c r="AA29" s="376"/>
      <c r="AB29" s="376"/>
      <c r="AC29" s="376"/>
      <c r="AD29" s="376"/>
      <c r="AE29" s="376"/>
      <c r="AF29" s="376"/>
      <c r="AG29" s="377"/>
      <c r="AH29" s="372">
        <v>586</v>
      </c>
      <c r="AI29" s="373"/>
      <c r="AJ29" s="373"/>
      <c r="AK29" s="373"/>
      <c r="AL29" s="374"/>
      <c r="AM29" s="372">
        <v>1847669</v>
      </c>
      <c r="AN29" s="373"/>
      <c r="AO29" s="373"/>
      <c r="AP29" s="373"/>
      <c r="AQ29" s="373"/>
      <c r="AR29" s="374"/>
      <c r="AS29" s="372">
        <v>3153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4215</v>
      </c>
      <c r="BO29" s="420"/>
      <c r="BP29" s="420"/>
      <c r="BQ29" s="420"/>
      <c r="BR29" s="420"/>
      <c r="BS29" s="420"/>
      <c r="BT29" s="420"/>
      <c r="BU29" s="421"/>
      <c r="BV29" s="419">
        <v>4215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18279833</v>
      </c>
      <c r="BO30" s="454"/>
      <c r="BP30" s="454"/>
      <c r="BQ30" s="454"/>
      <c r="BR30" s="454"/>
      <c r="BS30" s="454"/>
      <c r="BT30" s="454"/>
      <c r="BU30" s="455"/>
      <c r="BV30" s="453">
        <v>12215552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IF('各会計、関係団体の財政状況及び健全化判断比率'!B36="","",'各会計、関係団体の財政状況及び健全化判断比率'!B36)</f>
        <v>魚市場特別会計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気仙沼産業センター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道の駅大谷海岸</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ガス事業会計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気仙沼・本吉地域広域行政事務組合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9</v>
      </c>
      <c r="AN38" s="367"/>
      <c r="AO38" s="368" t="str">
        <f>IF('各会計、関係団体の財政状況及び健全化判断比率'!B35="","",'各会計、関係団体の財政状況及び健全化判断比率'!B35)</f>
        <v>病院事業会計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宮城県後期高齢者医療広域連合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宮城県後期高齢者医療事業会計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gQgkskff+Mwr5AJ8LatHbg5Og9V5fGIjWiaylUdL+rTmSfiRthetC16qfEheMC/u/z9IdTxBTUFK4pClP1WBQ==" saltValue="Kf51tY6fbHh6+Iv4E+ka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7299848</v>
      </c>
      <c r="S5" s="677"/>
      <c r="T5" s="677"/>
      <c r="U5" s="677"/>
      <c r="V5" s="677"/>
      <c r="W5" s="677"/>
      <c r="X5" s="677"/>
      <c r="Y5" s="702"/>
      <c r="Z5" s="715">
        <v>14.7</v>
      </c>
      <c r="AA5" s="715"/>
      <c r="AB5" s="715"/>
      <c r="AC5" s="715"/>
      <c r="AD5" s="716">
        <v>7052479</v>
      </c>
      <c r="AE5" s="716"/>
      <c r="AF5" s="716"/>
      <c r="AG5" s="716"/>
      <c r="AH5" s="716"/>
      <c r="AI5" s="716"/>
      <c r="AJ5" s="716"/>
      <c r="AK5" s="716"/>
      <c r="AL5" s="703">
        <v>39.200000000000003</v>
      </c>
      <c r="AM5" s="685"/>
      <c r="AN5" s="685"/>
      <c r="AO5" s="704"/>
      <c r="AP5" s="679" t="s">
        <v>216</v>
      </c>
      <c r="AQ5" s="680"/>
      <c r="AR5" s="680"/>
      <c r="AS5" s="680"/>
      <c r="AT5" s="680"/>
      <c r="AU5" s="680"/>
      <c r="AV5" s="680"/>
      <c r="AW5" s="680"/>
      <c r="AX5" s="680"/>
      <c r="AY5" s="680"/>
      <c r="AZ5" s="680"/>
      <c r="BA5" s="680"/>
      <c r="BB5" s="680"/>
      <c r="BC5" s="680"/>
      <c r="BD5" s="680"/>
      <c r="BE5" s="680"/>
      <c r="BF5" s="681"/>
      <c r="BG5" s="621">
        <v>7044923</v>
      </c>
      <c r="BH5" s="622"/>
      <c r="BI5" s="622"/>
      <c r="BJ5" s="622"/>
      <c r="BK5" s="622"/>
      <c r="BL5" s="622"/>
      <c r="BM5" s="622"/>
      <c r="BN5" s="623"/>
      <c r="BO5" s="659">
        <v>96.5</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325276</v>
      </c>
      <c r="S6" s="622"/>
      <c r="T6" s="622"/>
      <c r="U6" s="622"/>
      <c r="V6" s="622"/>
      <c r="W6" s="622"/>
      <c r="X6" s="622"/>
      <c r="Y6" s="623"/>
      <c r="Z6" s="659">
        <v>0.7</v>
      </c>
      <c r="AA6" s="659"/>
      <c r="AB6" s="659"/>
      <c r="AC6" s="659"/>
      <c r="AD6" s="660">
        <v>325276</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7044923</v>
      </c>
      <c r="BH6" s="622"/>
      <c r="BI6" s="622"/>
      <c r="BJ6" s="622"/>
      <c r="BK6" s="622"/>
      <c r="BL6" s="622"/>
      <c r="BM6" s="622"/>
      <c r="BN6" s="623"/>
      <c r="BO6" s="659">
        <v>96.5</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254073</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254073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1659</v>
      </c>
      <c r="S7" s="622"/>
      <c r="T7" s="622"/>
      <c r="U7" s="622"/>
      <c r="V7" s="622"/>
      <c r="W7" s="622"/>
      <c r="X7" s="622"/>
      <c r="Y7" s="623"/>
      <c r="Z7" s="659">
        <v>0</v>
      </c>
      <c r="AA7" s="659"/>
      <c r="AB7" s="659"/>
      <c r="AC7" s="659"/>
      <c r="AD7" s="660">
        <v>1659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2700842</v>
      </c>
      <c r="BH7" s="622"/>
      <c r="BI7" s="622"/>
      <c r="BJ7" s="622"/>
      <c r="BK7" s="622"/>
      <c r="BL7" s="622"/>
      <c r="BM7" s="622"/>
      <c r="BN7" s="623"/>
      <c r="BO7" s="659">
        <v>37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15081508</v>
      </c>
      <c r="CS7" s="622"/>
      <c r="CT7" s="622"/>
      <c r="CU7" s="622"/>
      <c r="CV7" s="622"/>
      <c r="CW7" s="622"/>
      <c r="CX7" s="622"/>
      <c r="CY7" s="623"/>
      <c r="CZ7" s="659">
        <v>31.2</v>
      </c>
      <c r="DA7" s="659"/>
      <c r="DB7" s="659"/>
      <c r="DC7" s="659"/>
      <c r="DD7" s="627">
        <v>1336335</v>
      </c>
      <c r="DE7" s="622"/>
      <c r="DF7" s="622"/>
      <c r="DG7" s="622"/>
      <c r="DH7" s="622"/>
      <c r="DI7" s="622"/>
      <c r="DJ7" s="622"/>
      <c r="DK7" s="622"/>
      <c r="DL7" s="622"/>
      <c r="DM7" s="622"/>
      <c r="DN7" s="622"/>
      <c r="DO7" s="622"/>
      <c r="DP7" s="623"/>
      <c r="DQ7" s="627">
        <v>13212906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25040</v>
      </c>
      <c r="S8" s="622"/>
      <c r="T8" s="622"/>
      <c r="U8" s="622"/>
      <c r="V8" s="622"/>
      <c r="W8" s="622"/>
      <c r="X8" s="622"/>
      <c r="Y8" s="623"/>
      <c r="Z8" s="659">
        <v>0.1</v>
      </c>
      <c r="AA8" s="659"/>
      <c r="AB8" s="659"/>
      <c r="AC8" s="659"/>
      <c r="AD8" s="660">
        <v>25040</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100701</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10060126</v>
      </c>
      <c r="CS8" s="622"/>
      <c r="CT8" s="622"/>
      <c r="CU8" s="622"/>
      <c r="CV8" s="622"/>
      <c r="CW8" s="622"/>
      <c r="CX8" s="622"/>
      <c r="CY8" s="623"/>
      <c r="CZ8" s="659">
        <v>20.8</v>
      </c>
      <c r="DA8" s="659"/>
      <c r="DB8" s="659"/>
      <c r="DC8" s="659"/>
      <c r="DD8" s="627">
        <v>348045</v>
      </c>
      <c r="DE8" s="622"/>
      <c r="DF8" s="622"/>
      <c r="DG8" s="622"/>
      <c r="DH8" s="622"/>
      <c r="DI8" s="622"/>
      <c r="DJ8" s="622"/>
      <c r="DK8" s="622"/>
      <c r="DL8" s="622"/>
      <c r="DM8" s="622"/>
      <c r="DN8" s="622"/>
      <c r="DO8" s="622"/>
      <c r="DP8" s="623"/>
      <c r="DQ8" s="627">
        <v>6059322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28849</v>
      </c>
      <c r="S9" s="622"/>
      <c r="T9" s="622"/>
      <c r="U9" s="622"/>
      <c r="V9" s="622"/>
      <c r="W9" s="622"/>
      <c r="X9" s="622"/>
      <c r="Y9" s="623"/>
      <c r="Z9" s="659">
        <v>0.1</v>
      </c>
      <c r="AA9" s="659"/>
      <c r="AB9" s="659"/>
      <c r="AC9" s="659"/>
      <c r="AD9" s="660">
        <v>28849</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2281770</v>
      </c>
      <c r="BH9" s="622"/>
      <c r="BI9" s="622"/>
      <c r="BJ9" s="622"/>
      <c r="BK9" s="622"/>
      <c r="BL9" s="622"/>
      <c r="BM9" s="622"/>
      <c r="BN9" s="623"/>
      <c r="BO9" s="659">
        <v>31.3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4085880</v>
      </c>
      <c r="CS9" s="622"/>
      <c r="CT9" s="622"/>
      <c r="CU9" s="622"/>
      <c r="CV9" s="622"/>
      <c r="CW9" s="622"/>
      <c r="CX9" s="622"/>
      <c r="CY9" s="623"/>
      <c r="CZ9" s="659">
        <v>8.5</v>
      </c>
      <c r="DA9" s="659"/>
      <c r="DB9" s="659"/>
      <c r="DC9" s="659"/>
      <c r="DD9" s="627">
        <v>321458</v>
      </c>
      <c r="DE9" s="622"/>
      <c r="DF9" s="622"/>
      <c r="DG9" s="622"/>
      <c r="DH9" s="622"/>
      <c r="DI9" s="622"/>
      <c r="DJ9" s="622"/>
      <c r="DK9" s="622"/>
      <c r="DL9" s="622"/>
      <c r="DM9" s="622"/>
      <c r="DN9" s="622"/>
      <c r="DO9" s="622"/>
      <c r="DP9" s="623"/>
      <c r="DQ9" s="627">
        <v>3234152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165012</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220561</v>
      </c>
      <c r="CS10" s="622"/>
      <c r="CT10" s="622"/>
      <c r="CU10" s="622"/>
      <c r="CV10" s="622"/>
      <c r="CW10" s="622"/>
      <c r="CX10" s="622"/>
      <c r="CY10" s="623"/>
      <c r="CZ10" s="659">
        <v>0.5</v>
      </c>
      <c r="DA10" s="659"/>
      <c r="DB10" s="659"/>
      <c r="DC10" s="659"/>
      <c r="DD10" s="627" t="s">
        <v>122</v>
      </c>
      <c r="DE10" s="622"/>
      <c r="DF10" s="622"/>
      <c r="DG10" s="622"/>
      <c r="DH10" s="622"/>
      <c r="DI10" s="622"/>
      <c r="DJ10" s="622"/>
      <c r="DK10" s="622"/>
      <c r="DL10" s="622"/>
      <c r="DM10" s="622"/>
      <c r="DN10" s="622"/>
      <c r="DO10" s="622"/>
      <c r="DP10" s="623"/>
      <c r="DQ10" s="627">
        <v>20015</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1510387</v>
      </c>
      <c r="S11" s="622"/>
      <c r="T11" s="622"/>
      <c r="U11" s="622"/>
      <c r="V11" s="622"/>
      <c r="W11" s="622"/>
      <c r="X11" s="622"/>
      <c r="Y11" s="623"/>
      <c r="Z11" s="624">
        <v>3</v>
      </c>
      <c r="AA11" s="625"/>
      <c r="AB11" s="625"/>
      <c r="AC11" s="626"/>
      <c r="AD11" s="627">
        <v>1510387</v>
      </c>
      <c r="AE11" s="622"/>
      <c r="AF11" s="622"/>
      <c r="AG11" s="622"/>
      <c r="AH11" s="622"/>
      <c r="AI11" s="622"/>
      <c r="AJ11" s="622"/>
      <c r="AK11" s="623"/>
      <c r="AL11" s="624">
        <v>8.4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153359</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1119978</v>
      </c>
      <c r="CS11" s="622"/>
      <c r="CT11" s="622"/>
      <c r="CU11" s="622"/>
      <c r="CV11" s="622"/>
      <c r="CW11" s="622"/>
      <c r="CX11" s="622"/>
      <c r="CY11" s="623"/>
      <c r="CZ11" s="659">
        <v>2.2999999999999998</v>
      </c>
      <c r="DA11" s="659"/>
      <c r="DB11" s="659"/>
      <c r="DC11" s="659"/>
      <c r="DD11" s="627">
        <v>242757</v>
      </c>
      <c r="DE11" s="622"/>
      <c r="DF11" s="622"/>
      <c r="DG11" s="622"/>
      <c r="DH11" s="622"/>
      <c r="DI11" s="622"/>
      <c r="DJ11" s="622"/>
      <c r="DK11" s="622"/>
      <c r="DL11" s="622"/>
      <c r="DM11" s="622"/>
      <c r="DN11" s="622"/>
      <c r="DO11" s="622"/>
      <c r="DP11" s="623"/>
      <c r="DQ11" s="627">
        <v>667792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1760</v>
      </c>
      <c r="S12" s="622"/>
      <c r="T12" s="622"/>
      <c r="U12" s="622"/>
      <c r="V12" s="622"/>
      <c r="W12" s="622"/>
      <c r="X12" s="622"/>
      <c r="Y12" s="623"/>
      <c r="Z12" s="659">
        <v>0</v>
      </c>
      <c r="AA12" s="659"/>
      <c r="AB12" s="659"/>
      <c r="AC12" s="659"/>
      <c r="AD12" s="660">
        <v>1760</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3628123</v>
      </c>
      <c r="BH12" s="622"/>
      <c r="BI12" s="622"/>
      <c r="BJ12" s="622"/>
      <c r="BK12" s="622"/>
      <c r="BL12" s="622"/>
      <c r="BM12" s="622"/>
      <c r="BN12" s="623"/>
      <c r="BO12" s="659">
        <v>49.7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2315336</v>
      </c>
      <c r="CS12" s="622"/>
      <c r="CT12" s="622"/>
      <c r="CU12" s="622"/>
      <c r="CV12" s="622"/>
      <c r="CW12" s="622"/>
      <c r="CX12" s="622"/>
      <c r="CY12" s="623"/>
      <c r="CZ12" s="659">
        <v>4.8</v>
      </c>
      <c r="DA12" s="659"/>
      <c r="DB12" s="659"/>
      <c r="DC12" s="659"/>
      <c r="DD12" s="627">
        <v>792928</v>
      </c>
      <c r="DE12" s="622"/>
      <c r="DF12" s="622"/>
      <c r="DG12" s="622"/>
      <c r="DH12" s="622"/>
      <c r="DI12" s="622"/>
      <c r="DJ12" s="622"/>
      <c r="DK12" s="622"/>
      <c r="DL12" s="622"/>
      <c r="DM12" s="622"/>
      <c r="DN12" s="622"/>
      <c r="DO12" s="622"/>
      <c r="DP12" s="623"/>
      <c r="DQ12" s="627">
        <v>1232772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3607087</v>
      </c>
      <c r="BH13" s="622"/>
      <c r="BI13" s="622"/>
      <c r="BJ13" s="622"/>
      <c r="BK13" s="622"/>
      <c r="BL13" s="622"/>
      <c r="BM13" s="622"/>
      <c r="BN13" s="623"/>
      <c r="BO13" s="659">
        <v>49.4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6050943</v>
      </c>
      <c r="CS13" s="622"/>
      <c r="CT13" s="622"/>
      <c r="CU13" s="622"/>
      <c r="CV13" s="622"/>
      <c r="CW13" s="622"/>
      <c r="CX13" s="622"/>
      <c r="CY13" s="623"/>
      <c r="CZ13" s="659">
        <v>12.5</v>
      </c>
      <c r="DA13" s="659"/>
      <c r="DB13" s="659"/>
      <c r="DC13" s="659"/>
      <c r="DD13" s="627">
        <v>1336381</v>
      </c>
      <c r="DE13" s="622"/>
      <c r="DF13" s="622"/>
      <c r="DG13" s="622"/>
      <c r="DH13" s="622"/>
      <c r="DI13" s="622"/>
      <c r="DJ13" s="622"/>
      <c r="DK13" s="622"/>
      <c r="DL13" s="622"/>
      <c r="DM13" s="622"/>
      <c r="DN13" s="622"/>
      <c r="DO13" s="622"/>
      <c r="DP13" s="623"/>
      <c r="DQ13" s="627">
        <v>4166514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3341</v>
      </c>
      <c r="S14" s="622"/>
      <c r="T14" s="622"/>
      <c r="U14" s="622"/>
      <c r="V14" s="622"/>
      <c r="W14" s="622"/>
      <c r="X14" s="622"/>
      <c r="Y14" s="623"/>
      <c r="Z14" s="659">
        <v>0</v>
      </c>
      <c r="AA14" s="659"/>
      <c r="AB14" s="659"/>
      <c r="AC14" s="659"/>
      <c r="AD14" s="660">
        <v>3341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221099</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1549342</v>
      </c>
      <c r="CS14" s="622"/>
      <c r="CT14" s="622"/>
      <c r="CU14" s="622"/>
      <c r="CV14" s="622"/>
      <c r="CW14" s="622"/>
      <c r="CX14" s="622"/>
      <c r="CY14" s="623"/>
      <c r="CZ14" s="659">
        <v>3.2</v>
      </c>
      <c r="DA14" s="659"/>
      <c r="DB14" s="659"/>
      <c r="DC14" s="659"/>
      <c r="DD14" s="627">
        <v>84270</v>
      </c>
      <c r="DE14" s="622"/>
      <c r="DF14" s="622"/>
      <c r="DG14" s="622"/>
      <c r="DH14" s="622"/>
      <c r="DI14" s="622"/>
      <c r="DJ14" s="622"/>
      <c r="DK14" s="622"/>
      <c r="DL14" s="622"/>
      <c r="DM14" s="622"/>
      <c r="DN14" s="622"/>
      <c r="DO14" s="622"/>
      <c r="DP14" s="623"/>
      <c r="DQ14" s="627">
        <v>1459609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494859</v>
      </c>
      <c r="BH15" s="622"/>
      <c r="BI15" s="622"/>
      <c r="BJ15" s="622"/>
      <c r="BK15" s="622"/>
      <c r="BL15" s="622"/>
      <c r="BM15" s="622"/>
      <c r="BN15" s="623"/>
      <c r="BO15" s="659">
        <v>6.8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3453701</v>
      </c>
      <c r="CS15" s="622"/>
      <c r="CT15" s="622"/>
      <c r="CU15" s="622"/>
      <c r="CV15" s="622"/>
      <c r="CW15" s="622"/>
      <c r="CX15" s="622"/>
      <c r="CY15" s="623"/>
      <c r="CZ15" s="659">
        <v>7.2</v>
      </c>
      <c r="DA15" s="659"/>
      <c r="DB15" s="659"/>
      <c r="DC15" s="659"/>
      <c r="DD15" s="627">
        <v>256292</v>
      </c>
      <c r="DE15" s="622"/>
      <c r="DF15" s="622"/>
      <c r="DG15" s="622"/>
      <c r="DH15" s="622"/>
      <c r="DI15" s="622"/>
      <c r="DJ15" s="622"/>
      <c r="DK15" s="622"/>
      <c r="DL15" s="622"/>
      <c r="DM15" s="622"/>
      <c r="DN15" s="622"/>
      <c r="DO15" s="622"/>
      <c r="DP15" s="623"/>
      <c r="DQ15" s="627">
        <v>2597697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34215</v>
      </c>
      <c r="S16" s="622"/>
      <c r="T16" s="622"/>
      <c r="U16" s="622"/>
      <c r="V16" s="622"/>
      <c r="W16" s="622"/>
      <c r="X16" s="622"/>
      <c r="Y16" s="623"/>
      <c r="Z16" s="659">
        <v>0.1</v>
      </c>
      <c r="AA16" s="659"/>
      <c r="AB16" s="659"/>
      <c r="AC16" s="659"/>
      <c r="AD16" s="660">
        <v>34215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720317</v>
      </c>
      <c r="CS16" s="622"/>
      <c r="CT16" s="622"/>
      <c r="CU16" s="622"/>
      <c r="CV16" s="622"/>
      <c r="CW16" s="622"/>
      <c r="CX16" s="622"/>
      <c r="CY16" s="623"/>
      <c r="CZ16" s="659">
        <v>1.5</v>
      </c>
      <c r="DA16" s="659"/>
      <c r="DB16" s="659"/>
      <c r="DC16" s="659"/>
      <c r="DD16" s="627" t="s">
        <v>122</v>
      </c>
      <c r="DE16" s="622"/>
      <c r="DF16" s="622"/>
      <c r="DG16" s="622"/>
      <c r="DH16" s="622"/>
      <c r="DI16" s="622"/>
      <c r="DJ16" s="622"/>
      <c r="DK16" s="622"/>
      <c r="DL16" s="622"/>
      <c r="DM16" s="622"/>
      <c r="DN16" s="622"/>
      <c r="DO16" s="622"/>
      <c r="DP16" s="623"/>
      <c r="DQ16" s="627">
        <v>603156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144028</v>
      </c>
      <c r="S17" s="622"/>
      <c r="T17" s="622"/>
      <c r="U17" s="622"/>
      <c r="V17" s="622"/>
      <c r="W17" s="622"/>
      <c r="X17" s="622"/>
      <c r="Y17" s="623"/>
      <c r="Z17" s="659">
        <v>0.3</v>
      </c>
      <c r="AA17" s="659"/>
      <c r="AB17" s="659"/>
      <c r="AC17" s="659"/>
      <c r="AD17" s="660">
        <v>144028</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3307355</v>
      </c>
      <c r="CS17" s="622"/>
      <c r="CT17" s="622"/>
      <c r="CU17" s="622"/>
      <c r="CV17" s="622"/>
      <c r="CW17" s="622"/>
      <c r="CX17" s="622"/>
      <c r="CY17" s="623"/>
      <c r="CZ17" s="659">
        <v>6.8</v>
      </c>
      <c r="DA17" s="659"/>
      <c r="DB17" s="659"/>
      <c r="DC17" s="659"/>
      <c r="DD17" s="627" t="s">
        <v>122</v>
      </c>
      <c r="DE17" s="622"/>
      <c r="DF17" s="622"/>
      <c r="DG17" s="622"/>
      <c r="DH17" s="622"/>
      <c r="DI17" s="622"/>
      <c r="DJ17" s="622"/>
      <c r="DK17" s="622"/>
      <c r="DL17" s="622"/>
      <c r="DM17" s="622"/>
      <c r="DN17" s="622"/>
      <c r="DO17" s="622"/>
      <c r="DP17" s="623"/>
      <c r="DQ17" s="627">
        <v>3178697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50425</v>
      </c>
      <c r="S18" s="622"/>
      <c r="T18" s="622"/>
      <c r="U18" s="622"/>
      <c r="V18" s="622"/>
      <c r="W18" s="622"/>
      <c r="X18" s="622"/>
      <c r="Y18" s="623"/>
      <c r="Z18" s="659">
        <v>0.1</v>
      </c>
      <c r="AA18" s="659"/>
      <c r="AB18" s="659"/>
      <c r="AC18" s="659"/>
      <c r="AD18" s="660">
        <v>50425</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66640</v>
      </c>
      <c r="CS18" s="622"/>
      <c r="CT18" s="622"/>
      <c r="CU18" s="622"/>
      <c r="CV18" s="622"/>
      <c r="CW18" s="622"/>
      <c r="CX18" s="622"/>
      <c r="CY18" s="623"/>
      <c r="CZ18" s="659">
        <v>0.1</v>
      </c>
      <c r="DA18" s="659"/>
      <c r="DB18" s="659"/>
      <c r="DC18" s="659"/>
      <c r="DD18" s="627" t="s">
        <v>122</v>
      </c>
      <c r="DE18" s="622"/>
      <c r="DF18" s="622"/>
      <c r="DG18" s="622"/>
      <c r="DH18" s="622"/>
      <c r="DI18" s="622"/>
      <c r="DJ18" s="622"/>
      <c r="DK18" s="622"/>
      <c r="DL18" s="622"/>
      <c r="DM18" s="622"/>
      <c r="DN18" s="622"/>
      <c r="DO18" s="622"/>
      <c r="DP18" s="623"/>
      <c r="DQ18" s="627">
        <v>66640</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48905</v>
      </c>
      <c r="S19" s="622"/>
      <c r="T19" s="622"/>
      <c r="U19" s="622"/>
      <c r="V19" s="622"/>
      <c r="W19" s="622"/>
      <c r="X19" s="622"/>
      <c r="Y19" s="623"/>
      <c r="Z19" s="659">
        <v>0.1</v>
      </c>
      <c r="AA19" s="659"/>
      <c r="AB19" s="659"/>
      <c r="AC19" s="659"/>
      <c r="AD19" s="660">
        <v>48905</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254925</v>
      </c>
      <c r="BH19" s="622"/>
      <c r="BI19" s="622"/>
      <c r="BJ19" s="622"/>
      <c r="BK19" s="622"/>
      <c r="BL19" s="622"/>
      <c r="BM19" s="622"/>
      <c r="BN19" s="623"/>
      <c r="BO19" s="659">
        <v>3.5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1520</v>
      </c>
      <c r="S20" s="622"/>
      <c r="T20" s="622"/>
      <c r="U20" s="622"/>
      <c r="V20" s="622"/>
      <c r="W20" s="622"/>
      <c r="X20" s="622"/>
      <c r="Y20" s="623"/>
      <c r="Z20" s="659">
        <v>0</v>
      </c>
      <c r="AA20" s="659"/>
      <c r="AB20" s="659"/>
      <c r="AC20" s="659"/>
      <c r="AD20" s="660">
        <v>1520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254925</v>
      </c>
      <c r="BH20" s="622"/>
      <c r="BI20" s="622"/>
      <c r="BJ20" s="622"/>
      <c r="BK20" s="622"/>
      <c r="BL20" s="622"/>
      <c r="BM20" s="622"/>
      <c r="BN20" s="623"/>
      <c r="BO20" s="659">
        <v>3.5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48285760</v>
      </c>
      <c r="CS20" s="622"/>
      <c r="CT20" s="622"/>
      <c r="CU20" s="622"/>
      <c r="CV20" s="622"/>
      <c r="CW20" s="622"/>
      <c r="CX20" s="622"/>
      <c r="CY20" s="623"/>
      <c r="CZ20" s="659">
        <v>100</v>
      </c>
      <c r="DA20" s="659"/>
      <c r="DB20" s="659"/>
      <c r="DC20" s="659"/>
      <c r="DD20" s="627">
        <v>4718466</v>
      </c>
      <c r="DE20" s="622"/>
      <c r="DF20" s="622"/>
      <c r="DG20" s="622"/>
      <c r="DH20" s="622"/>
      <c r="DI20" s="622"/>
      <c r="DJ20" s="622"/>
      <c r="DK20" s="622"/>
      <c r="DL20" s="622"/>
      <c r="DM20" s="622"/>
      <c r="DN20" s="622"/>
      <c r="DO20" s="622"/>
      <c r="DP20" s="623"/>
      <c r="DQ20" s="627">
        <v>36753345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9797265</v>
      </c>
      <c r="S21" s="622"/>
      <c r="T21" s="622"/>
      <c r="U21" s="622"/>
      <c r="V21" s="622"/>
      <c r="W21" s="622"/>
      <c r="X21" s="622"/>
      <c r="Y21" s="623"/>
      <c r="Z21" s="659">
        <v>19.7</v>
      </c>
      <c r="AA21" s="659"/>
      <c r="AB21" s="659"/>
      <c r="AC21" s="659"/>
      <c r="AD21" s="660">
        <v>8697494</v>
      </c>
      <c r="AE21" s="660"/>
      <c r="AF21" s="660"/>
      <c r="AG21" s="660"/>
      <c r="AH21" s="660"/>
      <c r="AI21" s="660"/>
      <c r="AJ21" s="660"/>
      <c r="AK21" s="660"/>
      <c r="AL21" s="624">
        <v>48.3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7556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8697494</v>
      </c>
      <c r="S22" s="622"/>
      <c r="T22" s="622"/>
      <c r="U22" s="622"/>
      <c r="V22" s="622"/>
      <c r="W22" s="622"/>
      <c r="X22" s="622"/>
      <c r="Y22" s="623"/>
      <c r="Z22" s="659">
        <v>17.5</v>
      </c>
      <c r="AA22" s="659"/>
      <c r="AB22" s="659"/>
      <c r="AC22" s="659"/>
      <c r="AD22" s="660">
        <v>8697494</v>
      </c>
      <c r="AE22" s="660"/>
      <c r="AF22" s="660"/>
      <c r="AG22" s="660"/>
      <c r="AH22" s="660"/>
      <c r="AI22" s="660"/>
      <c r="AJ22" s="660"/>
      <c r="AK22" s="660"/>
      <c r="AL22" s="624">
        <v>48.3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1026328</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247369</v>
      </c>
      <c r="BH23" s="622"/>
      <c r="BI23" s="622"/>
      <c r="BJ23" s="622"/>
      <c r="BK23" s="622"/>
      <c r="BL23" s="622"/>
      <c r="BM23" s="622"/>
      <c r="BN23" s="623"/>
      <c r="BO23" s="659">
        <v>3.4</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73443</v>
      </c>
      <c r="S24" s="622"/>
      <c r="T24" s="622"/>
      <c r="U24" s="622"/>
      <c r="V24" s="622"/>
      <c r="W24" s="622"/>
      <c r="X24" s="622"/>
      <c r="Y24" s="623"/>
      <c r="Z24" s="659">
        <v>0.1</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14760251</v>
      </c>
      <c r="CS24" s="677"/>
      <c r="CT24" s="677"/>
      <c r="CU24" s="677"/>
      <c r="CV24" s="677"/>
      <c r="CW24" s="677"/>
      <c r="CX24" s="677"/>
      <c r="CY24" s="702"/>
      <c r="CZ24" s="703">
        <v>30.6</v>
      </c>
      <c r="DA24" s="685"/>
      <c r="DB24" s="685"/>
      <c r="DC24" s="705"/>
      <c r="DD24" s="701">
        <v>11183250</v>
      </c>
      <c r="DE24" s="677"/>
      <c r="DF24" s="677"/>
      <c r="DG24" s="677"/>
      <c r="DH24" s="677"/>
      <c r="DI24" s="677"/>
      <c r="DJ24" s="677"/>
      <c r="DK24" s="702"/>
      <c r="DL24" s="701">
        <v>9769830</v>
      </c>
      <c r="DM24" s="677"/>
      <c r="DN24" s="677"/>
      <c r="DO24" s="677"/>
      <c r="DP24" s="677"/>
      <c r="DQ24" s="677"/>
      <c r="DR24" s="677"/>
      <c r="DS24" s="677"/>
      <c r="DT24" s="677"/>
      <c r="DU24" s="677"/>
      <c r="DV24" s="702"/>
      <c r="DW24" s="703">
        <v>53.9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19222093</v>
      </c>
      <c r="S25" s="622"/>
      <c r="T25" s="622"/>
      <c r="U25" s="622"/>
      <c r="V25" s="622"/>
      <c r="W25" s="622"/>
      <c r="X25" s="622"/>
      <c r="Y25" s="623"/>
      <c r="Z25" s="659">
        <v>38.6</v>
      </c>
      <c r="AA25" s="659"/>
      <c r="AB25" s="659"/>
      <c r="AC25" s="659"/>
      <c r="AD25" s="660">
        <v>17874953</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6185758</v>
      </c>
      <c r="CS25" s="634"/>
      <c r="CT25" s="634"/>
      <c r="CU25" s="634"/>
      <c r="CV25" s="634"/>
      <c r="CW25" s="634"/>
      <c r="CX25" s="634"/>
      <c r="CY25" s="635"/>
      <c r="CZ25" s="624">
        <v>12.8</v>
      </c>
      <c r="DA25" s="636"/>
      <c r="DB25" s="636"/>
      <c r="DC25" s="637"/>
      <c r="DD25" s="627">
        <v>5829801</v>
      </c>
      <c r="DE25" s="634"/>
      <c r="DF25" s="634"/>
      <c r="DG25" s="634"/>
      <c r="DH25" s="634"/>
      <c r="DI25" s="634"/>
      <c r="DJ25" s="634"/>
      <c r="DK25" s="635"/>
      <c r="DL25" s="627">
        <v>5270779</v>
      </c>
      <c r="DM25" s="634"/>
      <c r="DN25" s="634"/>
      <c r="DO25" s="634"/>
      <c r="DP25" s="634"/>
      <c r="DQ25" s="634"/>
      <c r="DR25" s="634"/>
      <c r="DS25" s="634"/>
      <c r="DT25" s="634"/>
      <c r="DU25" s="634"/>
      <c r="DV25" s="635"/>
      <c r="DW25" s="624">
        <v>29.1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3712</v>
      </c>
      <c r="S26" s="622"/>
      <c r="T26" s="622"/>
      <c r="U26" s="622"/>
      <c r="V26" s="622"/>
      <c r="W26" s="622"/>
      <c r="X26" s="622"/>
      <c r="Y26" s="623"/>
      <c r="Z26" s="659">
        <v>0</v>
      </c>
      <c r="AA26" s="659"/>
      <c r="AB26" s="659"/>
      <c r="AC26" s="659"/>
      <c r="AD26" s="660">
        <v>3712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4133823</v>
      </c>
      <c r="CS26" s="622"/>
      <c r="CT26" s="622"/>
      <c r="CU26" s="622"/>
      <c r="CV26" s="622"/>
      <c r="CW26" s="622"/>
      <c r="CX26" s="622"/>
      <c r="CY26" s="623"/>
      <c r="CZ26" s="624">
        <v>8.6</v>
      </c>
      <c r="DA26" s="636"/>
      <c r="DB26" s="636"/>
      <c r="DC26" s="637"/>
      <c r="DD26" s="627">
        <v>3791866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77601</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7299848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5267138</v>
      </c>
      <c r="CS27" s="634"/>
      <c r="CT27" s="634"/>
      <c r="CU27" s="634"/>
      <c r="CV27" s="634"/>
      <c r="CW27" s="634"/>
      <c r="CX27" s="634"/>
      <c r="CY27" s="635"/>
      <c r="CZ27" s="624">
        <v>10.9</v>
      </c>
      <c r="DA27" s="636"/>
      <c r="DB27" s="636"/>
      <c r="DC27" s="637"/>
      <c r="DD27" s="627">
        <v>2174752</v>
      </c>
      <c r="DE27" s="634"/>
      <c r="DF27" s="634"/>
      <c r="DG27" s="634"/>
      <c r="DH27" s="634"/>
      <c r="DI27" s="634"/>
      <c r="DJ27" s="634"/>
      <c r="DK27" s="635"/>
      <c r="DL27" s="627">
        <v>1320354</v>
      </c>
      <c r="DM27" s="634"/>
      <c r="DN27" s="634"/>
      <c r="DO27" s="634"/>
      <c r="DP27" s="634"/>
      <c r="DQ27" s="634"/>
      <c r="DR27" s="634"/>
      <c r="DS27" s="634"/>
      <c r="DT27" s="634"/>
      <c r="DU27" s="634"/>
      <c r="DV27" s="635"/>
      <c r="DW27" s="624">
        <v>7.3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728379</v>
      </c>
      <c r="S28" s="622"/>
      <c r="T28" s="622"/>
      <c r="U28" s="622"/>
      <c r="V28" s="622"/>
      <c r="W28" s="622"/>
      <c r="X28" s="622"/>
      <c r="Y28" s="623"/>
      <c r="Z28" s="659">
        <v>1.5</v>
      </c>
      <c r="AA28" s="659"/>
      <c r="AB28" s="659"/>
      <c r="AC28" s="659"/>
      <c r="AD28" s="660">
        <v>7747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3307355</v>
      </c>
      <c r="CS28" s="622"/>
      <c r="CT28" s="622"/>
      <c r="CU28" s="622"/>
      <c r="CV28" s="622"/>
      <c r="CW28" s="622"/>
      <c r="CX28" s="622"/>
      <c r="CY28" s="623"/>
      <c r="CZ28" s="624">
        <v>6.8</v>
      </c>
      <c r="DA28" s="636"/>
      <c r="DB28" s="636"/>
      <c r="DC28" s="637"/>
      <c r="DD28" s="627">
        <v>3178697</v>
      </c>
      <c r="DE28" s="622"/>
      <c r="DF28" s="622"/>
      <c r="DG28" s="622"/>
      <c r="DH28" s="622"/>
      <c r="DI28" s="622"/>
      <c r="DJ28" s="622"/>
      <c r="DK28" s="623"/>
      <c r="DL28" s="627">
        <v>3178697</v>
      </c>
      <c r="DM28" s="622"/>
      <c r="DN28" s="622"/>
      <c r="DO28" s="622"/>
      <c r="DP28" s="622"/>
      <c r="DQ28" s="622"/>
      <c r="DR28" s="622"/>
      <c r="DS28" s="622"/>
      <c r="DT28" s="622"/>
      <c r="DU28" s="622"/>
      <c r="DV28" s="623"/>
      <c r="DW28" s="624">
        <v>17.5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231836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3307060</v>
      </c>
      <c r="CS29" s="634"/>
      <c r="CT29" s="634"/>
      <c r="CU29" s="634"/>
      <c r="CV29" s="634"/>
      <c r="CW29" s="634"/>
      <c r="CX29" s="634"/>
      <c r="CY29" s="635"/>
      <c r="CZ29" s="624">
        <v>6.8</v>
      </c>
      <c r="DA29" s="636"/>
      <c r="DB29" s="636"/>
      <c r="DC29" s="637"/>
      <c r="DD29" s="627">
        <v>3178402</v>
      </c>
      <c r="DE29" s="634"/>
      <c r="DF29" s="634"/>
      <c r="DG29" s="634"/>
      <c r="DH29" s="634"/>
      <c r="DI29" s="634"/>
      <c r="DJ29" s="634"/>
      <c r="DK29" s="635"/>
      <c r="DL29" s="627">
        <v>3178402</v>
      </c>
      <c r="DM29" s="634"/>
      <c r="DN29" s="634"/>
      <c r="DO29" s="634"/>
      <c r="DP29" s="634"/>
      <c r="DQ29" s="634"/>
      <c r="DR29" s="634"/>
      <c r="DS29" s="634"/>
      <c r="DT29" s="634"/>
      <c r="DU29" s="634"/>
      <c r="DV29" s="635"/>
      <c r="DW29" s="624">
        <v>17.5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7474188</v>
      </c>
      <c r="S30" s="622"/>
      <c r="T30" s="622"/>
      <c r="U30" s="622"/>
      <c r="V30" s="622"/>
      <c r="W30" s="622"/>
      <c r="X30" s="622"/>
      <c r="Y30" s="623"/>
      <c r="Z30" s="659">
        <v>15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3198510</v>
      </c>
      <c r="CS30" s="622"/>
      <c r="CT30" s="622"/>
      <c r="CU30" s="622"/>
      <c r="CV30" s="622"/>
      <c r="CW30" s="622"/>
      <c r="CX30" s="622"/>
      <c r="CY30" s="623"/>
      <c r="CZ30" s="624">
        <v>6.6</v>
      </c>
      <c r="DA30" s="636"/>
      <c r="DB30" s="636"/>
      <c r="DC30" s="637"/>
      <c r="DD30" s="627">
        <v>3069852</v>
      </c>
      <c r="DE30" s="622"/>
      <c r="DF30" s="622"/>
      <c r="DG30" s="622"/>
      <c r="DH30" s="622"/>
      <c r="DI30" s="622"/>
      <c r="DJ30" s="622"/>
      <c r="DK30" s="623"/>
      <c r="DL30" s="627">
        <v>3069852</v>
      </c>
      <c r="DM30" s="622"/>
      <c r="DN30" s="622"/>
      <c r="DO30" s="622"/>
      <c r="DP30" s="622"/>
      <c r="DQ30" s="622"/>
      <c r="DR30" s="622"/>
      <c r="DS30" s="622"/>
      <c r="DT30" s="622"/>
      <c r="DU30" s="622"/>
      <c r="DV30" s="623"/>
      <c r="DW30" s="624">
        <v>16.899999999999999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94.8</v>
      </c>
      <c r="BN31" s="684"/>
      <c r="BO31" s="684"/>
      <c r="BP31" s="684"/>
      <c r="BQ31" s="686"/>
      <c r="BR31" s="683">
        <v>98.9</v>
      </c>
      <c r="BS31" s="684"/>
      <c r="BT31" s="684"/>
      <c r="BU31" s="684"/>
      <c r="BV31" s="684"/>
      <c r="BW31" s="684"/>
      <c r="BX31" s="685">
        <v>94.8</v>
      </c>
      <c r="BY31" s="684"/>
      <c r="BZ31" s="684"/>
      <c r="CA31" s="684"/>
      <c r="CB31" s="686"/>
      <c r="CD31" s="642"/>
      <c r="CE31" s="643"/>
      <c r="CF31" s="618" t="s">
        <v>300</v>
      </c>
      <c r="CG31" s="619"/>
      <c r="CH31" s="619"/>
      <c r="CI31" s="619"/>
      <c r="CJ31" s="619"/>
      <c r="CK31" s="619"/>
      <c r="CL31" s="619"/>
      <c r="CM31" s="619"/>
      <c r="CN31" s="619"/>
      <c r="CO31" s="619"/>
      <c r="CP31" s="619"/>
      <c r="CQ31" s="620"/>
      <c r="CR31" s="621">
        <v>108550</v>
      </c>
      <c r="CS31" s="634"/>
      <c r="CT31" s="634"/>
      <c r="CU31" s="634"/>
      <c r="CV31" s="634"/>
      <c r="CW31" s="634"/>
      <c r="CX31" s="634"/>
      <c r="CY31" s="635"/>
      <c r="CZ31" s="624">
        <v>0.2</v>
      </c>
      <c r="DA31" s="636"/>
      <c r="DB31" s="636"/>
      <c r="DC31" s="637"/>
      <c r="DD31" s="627">
        <v>108550</v>
      </c>
      <c r="DE31" s="634"/>
      <c r="DF31" s="634"/>
      <c r="DG31" s="634"/>
      <c r="DH31" s="634"/>
      <c r="DI31" s="634"/>
      <c r="DJ31" s="634"/>
      <c r="DK31" s="635"/>
      <c r="DL31" s="627">
        <v>108550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1988854</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95.2</v>
      </c>
      <c r="BN32" s="634"/>
      <c r="BO32" s="634"/>
      <c r="BP32" s="634"/>
      <c r="BQ32" s="657"/>
      <c r="BR32" s="687">
        <v>98.9</v>
      </c>
      <c r="BS32" s="634"/>
      <c r="BT32" s="634"/>
      <c r="BU32" s="634"/>
      <c r="BV32" s="634"/>
      <c r="BW32" s="634"/>
      <c r="BX32" s="625">
        <v>95.1</v>
      </c>
      <c r="BY32" s="634"/>
      <c r="BZ32" s="634"/>
      <c r="CA32" s="634"/>
      <c r="CB32" s="657"/>
      <c r="CD32" s="644"/>
      <c r="CE32" s="645"/>
      <c r="CF32" s="618" t="s">
        <v>304</v>
      </c>
      <c r="CG32" s="619"/>
      <c r="CH32" s="619"/>
      <c r="CI32" s="619"/>
      <c r="CJ32" s="619"/>
      <c r="CK32" s="619"/>
      <c r="CL32" s="619"/>
      <c r="CM32" s="619"/>
      <c r="CN32" s="619"/>
      <c r="CO32" s="619"/>
      <c r="CP32" s="619"/>
      <c r="CQ32" s="620"/>
      <c r="CR32" s="621">
        <v>295</v>
      </c>
      <c r="CS32" s="622"/>
      <c r="CT32" s="622"/>
      <c r="CU32" s="622"/>
      <c r="CV32" s="622"/>
      <c r="CW32" s="622"/>
      <c r="CX32" s="622"/>
      <c r="CY32" s="623"/>
      <c r="CZ32" s="624">
        <v>0</v>
      </c>
      <c r="DA32" s="636"/>
      <c r="DB32" s="636"/>
      <c r="DC32" s="637"/>
      <c r="DD32" s="627">
        <v>295</v>
      </c>
      <c r="DE32" s="622"/>
      <c r="DF32" s="622"/>
      <c r="DG32" s="622"/>
      <c r="DH32" s="622"/>
      <c r="DI32" s="622"/>
      <c r="DJ32" s="622"/>
      <c r="DK32" s="623"/>
      <c r="DL32" s="627">
        <v>295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421333</v>
      </c>
      <c r="S33" s="622"/>
      <c r="T33" s="622"/>
      <c r="U33" s="622"/>
      <c r="V33" s="622"/>
      <c r="W33" s="622"/>
      <c r="X33" s="622"/>
      <c r="Y33" s="623"/>
      <c r="Z33" s="659">
        <v>0.8</v>
      </c>
      <c r="AA33" s="659"/>
      <c r="AB33" s="659"/>
      <c r="AC33" s="659"/>
      <c r="AD33" s="660">
        <v>109404</v>
      </c>
      <c r="AE33" s="660"/>
      <c r="AF33" s="660"/>
      <c r="AG33" s="660"/>
      <c r="AH33" s="660"/>
      <c r="AI33" s="660"/>
      <c r="AJ33" s="660"/>
      <c r="AK33" s="660"/>
      <c r="AL33" s="624">
        <v>0.6</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98.7</v>
      </c>
      <c r="BH33" s="606"/>
      <c r="BI33" s="606"/>
      <c r="BJ33" s="606"/>
      <c r="BK33" s="606"/>
      <c r="BL33" s="606"/>
      <c r="BM33" s="652">
        <v>93.9</v>
      </c>
      <c r="BN33" s="606"/>
      <c r="BO33" s="606"/>
      <c r="BP33" s="606"/>
      <c r="BQ33" s="669"/>
      <c r="BR33" s="682">
        <v>98.8</v>
      </c>
      <c r="BS33" s="606"/>
      <c r="BT33" s="606"/>
      <c r="BU33" s="606"/>
      <c r="BV33" s="606"/>
      <c r="BW33" s="606"/>
      <c r="BX33" s="652">
        <v>94</v>
      </c>
      <c r="BY33" s="606"/>
      <c r="BZ33" s="606"/>
      <c r="CA33" s="606"/>
      <c r="CB33" s="669"/>
      <c r="CD33" s="618" t="s">
        <v>307</v>
      </c>
      <c r="CE33" s="619"/>
      <c r="CF33" s="619"/>
      <c r="CG33" s="619"/>
      <c r="CH33" s="619"/>
      <c r="CI33" s="619"/>
      <c r="CJ33" s="619"/>
      <c r="CK33" s="619"/>
      <c r="CL33" s="619"/>
      <c r="CM33" s="619"/>
      <c r="CN33" s="619"/>
      <c r="CO33" s="619"/>
      <c r="CP33" s="619"/>
      <c r="CQ33" s="620"/>
      <c r="CR33" s="621">
        <v>28683120</v>
      </c>
      <c r="CS33" s="634"/>
      <c r="CT33" s="634"/>
      <c r="CU33" s="634"/>
      <c r="CV33" s="634"/>
      <c r="CW33" s="634"/>
      <c r="CX33" s="634"/>
      <c r="CY33" s="635"/>
      <c r="CZ33" s="624">
        <v>59.4</v>
      </c>
      <c r="DA33" s="636"/>
      <c r="DB33" s="636"/>
      <c r="DC33" s="637"/>
      <c r="DD33" s="627">
        <v>24981550</v>
      </c>
      <c r="DE33" s="634"/>
      <c r="DF33" s="634"/>
      <c r="DG33" s="634"/>
      <c r="DH33" s="634"/>
      <c r="DI33" s="634"/>
      <c r="DJ33" s="634"/>
      <c r="DK33" s="635"/>
      <c r="DL33" s="627">
        <v>9051177</v>
      </c>
      <c r="DM33" s="634"/>
      <c r="DN33" s="634"/>
      <c r="DO33" s="634"/>
      <c r="DP33" s="634"/>
      <c r="DQ33" s="634"/>
      <c r="DR33" s="634"/>
      <c r="DS33" s="634"/>
      <c r="DT33" s="634"/>
      <c r="DU33" s="634"/>
      <c r="DV33" s="635"/>
      <c r="DW33" s="624">
        <v>49.9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9518803</v>
      </c>
      <c r="S34" s="622"/>
      <c r="T34" s="622"/>
      <c r="U34" s="622"/>
      <c r="V34" s="622"/>
      <c r="W34" s="622"/>
      <c r="X34" s="622"/>
      <c r="Y34" s="623"/>
      <c r="Z34" s="659">
        <v>19.100000000000001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7930900</v>
      </c>
      <c r="CS34" s="622"/>
      <c r="CT34" s="622"/>
      <c r="CU34" s="622"/>
      <c r="CV34" s="622"/>
      <c r="CW34" s="622"/>
      <c r="CX34" s="622"/>
      <c r="CY34" s="623"/>
      <c r="CZ34" s="624">
        <v>16.399999999999999</v>
      </c>
      <c r="DA34" s="636"/>
      <c r="DB34" s="636"/>
      <c r="DC34" s="637"/>
      <c r="DD34" s="627">
        <v>5960092</v>
      </c>
      <c r="DE34" s="622"/>
      <c r="DF34" s="622"/>
      <c r="DG34" s="622"/>
      <c r="DH34" s="622"/>
      <c r="DI34" s="622"/>
      <c r="DJ34" s="622"/>
      <c r="DK34" s="623"/>
      <c r="DL34" s="627">
        <v>2668629</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4435459</v>
      </c>
      <c r="S35" s="622"/>
      <c r="T35" s="622"/>
      <c r="U35" s="622"/>
      <c r="V35" s="622"/>
      <c r="W35" s="622"/>
      <c r="X35" s="622"/>
      <c r="Y35" s="623"/>
      <c r="Z35" s="659">
        <v>8.9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523770</v>
      </c>
      <c r="CS35" s="634"/>
      <c r="CT35" s="634"/>
      <c r="CU35" s="634"/>
      <c r="CV35" s="634"/>
      <c r="CW35" s="634"/>
      <c r="CX35" s="634"/>
      <c r="CY35" s="635"/>
      <c r="CZ35" s="624">
        <v>1.1000000000000001</v>
      </c>
      <c r="DA35" s="636"/>
      <c r="DB35" s="636"/>
      <c r="DC35" s="637"/>
      <c r="DD35" s="627">
        <v>433101</v>
      </c>
      <c r="DE35" s="634"/>
      <c r="DF35" s="634"/>
      <c r="DG35" s="634"/>
      <c r="DH35" s="634"/>
      <c r="DI35" s="634"/>
      <c r="DJ35" s="634"/>
      <c r="DK35" s="635"/>
      <c r="DL35" s="627">
        <v>433101</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1639983</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5481430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33617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9770264</v>
      </c>
      <c r="CS36" s="622"/>
      <c r="CT36" s="622"/>
      <c r="CU36" s="622"/>
      <c r="CV36" s="622"/>
      <c r="CW36" s="622"/>
      <c r="CX36" s="622"/>
      <c r="CY36" s="623"/>
      <c r="CZ36" s="624">
        <v>20.2</v>
      </c>
      <c r="DA36" s="636"/>
      <c r="DB36" s="636"/>
      <c r="DC36" s="637"/>
      <c r="DD36" s="627">
        <v>9272565</v>
      </c>
      <c r="DE36" s="622"/>
      <c r="DF36" s="622"/>
      <c r="DG36" s="622"/>
      <c r="DH36" s="622"/>
      <c r="DI36" s="622"/>
      <c r="DJ36" s="622"/>
      <c r="DK36" s="623"/>
      <c r="DL36" s="627">
        <v>3377248</v>
      </c>
      <c r="DM36" s="622"/>
      <c r="DN36" s="622"/>
      <c r="DO36" s="622"/>
      <c r="DP36" s="622"/>
      <c r="DQ36" s="622"/>
      <c r="DR36" s="622"/>
      <c r="DS36" s="622"/>
      <c r="DT36" s="622"/>
      <c r="DU36" s="622"/>
      <c r="DV36" s="623"/>
      <c r="DW36" s="624">
        <v>18.600000000000001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996381</v>
      </c>
      <c r="S37" s="622"/>
      <c r="T37" s="622"/>
      <c r="U37" s="622"/>
      <c r="V37" s="622"/>
      <c r="W37" s="622"/>
      <c r="X37" s="622"/>
      <c r="Y37" s="623"/>
      <c r="Z37" s="659">
        <v>2</v>
      </c>
      <c r="AA37" s="659"/>
      <c r="AB37" s="659"/>
      <c r="AC37" s="659"/>
      <c r="AD37" s="660">
        <v>7976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1479387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-80911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1453704</v>
      </c>
      <c r="CS37" s="634"/>
      <c r="CT37" s="634"/>
      <c r="CU37" s="634"/>
      <c r="CV37" s="634"/>
      <c r="CW37" s="634"/>
      <c r="CX37" s="634"/>
      <c r="CY37" s="635"/>
      <c r="CZ37" s="624">
        <v>3</v>
      </c>
      <c r="DA37" s="636"/>
      <c r="DB37" s="636"/>
      <c r="DC37" s="637"/>
      <c r="DD37" s="627">
        <v>1453704</v>
      </c>
      <c r="DE37" s="634"/>
      <c r="DF37" s="634"/>
      <c r="DG37" s="634"/>
      <c r="DH37" s="634"/>
      <c r="DI37" s="634"/>
      <c r="DJ37" s="634"/>
      <c r="DK37" s="635"/>
      <c r="DL37" s="627">
        <v>1443955</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3000643</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856677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8742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2969485</v>
      </c>
      <c r="CS38" s="622"/>
      <c r="CT38" s="622"/>
      <c r="CU38" s="622"/>
      <c r="CV38" s="622"/>
      <c r="CW38" s="622"/>
      <c r="CX38" s="622"/>
      <c r="CY38" s="623"/>
      <c r="CZ38" s="624">
        <v>6.1</v>
      </c>
      <c r="DA38" s="636"/>
      <c r="DB38" s="636"/>
      <c r="DC38" s="637"/>
      <c r="DD38" s="627">
        <v>2433285</v>
      </c>
      <c r="DE38" s="622"/>
      <c r="DF38" s="622"/>
      <c r="DG38" s="622"/>
      <c r="DH38" s="622"/>
      <c r="DI38" s="622"/>
      <c r="DJ38" s="622"/>
      <c r="DK38" s="623"/>
      <c r="DL38" s="627">
        <v>2374704</v>
      </c>
      <c r="DM38" s="622"/>
      <c r="DN38" s="622"/>
      <c r="DO38" s="622"/>
      <c r="DP38" s="622"/>
      <c r="DQ38" s="622"/>
      <c r="DR38" s="622"/>
      <c r="DS38" s="622"/>
      <c r="DT38" s="622"/>
      <c r="DU38" s="622"/>
      <c r="DV38" s="623"/>
      <c r="DW38" s="624">
        <v>13.1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198530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12849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6692610</v>
      </c>
      <c r="CS39" s="634"/>
      <c r="CT39" s="634"/>
      <c r="CU39" s="634"/>
      <c r="CV39" s="634"/>
      <c r="CW39" s="634"/>
      <c r="CX39" s="634"/>
      <c r="CY39" s="635"/>
      <c r="CZ39" s="624">
        <v>13.9</v>
      </c>
      <c r="DA39" s="636"/>
      <c r="DB39" s="636"/>
      <c r="DC39" s="637"/>
      <c r="DD39" s="627">
        <v>6683789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116843</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70167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796091</v>
      </c>
      <c r="CS40" s="622"/>
      <c r="CT40" s="622"/>
      <c r="CU40" s="622"/>
      <c r="CV40" s="622"/>
      <c r="CW40" s="622"/>
      <c r="CX40" s="622"/>
      <c r="CY40" s="623"/>
      <c r="CZ40" s="624">
        <v>1.6</v>
      </c>
      <c r="DA40" s="636"/>
      <c r="DB40" s="636"/>
      <c r="DC40" s="637"/>
      <c r="DD40" s="627">
        <v>198718</v>
      </c>
      <c r="DE40" s="622"/>
      <c r="DF40" s="622"/>
      <c r="DG40" s="622"/>
      <c r="DH40" s="622"/>
      <c r="DI40" s="622"/>
      <c r="DJ40" s="622"/>
      <c r="DK40" s="623"/>
      <c r="DL40" s="627">
        <v>197495</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49739265</v>
      </c>
      <c r="S41" s="646"/>
      <c r="T41" s="646"/>
      <c r="U41" s="646"/>
      <c r="V41" s="646"/>
      <c r="W41" s="646"/>
      <c r="X41" s="646"/>
      <c r="Y41" s="649"/>
      <c r="Z41" s="650">
        <v>100</v>
      </c>
      <c r="AA41" s="650"/>
      <c r="AB41" s="650"/>
      <c r="AC41" s="650"/>
      <c r="AD41" s="651">
        <v>18003792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538595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2338074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4842389</v>
      </c>
      <c r="CS42" s="634"/>
      <c r="CT42" s="634"/>
      <c r="CU42" s="634"/>
      <c r="CV42" s="634"/>
      <c r="CW42" s="634"/>
      <c r="CX42" s="634"/>
      <c r="CY42" s="635"/>
      <c r="CZ42" s="624">
        <v>10</v>
      </c>
      <c r="DA42" s="636"/>
      <c r="DB42" s="636"/>
      <c r="DC42" s="637"/>
      <c r="DD42" s="627">
        <v>588545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3059</v>
      </c>
      <c r="CS43" s="634"/>
      <c r="CT43" s="634"/>
      <c r="CU43" s="634"/>
      <c r="CV43" s="634"/>
      <c r="CW43" s="634"/>
      <c r="CX43" s="634"/>
      <c r="CY43" s="635"/>
      <c r="CZ43" s="624">
        <v>0</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4718466</v>
      </c>
      <c r="CS44" s="622"/>
      <c r="CT44" s="622"/>
      <c r="CU44" s="622"/>
      <c r="CV44" s="622"/>
      <c r="CW44" s="622"/>
      <c r="CX44" s="622"/>
      <c r="CY44" s="623"/>
      <c r="CZ44" s="624">
        <v>9.8000000000000007</v>
      </c>
      <c r="DA44" s="625"/>
      <c r="DB44" s="625"/>
      <c r="DC44" s="626"/>
      <c r="DD44" s="627">
        <v>581783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2011096</v>
      </c>
      <c r="CS45" s="634"/>
      <c r="CT45" s="634"/>
      <c r="CU45" s="634"/>
      <c r="CV45" s="634"/>
      <c r="CW45" s="634"/>
      <c r="CX45" s="634"/>
      <c r="CY45" s="635"/>
      <c r="CZ45" s="624">
        <v>4.2</v>
      </c>
      <c r="DA45" s="636"/>
      <c r="DB45" s="636"/>
      <c r="DC45" s="637"/>
      <c r="DD45" s="627">
        <v>286559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2586506</v>
      </c>
      <c r="CS46" s="622"/>
      <c r="CT46" s="622"/>
      <c r="CU46" s="622"/>
      <c r="CV46" s="622"/>
      <c r="CW46" s="622"/>
      <c r="CX46" s="622"/>
      <c r="CY46" s="623"/>
      <c r="CZ46" s="624">
        <v>5.4</v>
      </c>
      <c r="DA46" s="625"/>
      <c r="DB46" s="625"/>
      <c r="DC46" s="626"/>
      <c r="DD46" s="627">
        <v>291249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123923</v>
      </c>
      <c r="CS47" s="634"/>
      <c r="CT47" s="634"/>
      <c r="CU47" s="634"/>
      <c r="CV47" s="634"/>
      <c r="CW47" s="634"/>
      <c r="CX47" s="634"/>
      <c r="CY47" s="635"/>
      <c r="CZ47" s="624">
        <v>0.3</v>
      </c>
      <c r="DA47" s="636"/>
      <c r="DB47" s="636"/>
      <c r="DC47" s="637"/>
      <c r="DD47" s="627">
        <v>6762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48285760</v>
      </c>
      <c r="CS49" s="606"/>
      <c r="CT49" s="606"/>
      <c r="CU49" s="606"/>
      <c r="CV49" s="606"/>
      <c r="CW49" s="606"/>
      <c r="CX49" s="606"/>
      <c r="CY49" s="607"/>
      <c r="CZ49" s="608">
        <v>100</v>
      </c>
      <c r="DA49" s="609"/>
      <c r="DB49" s="609"/>
      <c r="DC49" s="610"/>
      <c r="DD49" s="611">
        <v>36753345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ecREotCWpQxasMsFs7t29krmdeTagDSrzfar1NCaraC8GAnog7ftSQrjLsoOU088V7PeVjpFzIlbz4Y8Ns5uA==" saltValue="dQX80v5xZhnirVxYHwwS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7"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7" t="s">
        <v>371</v>
      </c>
      <c r="DH5" s="1088"/>
      <c r="DI5" s="1088"/>
      <c r="DJ5" s="1088"/>
      <c r="DK5" s="1089"/>
      <c r="DL5" s="1087" t="s">
        <v>372</v>
      </c>
      <c r="DM5" s="1088"/>
      <c r="DN5" s="1088"/>
      <c r="DO5" s="1088"/>
      <c r="DP5" s="1089"/>
      <c r="DQ5" s="1004" t="s">
        <v>373</v>
      </c>
      <c r="DR5" s="1005"/>
      <c r="DS5" s="1005"/>
      <c r="DT5" s="1005"/>
      <c r="DU5" s="1006"/>
      <c r="DV5" s="1004" t="s">
        <v>364</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15">
      <c r="A7" s="236">
        <v>1</v>
      </c>
      <c r="B7" s="1050" t="s">
        <v>374</v>
      </c>
      <c r="C7" s="1051"/>
      <c r="D7" s="1051"/>
      <c r="E7" s="1051"/>
      <c r="F7" s="1051"/>
      <c r="G7" s="1051"/>
      <c r="H7" s="1051"/>
      <c r="I7" s="1051"/>
      <c r="J7" s="1051"/>
      <c r="K7" s="1051"/>
      <c r="L7" s="1051"/>
      <c r="M7" s="1051"/>
      <c r="N7" s="1051"/>
      <c r="O7" s="1051"/>
      <c r="P7" s="1052"/>
      <c r="Q7" s="1105">
        <v>49774</v>
      </c>
      <c r="R7" s="1106"/>
      <c r="S7" s="1106"/>
      <c r="T7" s="1106"/>
      <c r="U7" s="1106"/>
      <c r="V7" s="1106">
        <v>48321</v>
      </c>
      <c r="W7" s="1106"/>
      <c r="X7" s="1106"/>
      <c r="Y7" s="1106"/>
      <c r="Z7" s="1106"/>
      <c r="AA7" s="1106">
        <v>1453</v>
      </c>
      <c r="AB7" s="1106"/>
      <c r="AC7" s="1106"/>
      <c r="AD7" s="1106"/>
      <c r="AE7" s="1107"/>
      <c r="AF7" s="1108">
        <v>1214</v>
      </c>
      <c r="AG7" s="1109"/>
      <c r="AH7" s="1109"/>
      <c r="AI7" s="1109"/>
      <c r="AJ7" s="1110"/>
      <c r="AK7" s="1111" t="s">
        <v>553</v>
      </c>
      <c r="AL7" s="1112"/>
      <c r="AM7" s="1112"/>
      <c r="AN7" s="1112"/>
      <c r="AO7" s="1112"/>
      <c r="AP7" s="1112">
        <v>29872</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560</v>
      </c>
      <c r="BT7" s="1103"/>
      <c r="BU7" s="1103"/>
      <c r="BV7" s="1103"/>
      <c r="BW7" s="1103"/>
      <c r="BX7" s="1103"/>
      <c r="BY7" s="1103"/>
      <c r="BZ7" s="1103"/>
      <c r="CA7" s="1103"/>
      <c r="CB7" s="1103"/>
      <c r="CC7" s="1103"/>
      <c r="CD7" s="1103"/>
      <c r="CE7" s="1103"/>
      <c r="CF7" s="1103"/>
      <c r="CG7" s="1115"/>
      <c r="CH7" s="1099">
        <v>-20</v>
      </c>
      <c r="CI7" s="1100"/>
      <c r="CJ7" s="1100"/>
      <c r="CK7" s="1100"/>
      <c r="CL7" s="1101"/>
      <c r="CM7" s="1099">
        <v>241</v>
      </c>
      <c r="CN7" s="1100"/>
      <c r="CO7" s="1100"/>
      <c r="CP7" s="1100"/>
      <c r="CQ7" s="1101"/>
      <c r="CR7" s="1099">
        <v>300</v>
      </c>
      <c r="CS7" s="1100"/>
      <c r="CT7" s="1100"/>
      <c r="CU7" s="1100"/>
      <c r="CV7" s="1101"/>
      <c r="CW7" s="1099" t="s">
        <v>553</v>
      </c>
      <c r="CX7" s="1100"/>
      <c r="CY7" s="1100"/>
      <c r="CZ7" s="1100"/>
      <c r="DA7" s="1101"/>
      <c r="DB7" s="1099" t="s">
        <v>553</v>
      </c>
      <c r="DC7" s="1100"/>
      <c r="DD7" s="1100"/>
      <c r="DE7" s="1100"/>
      <c r="DF7" s="1101"/>
      <c r="DG7" s="1099" t="s">
        <v>553</v>
      </c>
      <c r="DH7" s="1100"/>
      <c r="DI7" s="1100"/>
      <c r="DJ7" s="1100"/>
      <c r="DK7" s="1101"/>
      <c r="DL7" s="1099" t="s">
        <v>553</v>
      </c>
      <c r="DM7" s="1100"/>
      <c r="DN7" s="1100"/>
      <c r="DO7" s="1100"/>
      <c r="DP7" s="1101"/>
      <c r="DQ7" s="1099" t="s">
        <v>553</v>
      </c>
      <c r="DR7" s="1100"/>
      <c r="DS7" s="1100"/>
      <c r="DT7" s="1100"/>
      <c r="DU7" s="1101"/>
      <c r="DV7" s="1102"/>
      <c r="DW7" s="1103"/>
      <c r="DX7" s="1103"/>
      <c r="DY7" s="1103"/>
      <c r="DZ7" s="1104"/>
      <c r="EA7" s="234"/>
    </row>
    <row r="8" spans="1:131" s="235" customFormat="1" ht="26.25" customHeight="1" x14ac:dyDescent="0.15">
      <c r="A8" s="238">
        <v>2</v>
      </c>
      <c r="B8" s="1033"/>
      <c r="C8" s="1034"/>
      <c r="D8" s="1034"/>
      <c r="E8" s="1034"/>
      <c r="F8" s="1034"/>
      <c r="G8" s="1034"/>
      <c r="H8" s="1034"/>
      <c r="I8" s="1034"/>
      <c r="J8" s="1034"/>
      <c r="K8" s="1034"/>
      <c r="L8" s="1034"/>
      <c r="M8" s="1034"/>
      <c r="N8" s="1034"/>
      <c r="O8" s="1034"/>
      <c r="P8" s="1035"/>
      <c r="Q8" s="1041"/>
      <c r="R8" s="1042"/>
      <c r="S8" s="1042"/>
      <c r="T8" s="1042"/>
      <c r="U8" s="1042"/>
      <c r="V8" s="1042"/>
      <c r="W8" s="1042"/>
      <c r="X8" s="1042"/>
      <c r="Y8" s="1042"/>
      <c r="Z8" s="1042"/>
      <c r="AA8" s="1042"/>
      <c r="AB8" s="1042"/>
      <c r="AC8" s="1042"/>
      <c r="AD8" s="1042"/>
      <c r="AE8" s="1043"/>
      <c r="AF8" s="1038"/>
      <c r="AG8" s="1039"/>
      <c r="AH8" s="1039"/>
      <c r="AI8" s="1039"/>
      <c r="AJ8" s="1040"/>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t="s">
        <v>561</v>
      </c>
      <c r="BT8" s="996"/>
      <c r="BU8" s="996"/>
      <c r="BV8" s="996"/>
      <c r="BW8" s="996"/>
      <c r="BX8" s="996"/>
      <c r="BY8" s="996"/>
      <c r="BZ8" s="996"/>
      <c r="CA8" s="996"/>
      <c r="CB8" s="996"/>
      <c r="CC8" s="996"/>
      <c r="CD8" s="996"/>
      <c r="CE8" s="996"/>
      <c r="CF8" s="996"/>
      <c r="CG8" s="1017"/>
      <c r="CH8" s="992">
        <v>19</v>
      </c>
      <c r="CI8" s="993"/>
      <c r="CJ8" s="993"/>
      <c r="CK8" s="993"/>
      <c r="CL8" s="994"/>
      <c r="CM8" s="992">
        <v>109</v>
      </c>
      <c r="CN8" s="993"/>
      <c r="CO8" s="993"/>
      <c r="CP8" s="993"/>
      <c r="CQ8" s="994"/>
      <c r="CR8" s="992">
        <v>70</v>
      </c>
      <c r="CS8" s="993"/>
      <c r="CT8" s="993"/>
      <c r="CU8" s="993"/>
      <c r="CV8" s="994"/>
      <c r="CW8" s="992">
        <v>3</v>
      </c>
      <c r="CX8" s="993"/>
      <c r="CY8" s="993"/>
      <c r="CZ8" s="993"/>
      <c r="DA8" s="994"/>
      <c r="DB8" s="992" t="s">
        <v>553</v>
      </c>
      <c r="DC8" s="993"/>
      <c r="DD8" s="993"/>
      <c r="DE8" s="993"/>
      <c r="DF8" s="994"/>
      <c r="DG8" s="992" t="s">
        <v>553</v>
      </c>
      <c r="DH8" s="993"/>
      <c r="DI8" s="993"/>
      <c r="DJ8" s="993"/>
      <c r="DK8" s="994"/>
      <c r="DL8" s="992" t="s">
        <v>553</v>
      </c>
      <c r="DM8" s="993"/>
      <c r="DN8" s="993"/>
      <c r="DO8" s="993"/>
      <c r="DP8" s="994"/>
      <c r="DQ8" s="992" t="s">
        <v>553</v>
      </c>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375</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0">
        <f>Q7</f>
        <v>49774</v>
      </c>
      <c r="R23" s="1064"/>
      <c r="S23" s="1064"/>
      <c r="T23" s="1064"/>
      <c r="U23" s="1064"/>
      <c r="V23" s="1064">
        <f>V7</f>
        <v>48321</v>
      </c>
      <c r="W23" s="1064"/>
      <c r="X23" s="1064"/>
      <c r="Y23" s="1064"/>
      <c r="Z23" s="1064"/>
      <c r="AA23" s="1064">
        <f>AA7</f>
        <v>1453</v>
      </c>
      <c r="AB23" s="1064"/>
      <c r="AC23" s="1064"/>
      <c r="AD23" s="1064"/>
      <c r="AE23" s="1071"/>
      <c r="AF23" s="1072">
        <v>1214</v>
      </c>
      <c r="AG23" s="1064"/>
      <c r="AH23" s="1064"/>
      <c r="AI23" s="1064"/>
      <c r="AJ23" s="1073"/>
      <c r="AK23" s="1074"/>
      <c r="AL23" s="1075"/>
      <c r="AM23" s="1075"/>
      <c r="AN23" s="1075"/>
      <c r="AO23" s="1075"/>
      <c r="AP23" s="1064">
        <f>AP7</f>
        <v>29872</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378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379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357</v>
      </c>
      <c r="B26" s="999"/>
      <c r="C26" s="999"/>
      <c r="D26" s="999"/>
      <c r="E26" s="999"/>
      <c r="F26" s="999"/>
      <c r="G26" s="999"/>
      <c r="H26" s="999"/>
      <c r="I26" s="999"/>
      <c r="J26" s="999"/>
      <c r="K26" s="999"/>
      <c r="L26" s="999"/>
      <c r="M26" s="999"/>
      <c r="N26" s="999"/>
      <c r="O26" s="999"/>
      <c r="P26" s="1000"/>
      <c r="Q26" s="1004" t="s">
        <v>380</v>
      </c>
      <c r="R26" s="1005"/>
      <c r="S26" s="1005"/>
      <c r="T26" s="1005"/>
      <c r="U26" s="1006"/>
      <c r="V26" s="1004" t="s">
        <v>381</v>
      </c>
      <c r="W26" s="1005"/>
      <c r="X26" s="1005"/>
      <c r="Y26" s="1005"/>
      <c r="Z26" s="1006"/>
      <c r="AA26" s="1004" t="s">
        <v>382</v>
      </c>
      <c r="AB26" s="1005"/>
      <c r="AC26" s="1005"/>
      <c r="AD26" s="1005"/>
      <c r="AE26" s="1005"/>
      <c r="AF26" s="1058" t="s">
        <v>383</v>
      </c>
      <c r="AG26" s="1011"/>
      <c r="AH26" s="1011"/>
      <c r="AI26" s="1011"/>
      <c r="AJ26" s="1059"/>
      <c r="AK26" s="1005" t="s">
        <v>384</v>
      </c>
      <c r="AL26" s="1005"/>
      <c r="AM26" s="1005"/>
      <c r="AN26" s="1005"/>
      <c r="AO26" s="1006"/>
      <c r="AP26" s="1004" t="s">
        <v>385</v>
      </c>
      <c r="AQ26" s="1005"/>
      <c r="AR26" s="1005"/>
      <c r="AS26" s="1005"/>
      <c r="AT26" s="1006"/>
      <c r="AU26" s="1004" t="s">
        <v>386</v>
      </c>
      <c r="AV26" s="1005"/>
      <c r="AW26" s="1005"/>
      <c r="AX26" s="1005"/>
      <c r="AY26" s="1006"/>
      <c r="AZ26" s="1004" t="s">
        <v>387</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388</v>
      </c>
      <c r="C28" s="1051"/>
      <c r="D28" s="1051"/>
      <c r="E28" s="1051"/>
      <c r="F28" s="1051"/>
      <c r="G28" s="1051"/>
      <c r="H28" s="1051"/>
      <c r="I28" s="1051"/>
      <c r="J28" s="1051"/>
      <c r="K28" s="1051"/>
      <c r="L28" s="1051"/>
      <c r="M28" s="1051"/>
      <c r="N28" s="1051"/>
      <c r="O28" s="1051"/>
      <c r="P28" s="1052"/>
      <c r="Q28" s="1053">
        <v>7070</v>
      </c>
      <c r="R28" s="1054"/>
      <c r="S28" s="1054"/>
      <c r="T28" s="1054"/>
      <c r="U28" s="1054"/>
      <c r="V28" s="1054">
        <v>7036</v>
      </c>
      <c r="W28" s="1054"/>
      <c r="X28" s="1054"/>
      <c r="Y28" s="1054"/>
      <c r="Z28" s="1054"/>
      <c r="AA28" s="1054">
        <v>34</v>
      </c>
      <c r="AB28" s="1054"/>
      <c r="AC28" s="1054"/>
      <c r="AD28" s="1054"/>
      <c r="AE28" s="1055"/>
      <c r="AF28" s="1056">
        <v>34</v>
      </c>
      <c r="AG28" s="1054"/>
      <c r="AH28" s="1054"/>
      <c r="AI28" s="1054"/>
      <c r="AJ28" s="1057"/>
      <c r="AK28" s="1045">
        <v>539</v>
      </c>
      <c r="AL28" s="1046"/>
      <c r="AM28" s="1046"/>
      <c r="AN28" s="1046"/>
      <c r="AO28" s="1046"/>
      <c r="AP28" s="1046" t="s">
        <v>553</v>
      </c>
      <c r="AQ28" s="1046"/>
      <c r="AR28" s="1046"/>
      <c r="AS28" s="1046"/>
      <c r="AT28" s="1046"/>
      <c r="AU28" s="1046" t="s">
        <v>553</v>
      </c>
      <c r="AV28" s="1046"/>
      <c r="AW28" s="1046"/>
      <c r="AX28" s="1046"/>
      <c r="AY28" s="1046"/>
      <c r="AZ28" s="1047" t="s">
        <v>553</v>
      </c>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389</v>
      </c>
      <c r="C29" s="1034"/>
      <c r="D29" s="1034"/>
      <c r="E29" s="1034"/>
      <c r="F29" s="1034"/>
      <c r="G29" s="1034"/>
      <c r="H29" s="1034"/>
      <c r="I29" s="1034"/>
      <c r="J29" s="1034"/>
      <c r="K29" s="1034"/>
      <c r="L29" s="1034"/>
      <c r="M29" s="1034"/>
      <c r="N29" s="1034"/>
      <c r="O29" s="1034"/>
      <c r="P29" s="1035"/>
      <c r="Q29" s="1041">
        <v>8147</v>
      </c>
      <c r="R29" s="1042"/>
      <c r="S29" s="1042"/>
      <c r="T29" s="1042"/>
      <c r="U29" s="1042"/>
      <c r="V29" s="1042">
        <v>7807</v>
      </c>
      <c r="W29" s="1042"/>
      <c r="X29" s="1042"/>
      <c r="Y29" s="1042"/>
      <c r="Z29" s="1042"/>
      <c r="AA29" s="1042">
        <v>340</v>
      </c>
      <c r="AB29" s="1042"/>
      <c r="AC29" s="1042"/>
      <c r="AD29" s="1042"/>
      <c r="AE29" s="1043"/>
      <c r="AF29" s="1038">
        <v>340</v>
      </c>
      <c r="AG29" s="1039"/>
      <c r="AH29" s="1039"/>
      <c r="AI29" s="1039"/>
      <c r="AJ29" s="1040"/>
      <c r="AK29" s="980">
        <v>1255</v>
      </c>
      <c r="AL29" s="971"/>
      <c r="AM29" s="971"/>
      <c r="AN29" s="971"/>
      <c r="AO29" s="971"/>
      <c r="AP29" s="971" t="s">
        <v>553</v>
      </c>
      <c r="AQ29" s="971"/>
      <c r="AR29" s="971"/>
      <c r="AS29" s="971"/>
      <c r="AT29" s="971"/>
      <c r="AU29" s="971" t="s">
        <v>553</v>
      </c>
      <c r="AV29" s="971"/>
      <c r="AW29" s="971"/>
      <c r="AX29" s="971"/>
      <c r="AY29" s="971"/>
      <c r="AZ29" s="1044" t="s">
        <v>553</v>
      </c>
      <c r="BA29" s="1044"/>
      <c r="BB29" s="1044"/>
      <c r="BC29" s="1044"/>
      <c r="BD29" s="1044"/>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390</v>
      </c>
      <c r="C30" s="1034"/>
      <c r="D30" s="1034"/>
      <c r="E30" s="1034"/>
      <c r="F30" s="1034"/>
      <c r="G30" s="1034"/>
      <c r="H30" s="1034"/>
      <c r="I30" s="1034"/>
      <c r="J30" s="1034"/>
      <c r="K30" s="1034"/>
      <c r="L30" s="1034"/>
      <c r="M30" s="1034"/>
      <c r="N30" s="1034"/>
      <c r="O30" s="1034"/>
      <c r="P30" s="1035"/>
      <c r="Q30" s="1041">
        <v>1045</v>
      </c>
      <c r="R30" s="1042"/>
      <c r="S30" s="1042"/>
      <c r="T30" s="1042"/>
      <c r="U30" s="1042"/>
      <c r="V30" s="1042">
        <v>1019</v>
      </c>
      <c r="W30" s="1042"/>
      <c r="X30" s="1042"/>
      <c r="Y30" s="1042"/>
      <c r="Z30" s="1042"/>
      <c r="AA30" s="1042">
        <v>26</v>
      </c>
      <c r="AB30" s="1042"/>
      <c r="AC30" s="1042"/>
      <c r="AD30" s="1042"/>
      <c r="AE30" s="1043"/>
      <c r="AF30" s="1038">
        <v>26</v>
      </c>
      <c r="AG30" s="1039"/>
      <c r="AH30" s="1039"/>
      <c r="AI30" s="1039"/>
      <c r="AJ30" s="1040"/>
      <c r="AK30" s="980">
        <v>277</v>
      </c>
      <c r="AL30" s="971"/>
      <c r="AM30" s="971"/>
      <c r="AN30" s="971"/>
      <c r="AO30" s="971"/>
      <c r="AP30" s="971" t="s">
        <v>553</v>
      </c>
      <c r="AQ30" s="971"/>
      <c r="AR30" s="971"/>
      <c r="AS30" s="971"/>
      <c r="AT30" s="971"/>
      <c r="AU30" s="971" t="s">
        <v>553</v>
      </c>
      <c r="AV30" s="971"/>
      <c r="AW30" s="971"/>
      <c r="AX30" s="971"/>
      <c r="AY30" s="971"/>
      <c r="AZ30" s="1044" t="s">
        <v>553</v>
      </c>
      <c r="BA30" s="1044"/>
      <c r="BB30" s="1044"/>
      <c r="BC30" s="1044"/>
      <c r="BD30" s="1044"/>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391</v>
      </c>
      <c r="C31" s="1034"/>
      <c r="D31" s="1034"/>
      <c r="E31" s="1034"/>
      <c r="F31" s="1034"/>
      <c r="G31" s="1034"/>
      <c r="H31" s="1034"/>
      <c r="I31" s="1034"/>
      <c r="J31" s="1034"/>
      <c r="K31" s="1034"/>
      <c r="L31" s="1034"/>
      <c r="M31" s="1034"/>
      <c r="N31" s="1034"/>
      <c r="O31" s="1034"/>
      <c r="P31" s="1035"/>
      <c r="Q31" s="1041">
        <v>2068</v>
      </c>
      <c r="R31" s="1042"/>
      <c r="S31" s="1042"/>
      <c r="T31" s="1042"/>
      <c r="U31" s="1042"/>
      <c r="V31" s="1042">
        <v>2039</v>
      </c>
      <c r="W31" s="1042"/>
      <c r="X31" s="1042"/>
      <c r="Y31" s="1042"/>
      <c r="Z31" s="1042"/>
      <c r="AA31" s="1042">
        <v>29</v>
      </c>
      <c r="AB31" s="1042"/>
      <c r="AC31" s="1042"/>
      <c r="AD31" s="1042"/>
      <c r="AE31" s="1043"/>
      <c r="AF31" s="1038">
        <v>1480</v>
      </c>
      <c r="AG31" s="1039"/>
      <c r="AH31" s="1039"/>
      <c r="AI31" s="1039"/>
      <c r="AJ31" s="1040"/>
      <c r="AK31" s="980">
        <v>56</v>
      </c>
      <c r="AL31" s="971"/>
      <c r="AM31" s="971"/>
      <c r="AN31" s="971"/>
      <c r="AO31" s="971"/>
      <c r="AP31" s="971">
        <v>8293</v>
      </c>
      <c r="AQ31" s="971"/>
      <c r="AR31" s="971"/>
      <c r="AS31" s="971"/>
      <c r="AT31" s="971"/>
      <c r="AU31" s="971">
        <v>753</v>
      </c>
      <c r="AV31" s="971"/>
      <c r="AW31" s="971"/>
      <c r="AX31" s="971"/>
      <c r="AY31" s="971"/>
      <c r="AZ31" s="1044" t="s">
        <v>553</v>
      </c>
      <c r="BA31" s="1044"/>
      <c r="BB31" s="1044"/>
      <c r="BC31" s="1044"/>
      <c r="BD31" s="1044"/>
      <c r="BE31" s="972" t="s">
        <v>392</v>
      </c>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393</v>
      </c>
      <c r="C32" s="1034"/>
      <c r="D32" s="1034"/>
      <c r="E32" s="1034"/>
      <c r="F32" s="1034"/>
      <c r="G32" s="1034"/>
      <c r="H32" s="1034"/>
      <c r="I32" s="1034"/>
      <c r="J32" s="1034"/>
      <c r="K32" s="1034"/>
      <c r="L32" s="1034"/>
      <c r="M32" s="1034"/>
      <c r="N32" s="1034"/>
      <c r="O32" s="1034"/>
      <c r="P32" s="1035"/>
      <c r="Q32" s="1041">
        <v>67</v>
      </c>
      <c r="R32" s="1042"/>
      <c r="S32" s="1042"/>
      <c r="T32" s="1042"/>
      <c r="U32" s="1042"/>
      <c r="V32" s="1042">
        <v>68</v>
      </c>
      <c r="W32" s="1042"/>
      <c r="X32" s="1042"/>
      <c r="Y32" s="1042"/>
      <c r="Z32" s="1042"/>
      <c r="AA32" s="1042">
        <v>-1</v>
      </c>
      <c r="AB32" s="1042"/>
      <c r="AC32" s="1042"/>
      <c r="AD32" s="1042"/>
      <c r="AE32" s="1043"/>
      <c r="AF32" s="1038">
        <v>23</v>
      </c>
      <c r="AG32" s="1039"/>
      <c r="AH32" s="1039"/>
      <c r="AI32" s="1039"/>
      <c r="AJ32" s="1040"/>
      <c r="AK32" s="980">
        <v>39</v>
      </c>
      <c r="AL32" s="971"/>
      <c r="AM32" s="971"/>
      <c r="AN32" s="971"/>
      <c r="AO32" s="971"/>
      <c r="AP32" s="971">
        <v>374</v>
      </c>
      <c r="AQ32" s="971"/>
      <c r="AR32" s="971"/>
      <c r="AS32" s="971"/>
      <c r="AT32" s="971"/>
      <c r="AU32" s="971">
        <v>315</v>
      </c>
      <c r="AV32" s="971"/>
      <c r="AW32" s="971"/>
      <c r="AX32" s="971"/>
      <c r="AY32" s="971"/>
      <c r="AZ32" s="1044" t="s">
        <v>553</v>
      </c>
      <c r="BA32" s="1044"/>
      <c r="BB32" s="1044"/>
      <c r="BC32" s="1044"/>
      <c r="BD32" s="1044"/>
      <c r="BE32" s="972" t="s">
        <v>392</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394</v>
      </c>
      <c r="C33" s="1034"/>
      <c r="D33" s="1034"/>
      <c r="E33" s="1034"/>
      <c r="F33" s="1034"/>
      <c r="G33" s="1034"/>
      <c r="H33" s="1034"/>
      <c r="I33" s="1034"/>
      <c r="J33" s="1034"/>
      <c r="K33" s="1034"/>
      <c r="L33" s="1034"/>
      <c r="M33" s="1034"/>
      <c r="N33" s="1034"/>
      <c r="O33" s="1034"/>
      <c r="P33" s="1035"/>
      <c r="Q33" s="1041">
        <v>381</v>
      </c>
      <c r="R33" s="1042"/>
      <c r="S33" s="1042"/>
      <c r="T33" s="1042"/>
      <c r="U33" s="1042"/>
      <c r="V33" s="1042">
        <v>395</v>
      </c>
      <c r="W33" s="1042"/>
      <c r="X33" s="1042"/>
      <c r="Y33" s="1042"/>
      <c r="Z33" s="1042"/>
      <c r="AA33" s="1042">
        <v>-13</v>
      </c>
      <c r="AB33" s="1042"/>
      <c r="AC33" s="1042"/>
      <c r="AD33" s="1042"/>
      <c r="AE33" s="1043"/>
      <c r="AF33" s="1038">
        <v>186</v>
      </c>
      <c r="AG33" s="1039"/>
      <c r="AH33" s="1039"/>
      <c r="AI33" s="1039"/>
      <c r="AJ33" s="1040"/>
      <c r="AK33" s="980">
        <v>67</v>
      </c>
      <c r="AL33" s="971"/>
      <c r="AM33" s="971"/>
      <c r="AN33" s="971"/>
      <c r="AO33" s="971"/>
      <c r="AP33" s="971">
        <v>501</v>
      </c>
      <c r="AQ33" s="971"/>
      <c r="AR33" s="971"/>
      <c r="AS33" s="971"/>
      <c r="AT33" s="971"/>
      <c r="AU33" s="971">
        <v>389</v>
      </c>
      <c r="AV33" s="971"/>
      <c r="AW33" s="971"/>
      <c r="AX33" s="971"/>
      <c r="AY33" s="971"/>
      <c r="AZ33" s="1044" t="s">
        <v>553</v>
      </c>
      <c r="BA33" s="1044"/>
      <c r="BB33" s="1044"/>
      <c r="BC33" s="1044"/>
      <c r="BD33" s="1044"/>
      <c r="BE33" s="972" t="s">
        <v>392</v>
      </c>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t="s">
        <v>395</v>
      </c>
      <c r="C34" s="1034"/>
      <c r="D34" s="1034"/>
      <c r="E34" s="1034"/>
      <c r="F34" s="1034"/>
      <c r="G34" s="1034"/>
      <c r="H34" s="1034"/>
      <c r="I34" s="1034"/>
      <c r="J34" s="1034"/>
      <c r="K34" s="1034"/>
      <c r="L34" s="1034"/>
      <c r="M34" s="1034"/>
      <c r="N34" s="1034"/>
      <c r="O34" s="1034"/>
      <c r="P34" s="1035"/>
      <c r="Q34" s="1041">
        <v>2043</v>
      </c>
      <c r="R34" s="1042"/>
      <c r="S34" s="1042"/>
      <c r="T34" s="1042"/>
      <c r="U34" s="1042"/>
      <c r="V34" s="1042">
        <v>1964</v>
      </c>
      <c r="W34" s="1042"/>
      <c r="X34" s="1042"/>
      <c r="Y34" s="1042"/>
      <c r="Z34" s="1042"/>
      <c r="AA34" s="1042">
        <v>79</v>
      </c>
      <c r="AB34" s="1042"/>
      <c r="AC34" s="1042"/>
      <c r="AD34" s="1042"/>
      <c r="AE34" s="1043"/>
      <c r="AF34" s="1038">
        <v>188</v>
      </c>
      <c r="AG34" s="1039"/>
      <c r="AH34" s="1039"/>
      <c r="AI34" s="1039"/>
      <c r="AJ34" s="1040"/>
      <c r="AK34" s="980">
        <v>857</v>
      </c>
      <c r="AL34" s="971"/>
      <c r="AM34" s="971"/>
      <c r="AN34" s="971"/>
      <c r="AO34" s="971"/>
      <c r="AP34" s="971">
        <v>5965</v>
      </c>
      <c r="AQ34" s="971"/>
      <c r="AR34" s="971"/>
      <c r="AS34" s="971"/>
      <c r="AT34" s="971"/>
      <c r="AU34" s="971">
        <v>4867</v>
      </c>
      <c r="AV34" s="971"/>
      <c r="AW34" s="971"/>
      <c r="AX34" s="971"/>
      <c r="AY34" s="971"/>
      <c r="AZ34" s="1044" t="s">
        <v>553</v>
      </c>
      <c r="BA34" s="1044"/>
      <c r="BB34" s="1044"/>
      <c r="BC34" s="1044"/>
      <c r="BD34" s="1044"/>
      <c r="BE34" s="972" t="s">
        <v>392</v>
      </c>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t="s">
        <v>396</v>
      </c>
      <c r="C35" s="1034"/>
      <c r="D35" s="1034"/>
      <c r="E35" s="1034"/>
      <c r="F35" s="1034"/>
      <c r="G35" s="1034"/>
      <c r="H35" s="1034"/>
      <c r="I35" s="1034"/>
      <c r="J35" s="1034"/>
      <c r="K35" s="1034"/>
      <c r="L35" s="1034"/>
      <c r="M35" s="1034"/>
      <c r="N35" s="1034"/>
      <c r="O35" s="1034"/>
      <c r="P35" s="1035"/>
      <c r="Q35" s="1041">
        <v>11175</v>
      </c>
      <c r="R35" s="1042"/>
      <c r="S35" s="1042"/>
      <c r="T35" s="1042"/>
      <c r="U35" s="1042"/>
      <c r="V35" s="1042">
        <v>11302</v>
      </c>
      <c r="W35" s="1042"/>
      <c r="X35" s="1042"/>
      <c r="Y35" s="1042"/>
      <c r="Z35" s="1042"/>
      <c r="AA35" s="1042">
        <v>-128</v>
      </c>
      <c r="AB35" s="1042"/>
      <c r="AC35" s="1042"/>
      <c r="AD35" s="1042"/>
      <c r="AE35" s="1043"/>
      <c r="AF35" s="1038">
        <v>3528</v>
      </c>
      <c r="AG35" s="1039"/>
      <c r="AH35" s="1039"/>
      <c r="AI35" s="1039"/>
      <c r="AJ35" s="1040"/>
      <c r="AK35" s="980">
        <v>1479</v>
      </c>
      <c r="AL35" s="971"/>
      <c r="AM35" s="971"/>
      <c r="AN35" s="971"/>
      <c r="AO35" s="971"/>
      <c r="AP35" s="971">
        <v>2925</v>
      </c>
      <c r="AQ35" s="971"/>
      <c r="AR35" s="971"/>
      <c r="AS35" s="971"/>
      <c r="AT35" s="971"/>
      <c r="AU35" s="971">
        <v>2401</v>
      </c>
      <c r="AV35" s="971"/>
      <c r="AW35" s="971"/>
      <c r="AX35" s="971"/>
      <c r="AY35" s="971"/>
      <c r="AZ35" s="1044" t="s">
        <v>553</v>
      </c>
      <c r="BA35" s="1044"/>
      <c r="BB35" s="1044"/>
      <c r="BC35" s="1044"/>
      <c r="BD35" s="1044"/>
      <c r="BE35" s="972" t="s">
        <v>392</v>
      </c>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t="s">
        <v>397</v>
      </c>
      <c r="C36" s="1034"/>
      <c r="D36" s="1034"/>
      <c r="E36" s="1034"/>
      <c r="F36" s="1034"/>
      <c r="G36" s="1034"/>
      <c r="H36" s="1034"/>
      <c r="I36" s="1034"/>
      <c r="J36" s="1034"/>
      <c r="K36" s="1034"/>
      <c r="L36" s="1034"/>
      <c r="M36" s="1034"/>
      <c r="N36" s="1034"/>
      <c r="O36" s="1034"/>
      <c r="P36" s="1035"/>
      <c r="Q36" s="1041">
        <v>391</v>
      </c>
      <c r="R36" s="1042"/>
      <c r="S36" s="1042"/>
      <c r="T36" s="1042"/>
      <c r="U36" s="1042"/>
      <c r="V36" s="1042">
        <v>378</v>
      </c>
      <c r="W36" s="1042"/>
      <c r="X36" s="1042"/>
      <c r="Y36" s="1042"/>
      <c r="Z36" s="1042"/>
      <c r="AA36" s="1042">
        <v>14</v>
      </c>
      <c r="AB36" s="1042"/>
      <c r="AC36" s="1042"/>
      <c r="AD36" s="1042"/>
      <c r="AE36" s="1043"/>
      <c r="AF36" s="1038">
        <v>0</v>
      </c>
      <c r="AG36" s="1039"/>
      <c r="AH36" s="1039"/>
      <c r="AI36" s="1039"/>
      <c r="AJ36" s="1040"/>
      <c r="AK36" s="980">
        <v>199</v>
      </c>
      <c r="AL36" s="971"/>
      <c r="AM36" s="971"/>
      <c r="AN36" s="971"/>
      <c r="AO36" s="971"/>
      <c r="AP36" s="971">
        <v>465</v>
      </c>
      <c r="AQ36" s="971"/>
      <c r="AR36" s="971"/>
      <c r="AS36" s="971"/>
      <c r="AT36" s="971"/>
      <c r="AU36" s="971">
        <v>465</v>
      </c>
      <c r="AV36" s="971"/>
      <c r="AW36" s="971"/>
      <c r="AX36" s="971"/>
      <c r="AY36" s="971"/>
      <c r="AZ36" s="1044" t="s">
        <v>553</v>
      </c>
      <c r="BA36" s="1044"/>
      <c r="BB36" s="1044"/>
      <c r="BC36" s="1044"/>
      <c r="BD36" s="1044"/>
      <c r="BE36" s="972" t="s">
        <v>398</v>
      </c>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399</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376</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5804</v>
      </c>
      <c r="AG63" s="959"/>
      <c r="AH63" s="959"/>
      <c r="AI63" s="959"/>
      <c r="AJ63" s="1025"/>
      <c r="AK63" s="1026"/>
      <c r="AL63" s="963"/>
      <c r="AM63" s="963"/>
      <c r="AN63" s="963"/>
      <c r="AO63" s="963"/>
      <c r="AP63" s="959">
        <f>SUM(AP28:AT62)</f>
        <v>18523</v>
      </c>
      <c r="AQ63" s="959"/>
      <c r="AR63" s="959"/>
      <c r="AS63" s="959"/>
      <c r="AT63" s="959"/>
      <c r="AU63" s="959">
        <f>SUM(AU28:AY62)</f>
        <v>9190</v>
      </c>
      <c r="AV63" s="959"/>
      <c r="AW63" s="959"/>
      <c r="AX63" s="959"/>
      <c r="AY63" s="959"/>
      <c r="AZ63" s="1020"/>
      <c r="BA63" s="1020"/>
      <c r="BB63" s="1020"/>
      <c r="BC63" s="1020"/>
      <c r="BD63" s="1020"/>
      <c r="BE63" s="960"/>
      <c r="BF63" s="960"/>
      <c r="BG63" s="960"/>
      <c r="BH63" s="960"/>
      <c r="BI63" s="961"/>
      <c r="BJ63" s="1021" t="s">
        <v>122</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402</v>
      </c>
      <c r="B66" s="999"/>
      <c r="C66" s="999"/>
      <c r="D66" s="999"/>
      <c r="E66" s="999"/>
      <c r="F66" s="999"/>
      <c r="G66" s="999"/>
      <c r="H66" s="999"/>
      <c r="I66" s="999"/>
      <c r="J66" s="999"/>
      <c r="K66" s="999"/>
      <c r="L66" s="999"/>
      <c r="M66" s="999"/>
      <c r="N66" s="999"/>
      <c r="O66" s="999"/>
      <c r="P66" s="1000"/>
      <c r="Q66" s="1004" t="s">
        <v>380</v>
      </c>
      <c r="R66" s="1005"/>
      <c r="S66" s="1005"/>
      <c r="T66" s="1005"/>
      <c r="U66" s="1006"/>
      <c r="V66" s="1004" t="s">
        <v>381</v>
      </c>
      <c r="W66" s="1005"/>
      <c r="X66" s="1005"/>
      <c r="Y66" s="1005"/>
      <c r="Z66" s="1006"/>
      <c r="AA66" s="1004" t="s">
        <v>382</v>
      </c>
      <c r="AB66" s="1005"/>
      <c r="AC66" s="1005"/>
      <c r="AD66" s="1005"/>
      <c r="AE66" s="1006"/>
      <c r="AF66" s="1010" t="s">
        <v>383</v>
      </c>
      <c r="AG66" s="1011"/>
      <c r="AH66" s="1011"/>
      <c r="AI66" s="1011"/>
      <c r="AJ66" s="1012"/>
      <c r="AK66" s="1004" t="s">
        <v>384</v>
      </c>
      <c r="AL66" s="999"/>
      <c r="AM66" s="999"/>
      <c r="AN66" s="999"/>
      <c r="AO66" s="1000"/>
      <c r="AP66" s="1004" t="s">
        <v>385</v>
      </c>
      <c r="AQ66" s="1005"/>
      <c r="AR66" s="1005"/>
      <c r="AS66" s="1005"/>
      <c r="AT66" s="1006"/>
      <c r="AU66" s="1004" t="s">
        <v>403</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8" t="s">
        <v>554</v>
      </c>
      <c r="C68" s="989"/>
      <c r="D68" s="989"/>
      <c r="E68" s="989"/>
      <c r="F68" s="989"/>
      <c r="G68" s="989"/>
      <c r="H68" s="989"/>
      <c r="I68" s="989"/>
      <c r="J68" s="989"/>
      <c r="K68" s="989"/>
      <c r="L68" s="989"/>
      <c r="M68" s="989"/>
      <c r="N68" s="989"/>
      <c r="O68" s="989"/>
      <c r="P68" s="990"/>
      <c r="Q68" s="991">
        <v>10136</v>
      </c>
      <c r="R68" s="982"/>
      <c r="S68" s="982"/>
      <c r="T68" s="982"/>
      <c r="U68" s="982"/>
      <c r="V68" s="982">
        <v>9277</v>
      </c>
      <c r="W68" s="982"/>
      <c r="X68" s="982"/>
      <c r="Y68" s="982"/>
      <c r="Z68" s="982"/>
      <c r="AA68" s="982">
        <v>859</v>
      </c>
      <c r="AB68" s="982"/>
      <c r="AC68" s="982"/>
      <c r="AD68" s="982"/>
      <c r="AE68" s="982"/>
      <c r="AF68" s="982">
        <v>859</v>
      </c>
      <c r="AG68" s="982"/>
      <c r="AH68" s="982"/>
      <c r="AI68" s="982"/>
      <c r="AJ68" s="982"/>
      <c r="AK68" s="982">
        <v>110</v>
      </c>
      <c r="AL68" s="982"/>
      <c r="AM68" s="982"/>
      <c r="AN68" s="982"/>
      <c r="AO68" s="982"/>
      <c r="AP68" s="982" t="s">
        <v>553</v>
      </c>
      <c r="AQ68" s="982"/>
      <c r="AR68" s="982"/>
      <c r="AS68" s="982"/>
      <c r="AT68" s="982"/>
      <c r="AU68" s="983" t="s">
        <v>553</v>
      </c>
      <c r="AV68" s="984"/>
      <c r="AW68" s="984"/>
      <c r="AX68" s="984"/>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879</v>
      </c>
      <c r="R69" s="971"/>
      <c r="S69" s="971"/>
      <c r="T69" s="971"/>
      <c r="U69" s="971"/>
      <c r="V69" s="971">
        <v>876</v>
      </c>
      <c r="W69" s="971"/>
      <c r="X69" s="971"/>
      <c r="Y69" s="971"/>
      <c r="Z69" s="971"/>
      <c r="AA69" s="971">
        <v>2</v>
      </c>
      <c r="AB69" s="971"/>
      <c r="AC69" s="971"/>
      <c r="AD69" s="971"/>
      <c r="AE69" s="971"/>
      <c r="AF69" s="971">
        <v>2</v>
      </c>
      <c r="AG69" s="971"/>
      <c r="AH69" s="971"/>
      <c r="AI69" s="971"/>
      <c r="AJ69" s="971"/>
      <c r="AK69" s="971">
        <v>3</v>
      </c>
      <c r="AL69" s="971"/>
      <c r="AM69" s="971"/>
      <c r="AN69" s="971"/>
      <c r="AO69" s="971"/>
      <c r="AP69" s="981" t="s">
        <v>553</v>
      </c>
      <c r="AQ69" s="979"/>
      <c r="AR69" s="979"/>
      <c r="AS69" s="979"/>
      <c r="AT69" s="980"/>
      <c r="AU69" s="981" t="s">
        <v>553</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1951</v>
      </c>
      <c r="R70" s="971"/>
      <c r="S70" s="971"/>
      <c r="T70" s="971"/>
      <c r="U70" s="971"/>
      <c r="V70" s="971">
        <v>1912</v>
      </c>
      <c r="W70" s="971"/>
      <c r="X70" s="971"/>
      <c r="Y70" s="971"/>
      <c r="Z70" s="971"/>
      <c r="AA70" s="971">
        <v>39</v>
      </c>
      <c r="AB70" s="971"/>
      <c r="AC70" s="971"/>
      <c r="AD70" s="971"/>
      <c r="AE70" s="971"/>
      <c r="AF70" s="971">
        <v>39</v>
      </c>
      <c r="AG70" s="971"/>
      <c r="AH70" s="971"/>
      <c r="AI70" s="971"/>
      <c r="AJ70" s="971"/>
      <c r="AK70" s="971">
        <v>29</v>
      </c>
      <c r="AL70" s="971"/>
      <c r="AM70" s="971"/>
      <c r="AN70" s="971"/>
      <c r="AO70" s="971"/>
      <c r="AP70" s="971">
        <v>87</v>
      </c>
      <c r="AQ70" s="971"/>
      <c r="AR70" s="971"/>
      <c r="AS70" s="971"/>
      <c r="AT70" s="971"/>
      <c r="AU70" s="971">
        <v>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247</v>
      </c>
      <c r="R71" s="971"/>
      <c r="S71" s="971"/>
      <c r="T71" s="971"/>
      <c r="U71" s="971"/>
      <c r="V71" s="971">
        <v>242</v>
      </c>
      <c r="W71" s="971"/>
      <c r="X71" s="971"/>
      <c r="Y71" s="971"/>
      <c r="Z71" s="971"/>
      <c r="AA71" s="971">
        <v>5</v>
      </c>
      <c r="AB71" s="971"/>
      <c r="AC71" s="971"/>
      <c r="AD71" s="971"/>
      <c r="AE71" s="971"/>
      <c r="AF71" s="971">
        <v>5</v>
      </c>
      <c r="AG71" s="971"/>
      <c r="AH71" s="971"/>
      <c r="AI71" s="971"/>
      <c r="AJ71" s="971"/>
      <c r="AK71" s="971">
        <v>4</v>
      </c>
      <c r="AL71" s="971"/>
      <c r="AM71" s="971"/>
      <c r="AN71" s="971"/>
      <c r="AO71" s="971"/>
      <c r="AP71" s="981" t="s">
        <v>553</v>
      </c>
      <c r="AQ71" s="979"/>
      <c r="AR71" s="979"/>
      <c r="AS71" s="979"/>
      <c r="AT71" s="980"/>
      <c r="AU71" s="981" t="s">
        <v>553</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756</v>
      </c>
      <c r="R72" s="971"/>
      <c r="S72" s="971"/>
      <c r="T72" s="971"/>
      <c r="U72" s="971"/>
      <c r="V72" s="971">
        <v>659</v>
      </c>
      <c r="W72" s="971"/>
      <c r="X72" s="971"/>
      <c r="Y72" s="971"/>
      <c r="Z72" s="971"/>
      <c r="AA72" s="971">
        <v>97</v>
      </c>
      <c r="AB72" s="971"/>
      <c r="AC72" s="971"/>
      <c r="AD72" s="971"/>
      <c r="AE72" s="971"/>
      <c r="AF72" s="971">
        <v>97</v>
      </c>
      <c r="AG72" s="971"/>
      <c r="AH72" s="971"/>
      <c r="AI72" s="971"/>
      <c r="AJ72" s="971"/>
      <c r="AK72" s="971">
        <v>536</v>
      </c>
      <c r="AL72" s="971"/>
      <c r="AM72" s="971"/>
      <c r="AN72" s="971"/>
      <c r="AO72" s="971"/>
      <c r="AP72" s="981" t="s">
        <v>553</v>
      </c>
      <c r="AQ72" s="979"/>
      <c r="AR72" s="979"/>
      <c r="AS72" s="979"/>
      <c r="AT72" s="980"/>
      <c r="AU72" s="981" t="s">
        <v>553</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284221</v>
      </c>
      <c r="R73" s="971"/>
      <c r="S73" s="971"/>
      <c r="T73" s="971"/>
      <c r="U73" s="971"/>
      <c r="V73" s="971">
        <v>278602</v>
      </c>
      <c r="W73" s="971"/>
      <c r="X73" s="971"/>
      <c r="Y73" s="971"/>
      <c r="Z73" s="971"/>
      <c r="AA73" s="971">
        <v>5619</v>
      </c>
      <c r="AB73" s="971"/>
      <c r="AC73" s="971"/>
      <c r="AD73" s="971"/>
      <c r="AE73" s="971"/>
      <c r="AF73" s="971">
        <v>5619</v>
      </c>
      <c r="AG73" s="971"/>
      <c r="AH73" s="971"/>
      <c r="AI73" s="971"/>
      <c r="AJ73" s="971"/>
      <c r="AK73" s="971">
        <v>6621</v>
      </c>
      <c r="AL73" s="971"/>
      <c r="AM73" s="971"/>
      <c r="AN73" s="971"/>
      <c r="AO73" s="971"/>
      <c r="AP73" s="981" t="s">
        <v>553</v>
      </c>
      <c r="AQ73" s="979"/>
      <c r="AR73" s="979"/>
      <c r="AS73" s="979"/>
      <c r="AT73" s="980"/>
      <c r="AU73" s="981" t="s">
        <v>553</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6621</v>
      </c>
      <c r="AG88" s="959"/>
      <c r="AH88" s="959"/>
      <c r="AI88" s="959"/>
      <c r="AJ88" s="959"/>
      <c r="AK88" s="963"/>
      <c r="AL88" s="963"/>
      <c r="AM88" s="963"/>
      <c r="AN88" s="963"/>
      <c r="AO88" s="963"/>
      <c r="AP88" s="959">
        <f>SUM(AP68:AT87)</f>
        <v>87</v>
      </c>
      <c r="AQ88" s="959"/>
      <c r="AR88" s="959"/>
      <c r="AS88" s="959"/>
      <c r="AT88" s="959"/>
      <c r="AU88" s="959">
        <f>SUM(AU68:AY87)</f>
        <v>79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370</v>
      </c>
      <c r="CS102" s="953"/>
      <c r="CT102" s="953"/>
      <c r="CU102" s="953"/>
      <c r="CV102" s="954"/>
      <c r="CW102" s="952">
        <f>SUM(CW7:DA88)</f>
        <v>3</v>
      </c>
      <c r="CX102" s="953"/>
      <c r="CY102" s="953"/>
      <c r="CZ102" s="953"/>
      <c r="DA102" s="954"/>
      <c r="DB102" s="952" t="s">
        <v>562</v>
      </c>
      <c r="DC102" s="953"/>
      <c r="DD102" s="953"/>
      <c r="DE102" s="953"/>
      <c r="DF102" s="954"/>
      <c r="DG102" s="952" t="s">
        <v>562</v>
      </c>
      <c r="DH102" s="953"/>
      <c r="DI102" s="953"/>
      <c r="DJ102" s="953"/>
      <c r="DK102" s="954"/>
      <c r="DL102" s="952" t="s">
        <v>562</v>
      </c>
      <c r="DM102" s="953"/>
      <c r="DN102" s="953"/>
      <c r="DO102" s="953"/>
      <c r="DP102" s="954"/>
      <c r="DQ102" s="952" t="s">
        <v>562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3475344</v>
      </c>
      <c r="AB110" s="889"/>
      <c r="AC110" s="889"/>
      <c r="AD110" s="889"/>
      <c r="AE110" s="890"/>
      <c r="AF110" s="891">
        <v>3243465</v>
      </c>
      <c r="AG110" s="889"/>
      <c r="AH110" s="889"/>
      <c r="AI110" s="889"/>
      <c r="AJ110" s="890"/>
      <c r="AK110" s="891">
        <v>3307355</v>
      </c>
      <c r="AL110" s="889"/>
      <c r="AM110" s="889"/>
      <c r="AN110" s="889"/>
      <c r="AO110" s="890"/>
      <c r="AP110" s="892">
        <v>20.9</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30643361</v>
      </c>
      <c r="BR110" s="842"/>
      <c r="BS110" s="842"/>
      <c r="BT110" s="842"/>
      <c r="BU110" s="842"/>
      <c r="BV110" s="842">
        <v>30257493</v>
      </c>
      <c r="BW110" s="842"/>
      <c r="BX110" s="842"/>
      <c r="BY110" s="842"/>
      <c r="BZ110" s="842"/>
      <c r="CA110" s="842">
        <v>29872426</v>
      </c>
      <c r="CB110" s="842"/>
      <c r="CC110" s="842"/>
      <c r="CD110" s="842"/>
      <c r="CE110" s="842"/>
      <c r="CF110" s="866">
        <v>188.5</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11438182</v>
      </c>
      <c r="BR112" s="817"/>
      <c r="BS112" s="817"/>
      <c r="BT112" s="817"/>
      <c r="BU112" s="817"/>
      <c r="BV112" s="817">
        <v>10453295</v>
      </c>
      <c r="BW112" s="817"/>
      <c r="BX112" s="817"/>
      <c r="BY112" s="817"/>
      <c r="BZ112" s="817"/>
      <c r="CA112" s="817">
        <v>9190137</v>
      </c>
      <c r="CB112" s="817"/>
      <c r="CC112" s="817"/>
      <c r="CD112" s="817"/>
      <c r="CE112" s="817"/>
      <c r="CF112" s="875">
        <v>58</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830628</v>
      </c>
      <c r="AB113" s="919"/>
      <c r="AC113" s="919"/>
      <c r="AD113" s="919"/>
      <c r="AE113" s="920"/>
      <c r="AF113" s="921">
        <v>808034</v>
      </c>
      <c r="AG113" s="919"/>
      <c r="AH113" s="919"/>
      <c r="AI113" s="919"/>
      <c r="AJ113" s="920"/>
      <c r="AK113" s="921">
        <v>757268</v>
      </c>
      <c r="AL113" s="919"/>
      <c r="AM113" s="919"/>
      <c r="AN113" s="919"/>
      <c r="AO113" s="920"/>
      <c r="AP113" s="922">
        <v>4.8</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117712</v>
      </c>
      <c r="BR113" s="817"/>
      <c r="BS113" s="817"/>
      <c r="BT113" s="817"/>
      <c r="BU113" s="817"/>
      <c r="BV113" s="817">
        <v>76864</v>
      </c>
      <c r="BW113" s="817"/>
      <c r="BX113" s="817"/>
      <c r="BY113" s="817"/>
      <c r="BZ113" s="817"/>
      <c r="CA113" s="817">
        <v>79108</v>
      </c>
      <c r="CB113" s="817"/>
      <c r="CC113" s="817"/>
      <c r="CD113" s="817"/>
      <c r="CE113" s="817"/>
      <c r="CF113" s="875">
        <v>0.5</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53034</v>
      </c>
      <c r="AB114" s="780"/>
      <c r="AC114" s="780"/>
      <c r="AD114" s="780"/>
      <c r="AE114" s="781"/>
      <c r="AF114" s="782">
        <v>40867</v>
      </c>
      <c r="AG114" s="780"/>
      <c r="AH114" s="780"/>
      <c r="AI114" s="780"/>
      <c r="AJ114" s="781"/>
      <c r="AK114" s="782">
        <v>34121</v>
      </c>
      <c r="AL114" s="780"/>
      <c r="AM114" s="780"/>
      <c r="AN114" s="780"/>
      <c r="AO114" s="781"/>
      <c r="AP114" s="824">
        <v>0.2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4642989</v>
      </c>
      <c r="BR114" s="817"/>
      <c r="BS114" s="817"/>
      <c r="BT114" s="817"/>
      <c r="BU114" s="817"/>
      <c r="BV114" s="817">
        <v>4256877</v>
      </c>
      <c r="BW114" s="817"/>
      <c r="BX114" s="817"/>
      <c r="BY114" s="817"/>
      <c r="BZ114" s="817"/>
      <c r="CA114" s="817">
        <v>4159723</v>
      </c>
      <c r="CB114" s="817"/>
      <c r="CC114" s="817"/>
      <c r="CD114" s="817"/>
      <c r="CE114" s="817"/>
      <c r="CF114" s="875">
        <v>26.3</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1148</v>
      </c>
      <c r="AB115" s="919"/>
      <c r="AC115" s="919"/>
      <c r="AD115" s="919"/>
      <c r="AE115" s="920"/>
      <c r="AF115" s="921">
        <v>1142</v>
      </c>
      <c r="AG115" s="919"/>
      <c r="AH115" s="919"/>
      <c r="AI115" s="919"/>
      <c r="AJ115" s="920"/>
      <c r="AK115" s="921">
        <v>2025</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10256</v>
      </c>
      <c r="BR115" s="817"/>
      <c r="BS115" s="817"/>
      <c r="BT115" s="817"/>
      <c r="BU115" s="817"/>
      <c r="BV115" s="817" t="s">
        <v>122</v>
      </c>
      <c r="BW115" s="817"/>
      <c r="BX115" s="817"/>
      <c r="BY115" s="817"/>
      <c r="BZ115" s="817"/>
      <c r="CA115" s="817">
        <v>21293</v>
      </c>
      <c r="CB115" s="817"/>
      <c r="CC115" s="817"/>
      <c r="CD115" s="817"/>
      <c r="CE115" s="817"/>
      <c r="CF115" s="875">
        <v>0.1</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267</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4360154</v>
      </c>
      <c r="AB117" s="903"/>
      <c r="AC117" s="903"/>
      <c r="AD117" s="903"/>
      <c r="AE117" s="904"/>
      <c r="AF117" s="905">
        <v>4093508</v>
      </c>
      <c r="AG117" s="903"/>
      <c r="AH117" s="903"/>
      <c r="AI117" s="903"/>
      <c r="AJ117" s="904"/>
      <c r="AK117" s="905">
        <v>4101036</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46852500</v>
      </c>
      <c r="BR119" s="845"/>
      <c r="BS119" s="845"/>
      <c r="BT119" s="845"/>
      <c r="BU119" s="845"/>
      <c r="BV119" s="845">
        <v>45044529</v>
      </c>
      <c r="BW119" s="845"/>
      <c r="BX119" s="845"/>
      <c r="BY119" s="845"/>
      <c r="BZ119" s="845"/>
      <c r="CA119" s="845">
        <v>43322687</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21057811</v>
      </c>
      <c r="BR120" s="842"/>
      <c r="BS120" s="842"/>
      <c r="BT120" s="842"/>
      <c r="BU120" s="842"/>
      <c r="BV120" s="842">
        <v>23650220</v>
      </c>
      <c r="BW120" s="842"/>
      <c r="BX120" s="842"/>
      <c r="BY120" s="842"/>
      <c r="BZ120" s="842"/>
      <c r="CA120" s="842">
        <v>27230241</v>
      </c>
      <c r="CB120" s="842"/>
      <c r="CC120" s="842"/>
      <c r="CD120" s="842"/>
      <c r="CE120" s="842"/>
      <c r="CF120" s="866">
        <v>171.9</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6194920</v>
      </c>
      <c r="DH120" s="842"/>
      <c r="DI120" s="842"/>
      <c r="DJ120" s="842"/>
      <c r="DK120" s="842"/>
      <c r="DL120" s="842">
        <v>5534708</v>
      </c>
      <c r="DM120" s="842"/>
      <c r="DN120" s="842"/>
      <c r="DO120" s="842"/>
      <c r="DP120" s="842"/>
      <c r="DQ120" s="842">
        <v>4867291</v>
      </c>
      <c r="DR120" s="842"/>
      <c r="DS120" s="842"/>
      <c r="DT120" s="842"/>
      <c r="DU120" s="842"/>
      <c r="DV120" s="843">
        <v>30.7</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2536719</v>
      </c>
      <c r="BR121" s="817"/>
      <c r="BS121" s="817"/>
      <c r="BT121" s="817"/>
      <c r="BU121" s="817"/>
      <c r="BV121" s="817">
        <v>2708663</v>
      </c>
      <c r="BW121" s="817"/>
      <c r="BX121" s="817"/>
      <c r="BY121" s="817"/>
      <c r="BZ121" s="817"/>
      <c r="CA121" s="817">
        <v>2460500</v>
      </c>
      <c r="CB121" s="817"/>
      <c r="CC121" s="817"/>
      <c r="CD121" s="817"/>
      <c r="CE121" s="817"/>
      <c r="CF121" s="875">
        <v>15.5</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3245751</v>
      </c>
      <c r="DH121" s="817"/>
      <c r="DI121" s="817"/>
      <c r="DJ121" s="817"/>
      <c r="DK121" s="817"/>
      <c r="DL121" s="817">
        <v>3001049</v>
      </c>
      <c r="DM121" s="817"/>
      <c r="DN121" s="817"/>
      <c r="DO121" s="817"/>
      <c r="DP121" s="817"/>
      <c r="DQ121" s="817">
        <v>2401401</v>
      </c>
      <c r="DR121" s="817"/>
      <c r="DS121" s="817"/>
      <c r="DT121" s="817"/>
      <c r="DU121" s="817"/>
      <c r="DV121" s="794">
        <v>15.2</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27413310</v>
      </c>
      <c r="BR122" s="845"/>
      <c r="BS122" s="845"/>
      <c r="BT122" s="845"/>
      <c r="BU122" s="845"/>
      <c r="BV122" s="845">
        <v>26545787</v>
      </c>
      <c r="BW122" s="845"/>
      <c r="BX122" s="845"/>
      <c r="BY122" s="845"/>
      <c r="BZ122" s="845"/>
      <c r="CA122" s="845">
        <v>25327309</v>
      </c>
      <c r="CB122" s="845"/>
      <c r="CC122" s="845"/>
      <c r="CD122" s="845"/>
      <c r="CE122" s="845"/>
      <c r="CF122" s="846">
        <v>159.9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888533</v>
      </c>
      <c r="DH122" s="817"/>
      <c r="DI122" s="817"/>
      <c r="DJ122" s="817"/>
      <c r="DK122" s="817"/>
      <c r="DL122" s="817">
        <v>825253</v>
      </c>
      <c r="DM122" s="817"/>
      <c r="DN122" s="817"/>
      <c r="DO122" s="817"/>
      <c r="DP122" s="817"/>
      <c r="DQ122" s="817">
        <v>752409</v>
      </c>
      <c r="DR122" s="817"/>
      <c r="DS122" s="817"/>
      <c r="DT122" s="817"/>
      <c r="DU122" s="817"/>
      <c r="DV122" s="794">
        <v>4.7</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51007840</v>
      </c>
      <c r="BR123" s="833"/>
      <c r="BS123" s="833"/>
      <c r="BT123" s="833"/>
      <c r="BU123" s="833"/>
      <c r="BV123" s="833">
        <v>52904670</v>
      </c>
      <c r="BW123" s="833"/>
      <c r="BX123" s="833"/>
      <c r="BY123" s="833"/>
      <c r="BZ123" s="833"/>
      <c r="CA123" s="833">
        <v>55018050</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543968</v>
      </c>
      <c r="DH123" s="780"/>
      <c r="DI123" s="780"/>
      <c r="DJ123" s="780"/>
      <c r="DK123" s="781"/>
      <c r="DL123" s="782">
        <v>500730</v>
      </c>
      <c r="DM123" s="780"/>
      <c r="DN123" s="780"/>
      <c r="DO123" s="780"/>
      <c r="DP123" s="781"/>
      <c r="DQ123" s="782">
        <v>465117</v>
      </c>
      <c r="DR123" s="780"/>
      <c r="DS123" s="780"/>
      <c r="DT123" s="780"/>
      <c r="DU123" s="781"/>
      <c r="DV123" s="824">
        <v>2.9</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565010</v>
      </c>
      <c r="DH124" s="764"/>
      <c r="DI124" s="764"/>
      <c r="DJ124" s="764"/>
      <c r="DK124" s="765"/>
      <c r="DL124" s="766">
        <v>591555</v>
      </c>
      <c r="DM124" s="764"/>
      <c r="DN124" s="764"/>
      <c r="DO124" s="764"/>
      <c r="DP124" s="765"/>
      <c r="DQ124" s="766">
        <v>703919</v>
      </c>
      <c r="DR124" s="764"/>
      <c r="DS124" s="764"/>
      <c r="DT124" s="764"/>
      <c r="DU124" s="765"/>
      <c r="DV124" s="848">
        <v>4.4000000000000004</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1148</v>
      </c>
      <c r="AB127" s="780"/>
      <c r="AC127" s="780"/>
      <c r="AD127" s="780"/>
      <c r="AE127" s="781"/>
      <c r="AF127" s="782">
        <v>1142</v>
      </c>
      <c r="AG127" s="780"/>
      <c r="AH127" s="780"/>
      <c r="AI127" s="780"/>
      <c r="AJ127" s="781"/>
      <c r="AK127" s="782">
        <v>2025</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368306</v>
      </c>
      <c r="AB128" s="801"/>
      <c r="AC128" s="801"/>
      <c r="AD128" s="801"/>
      <c r="AE128" s="802"/>
      <c r="AF128" s="803">
        <v>233517</v>
      </c>
      <c r="AG128" s="801"/>
      <c r="AH128" s="801"/>
      <c r="AI128" s="801"/>
      <c r="AJ128" s="802"/>
      <c r="AK128" s="803">
        <v>209202</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10256</v>
      </c>
      <c r="DH128" s="791"/>
      <c r="DI128" s="791"/>
      <c r="DJ128" s="791"/>
      <c r="DK128" s="791"/>
      <c r="DL128" s="791" t="s">
        <v>122</v>
      </c>
      <c r="DM128" s="791"/>
      <c r="DN128" s="791"/>
      <c r="DO128" s="791"/>
      <c r="DP128" s="791"/>
      <c r="DQ128" s="791">
        <v>21293</v>
      </c>
      <c r="DR128" s="791"/>
      <c r="DS128" s="791"/>
      <c r="DT128" s="791"/>
      <c r="DU128" s="791"/>
      <c r="DV128" s="792">
        <v>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19242836</v>
      </c>
      <c r="AB129" s="780"/>
      <c r="AC129" s="780"/>
      <c r="AD129" s="780"/>
      <c r="AE129" s="781"/>
      <c r="AF129" s="782">
        <v>18539799</v>
      </c>
      <c r="AG129" s="780"/>
      <c r="AH129" s="780"/>
      <c r="AI129" s="780"/>
      <c r="AJ129" s="781"/>
      <c r="AK129" s="782">
        <v>18436041</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2539130</v>
      </c>
      <c r="AB130" s="780"/>
      <c r="AC130" s="780"/>
      <c r="AD130" s="780"/>
      <c r="AE130" s="781"/>
      <c r="AF130" s="782">
        <v>2607607</v>
      </c>
      <c r="AG130" s="780"/>
      <c r="AH130" s="780"/>
      <c r="AI130" s="780"/>
      <c r="AJ130" s="781"/>
      <c r="AK130" s="782">
        <v>2592164</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16703706</v>
      </c>
      <c r="AB131" s="764"/>
      <c r="AC131" s="764"/>
      <c r="AD131" s="764"/>
      <c r="AE131" s="765"/>
      <c r="AF131" s="766">
        <v>15932192</v>
      </c>
      <c r="AG131" s="764"/>
      <c r="AH131" s="764"/>
      <c r="AI131" s="764"/>
      <c r="AJ131" s="765"/>
      <c r="AK131" s="766">
        <v>15843877</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8.6969801790000005</v>
      </c>
      <c r="AB132" s="745"/>
      <c r="AC132" s="745"/>
      <c r="AD132" s="745"/>
      <c r="AE132" s="746"/>
      <c r="AF132" s="747">
        <v>7.8607137050000002</v>
      </c>
      <c r="AG132" s="745"/>
      <c r="AH132" s="745"/>
      <c r="AI132" s="745"/>
      <c r="AJ132" s="746"/>
      <c r="AK132" s="747">
        <v>8.202979612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8.9</v>
      </c>
      <c r="AB133" s="724"/>
      <c r="AC133" s="724"/>
      <c r="AD133" s="724"/>
      <c r="AE133" s="725"/>
      <c r="AF133" s="723">
        <v>8.4</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98ZJ9PyfaIa9yW/Y6976VGK9yKPvlvUKn67P3wu5kvpBpNlJ1HaHLwA5xboyVqqtODtsW5QQJimC3H9lxAIA==" saltValue="BiTl+h5jbH9eZCGIznG2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o96tDTqQQJxUr6cTTH39/aG64dm8PQWmRtvUaEwPEruLWBydF29I5lGLb6qqC1jv4qYMEtjrJQc75HmAokA8g==" saltValue="CSfd3Q+b4bx7D5DkR/Av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XoiMyTvHkE0xRFCGFWqMx0LUtY5veiMlJllcpgsIOnKSeIAwsFajdzfS+zk05tC44LdGERcdfM4LkjcxsW8xg==" saltValue="ln7ohs4EgamzQTlIyhlc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487</v>
      </c>
      <c r="AL9" s="1134"/>
      <c r="AM9" s="1134"/>
      <c r="AN9" s="1135"/>
      <c r="AO9" s="281">
        <v>6185758</v>
      </c>
      <c r="AP9" s="281">
        <v>107295</v>
      </c>
      <c r="AQ9" s="282">
        <v>88459</v>
      </c>
      <c r="AR9" s="283">
        <v>21.3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488</v>
      </c>
      <c r="AL10" s="1134"/>
      <c r="AM10" s="1134"/>
      <c r="AN10" s="1135"/>
      <c r="AO10" s="284">
        <v>1151521</v>
      </c>
      <c r="AP10" s="284">
        <v>19974</v>
      </c>
      <c r="AQ10" s="285">
        <v>6814</v>
      </c>
      <c r="AR10" s="286">
        <v>193.1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489</v>
      </c>
      <c r="AL11" s="1134"/>
      <c r="AM11" s="1134"/>
      <c r="AN11" s="1135"/>
      <c r="AO11" s="284">
        <v>395475</v>
      </c>
      <c r="AP11" s="284">
        <v>6860</v>
      </c>
      <c r="AQ11" s="285">
        <v>1610</v>
      </c>
      <c r="AR11" s="286">
        <v>326.10000000000002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490</v>
      </c>
      <c r="AL12" s="1134"/>
      <c r="AM12" s="1134"/>
      <c r="AN12" s="1135"/>
      <c r="AO12" s="284" t="s">
        <v>491</v>
      </c>
      <c r="AP12" s="284" t="s">
        <v>491</v>
      </c>
      <c r="AQ12" s="285">
        <v>24</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492</v>
      </c>
      <c r="AL13" s="1134"/>
      <c r="AM13" s="1134"/>
      <c r="AN13" s="1135"/>
      <c r="AO13" s="284">
        <v>273555</v>
      </c>
      <c r="AP13" s="284">
        <v>4745</v>
      </c>
      <c r="AQ13" s="285">
        <v>3854</v>
      </c>
      <c r="AR13" s="286">
        <v>23.1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493</v>
      </c>
      <c r="AL14" s="1134"/>
      <c r="AM14" s="1134"/>
      <c r="AN14" s="1135"/>
      <c r="AO14" s="284">
        <v>3059</v>
      </c>
      <c r="AP14" s="284">
        <v>53</v>
      </c>
      <c r="AQ14" s="285">
        <v>1979</v>
      </c>
      <c r="AR14" s="286">
        <v>-97.3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494</v>
      </c>
      <c r="AL15" s="1137"/>
      <c r="AM15" s="1137"/>
      <c r="AN15" s="1138"/>
      <c r="AO15" s="284">
        <v>-464229</v>
      </c>
      <c r="AP15" s="284">
        <v>-8052</v>
      </c>
      <c r="AQ15" s="285">
        <v>-5062</v>
      </c>
      <c r="AR15" s="286">
        <v>59.1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7545139</v>
      </c>
      <c r="AP16" s="284">
        <v>130874</v>
      </c>
      <c r="AQ16" s="285">
        <v>97678</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499</v>
      </c>
      <c r="AL21" s="1140"/>
      <c r="AM21" s="1140"/>
      <c r="AN21" s="1141"/>
      <c r="AO21" s="297">
        <v>10.16</v>
      </c>
      <c r="AP21" s="298">
        <v>8.7899999999999991</v>
      </c>
      <c r="AQ21" s="299">
        <v>1.37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500</v>
      </c>
      <c r="AL22" s="1140"/>
      <c r="AM22" s="1140"/>
      <c r="AN22" s="1141"/>
      <c r="AO22" s="302">
        <v>98.6</v>
      </c>
      <c r="AP22" s="303">
        <v>97.7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501</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504</v>
      </c>
      <c r="AL32" s="1124"/>
      <c r="AM32" s="1124"/>
      <c r="AN32" s="1125"/>
      <c r="AO32" s="312">
        <v>3307355</v>
      </c>
      <c r="AP32" s="312">
        <v>57368</v>
      </c>
      <c r="AQ32" s="313">
        <v>63215</v>
      </c>
      <c r="AR32" s="314">
        <v>-9.1999999999999993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505</v>
      </c>
      <c r="AL33" s="1124"/>
      <c r="AM33" s="1124"/>
      <c r="AN33" s="1125"/>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506</v>
      </c>
      <c r="AL34" s="1124"/>
      <c r="AM34" s="1124"/>
      <c r="AN34" s="1125"/>
      <c r="AO34" s="312" t="s">
        <v>491</v>
      </c>
      <c r="AP34" s="312" t="s">
        <v>491</v>
      </c>
      <c r="AQ34" s="313">
        <v>3</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507</v>
      </c>
      <c r="AL35" s="1124"/>
      <c r="AM35" s="1124"/>
      <c r="AN35" s="1125"/>
      <c r="AO35" s="312">
        <v>757268</v>
      </c>
      <c r="AP35" s="312">
        <v>13135</v>
      </c>
      <c r="AQ35" s="313">
        <v>15084</v>
      </c>
      <c r="AR35" s="314">
        <v>-12.9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508</v>
      </c>
      <c r="AL36" s="1124"/>
      <c r="AM36" s="1124"/>
      <c r="AN36" s="1125"/>
      <c r="AO36" s="312">
        <v>34121</v>
      </c>
      <c r="AP36" s="312">
        <v>592</v>
      </c>
      <c r="AQ36" s="313">
        <v>1958</v>
      </c>
      <c r="AR36" s="314">
        <v>-69.8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509</v>
      </c>
      <c r="AL37" s="1124"/>
      <c r="AM37" s="1124"/>
      <c r="AN37" s="1125"/>
      <c r="AO37" s="312">
        <v>2025</v>
      </c>
      <c r="AP37" s="312">
        <v>35</v>
      </c>
      <c r="AQ37" s="313">
        <v>529</v>
      </c>
      <c r="AR37" s="314">
        <v>-93.4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510</v>
      </c>
      <c r="AL38" s="1127"/>
      <c r="AM38" s="1127"/>
      <c r="AN38" s="1128"/>
      <c r="AO38" s="315">
        <v>267</v>
      </c>
      <c r="AP38" s="315">
        <v>5</v>
      </c>
      <c r="AQ38" s="316">
        <v>2</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511</v>
      </c>
      <c r="AL39" s="1127"/>
      <c r="AM39" s="1127"/>
      <c r="AN39" s="1128"/>
      <c r="AO39" s="312">
        <v>-209202</v>
      </c>
      <c r="AP39" s="312">
        <v>-3629</v>
      </c>
      <c r="AQ39" s="313">
        <v>-3177</v>
      </c>
      <c r="AR39" s="314">
        <v>14.2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512</v>
      </c>
      <c r="AL40" s="1124"/>
      <c r="AM40" s="1124"/>
      <c r="AN40" s="1125"/>
      <c r="AO40" s="312">
        <v>-2592164</v>
      </c>
      <c r="AP40" s="312">
        <v>-44962</v>
      </c>
      <c r="AQ40" s="313">
        <v>-54547</v>
      </c>
      <c r="AR40" s="314">
        <v>-17.600000000000001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1299670</v>
      </c>
      <c r="AP41" s="312">
        <v>22543</v>
      </c>
      <c r="AQ41" s="313">
        <v>23067</v>
      </c>
      <c r="AR41" s="314">
        <v>-2.2999999999999998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482</v>
      </c>
      <c r="AN49" s="1118" t="s">
        <v>515</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26183959</v>
      </c>
      <c r="AN51" s="334">
        <v>418267</v>
      </c>
      <c r="AO51" s="335">
        <v>-19.2</v>
      </c>
      <c r="AP51" s="336">
        <v>62383</v>
      </c>
      <c r="AQ51" s="337">
        <v>14.1</v>
      </c>
      <c r="AR51" s="338">
        <v>-33.299999999999997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1601258</v>
      </c>
      <c r="AN52" s="342">
        <v>25579</v>
      </c>
      <c r="AO52" s="343">
        <v>-4.9000000000000004</v>
      </c>
      <c r="AP52" s="344">
        <v>35325</v>
      </c>
      <c r="AQ52" s="345">
        <v>7.6</v>
      </c>
      <c r="AR52" s="346">
        <v>-12.5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28346740</v>
      </c>
      <c r="AN53" s="334">
        <v>461335</v>
      </c>
      <c r="AO53" s="335">
        <v>10.3</v>
      </c>
      <c r="AP53" s="336">
        <v>63812</v>
      </c>
      <c r="AQ53" s="337">
        <v>2.2999999999999998</v>
      </c>
      <c r="AR53" s="338">
        <v>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2874127</v>
      </c>
      <c r="AN54" s="342">
        <v>46776</v>
      </c>
      <c r="AO54" s="343">
        <v>82.9</v>
      </c>
      <c r="AP54" s="344">
        <v>33848</v>
      </c>
      <c r="AQ54" s="345">
        <v>-4.2</v>
      </c>
      <c r="AR54" s="346">
        <v>87.1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17270080</v>
      </c>
      <c r="AN55" s="334">
        <v>287112</v>
      </c>
      <c r="AO55" s="335">
        <v>-37.799999999999997</v>
      </c>
      <c r="AP55" s="336">
        <v>71871</v>
      </c>
      <c r="AQ55" s="337">
        <v>12.6</v>
      </c>
      <c r="AR55" s="338">
        <v>-50.4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1711734</v>
      </c>
      <c r="AN56" s="342">
        <v>28457</v>
      </c>
      <c r="AO56" s="343">
        <v>-39.200000000000003</v>
      </c>
      <c r="AP56" s="344">
        <v>38232</v>
      </c>
      <c r="AQ56" s="345">
        <v>13</v>
      </c>
      <c r="AR56" s="346">
        <v>-52.2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8649462</v>
      </c>
      <c r="AN57" s="334">
        <v>146785</v>
      </c>
      <c r="AO57" s="335">
        <v>-48.9</v>
      </c>
      <c r="AP57" s="336">
        <v>71807</v>
      </c>
      <c r="AQ57" s="337">
        <v>-0.1</v>
      </c>
      <c r="AR57" s="338">
        <v>-48.8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2217556</v>
      </c>
      <c r="AN58" s="342">
        <v>37633</v>
      </c>
      <c r="AO58" s="343">
        <v>32.200000000000003</v>
      </c>
      <c r="AP58" s="344">
        <v>37333</v>
      </c>
      <c r="AQ58" s="345">
        <v>-2.4</v>
      </c>
      <c r="AR58" s="346">
        <v>34.6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4718466</v>
      </c>
      <c r="AN59" s="334">
        <v>81844</v>
      </c>
      <c r="AO59" s="335">
        <v>-44.2</v>
      </c>
      <c r="AP59" s="336">
        <v>80821</v>
      </c>
      <c r="AQ59" s="337">
        <v>12.6</v>
      </c>
      <c r="AR59" s="338">
        <v>-56.8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2586506</v>
      </c>
      <c r="AN60" s="342">
        <v>44864</v>
      </c>
      <c r="AO60" s="343">
        <v>19.2</v>
      </c>
      <c r="AP60" s="344">
        <v>49586</v>
      </c>
      <c r="AQ60" s="345">
        <v>32.799999999999997</v>
      </c>
      <c r="AR60" s="346">
        <v>-13.6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17033741</v>
      </c>
      <c r="AN61" s="349">
        <v>279069</v>
      </c>
      <c r="AO61" s="350">
        <v>-28</v>
      </c>
      <c r="AP61" s="351">
        <v>70139</v>
      </c>
      <c r="AQ61" s="352">
        <v>8.3000000000000007</v>
      </c>
      <c r="AR61" s="338">
        <v>-36.299999999999997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2198236</v>
      </c>
      <c r="AN62" s="342">
        <v>36662</v>
      </c>
      <c r="AO62" s="343">
        <v>18</v>
      </c>
      <c r="AP62" s="344">
        <v>38865</v>
      </c>
      <c r="AQ62" s="345">
        <v>9.4</v>
      </c>
      <c r="AR62" s="346">
        <v>8.6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4k3qFcMJs5RhpTyLJ0mJ51EbH9i12CqwBKbABJ9GwGVUbaUGbTKZKfSss9nda1aUrPR0jAq5nEen9AZiNMLjA==" saltValue="4JKb+2ebUlWC3397Oa4R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0Tbp+M6dNbkY2h58OGSXNbP1oESL73KYThhknKttsuRaRCrZZvLJqpui4snve303y679lw64L3FvqqfZqX6lCA==" saltValue="4a1NErjKLahPyOVkOwxg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37nCDqw+Or/p/UbzWFNcSQX94FAIzCia41NtkMNQEAxPm4TtZZ9zITcZd05lcH1mD9mmJP2IN1VGTzTfAUqTXg==" saltValue="h6N5heAsm+rD/1jt90yY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2" t="s">
        <v>3</v>
      </c>
      <c r="D47" s="1142"/>
      <c r="E47" s="1143"/>
      <c r="F47" s="11">
        <v>82.74</v>
      </c>
      <c r="G47" s="12">
        <v>63.1</v>
      </c>
      <c r="H47" s="12">
        <v>70.099999999999994</v>
      </c>
      <c r="I47" s="12">
        <v>65.75</v>
      </c>
      <c r="J47" s="13">
        <v>52.67</v>
      </c>
    </row>
    <row r="48" spans="2:10" ht="57.75" customHeight="1" x14ac:dyDescent="0.15">
      <c r="B48" s="14"/>
      <c r="C48" s="1144" t="s">
        <v>4</v>
      </c>
      <c r="D48" s="1144"/>
      <c r="E48" s="1145"/>
      <c r="F48" s="15">
        <v>25.53</v>
      </c>
      <c r="G48" s="16">
        <v>19.32</v>
      </c>
      <c r="H48" s="16">
        <v>19.940000000000001</v>
      </c>
      <c r="I48" s="16">
        <v>13.82</v>
      </c>
      <c r="J48" s="17">
        <v>6.58</v>
      </c>
    </row>
    <row r="49" spans="2:10" ht="57.75" customHeight="1" thickBot="1" x14ac:dyDescent="0.2">
      <c r="B49" s="18"/>
      <c r="C49" s="1146" t="s">
        <v>5</v>
      </c>
      <c r="D49" s="1146"/>
      <c r="E49" s="1147"/>
      <c r="F49" s="19" t="s">
        <v>534</v>
      </c>
      <c r="G49" s="20" t="s">
        <v>535</v>
      </c>
      <c r="H49" s="20">
        <v>44.09</v>
      </c>
      <c r="I49" s="20" t="s">
        <v>536</v>
      </c>
      <c r="J49" s="21" t="s">
        <v>537</v>
      </c>
    </row>
    <row r="50" spans="2:10" x14ac:dyDescent="0.15"/>
  </sheetData>
  <sheetProtection algorithmName="SHA-512" hashValue="2wrxe5LfGqEbZr6jSXtyY1t9+M1iFkaGBwMFapoDX4q1pfMu+NU+jt1nQEuyxrW/fJ6fzvIXndGRllC/dtH4Gg==" saltValue="OU2gAjYWu0f0N9rjBUK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4" t="s">
        <v>538</v>
      </c>
      <c r="D34" s="1154"/>
      <c r="E34" s="1155"/>
      <c r="F34" s="32">
        <v>2.81</v>
      </c>
      <c r="G34" s="33">
        <v>4.58</v>
      </c>
      <c r="H34" s="33">
        <v>11.55</v>
      </c>
      <c r="I34" s="33">
        <v>18.47</v>
      </c>
      <c r="J34" s="34">
        <v>19.13</v>
      </c>
      <c r="K34" s="22"/>
      <c r="L34" s="22"/>
      <c r="M34" s="22"/>
      <c r="N34" s="22"/>
      <c r="O34" s="22"/>
      <c r="P34" s="22"/>
    </row>
    <row r="35" spans="1:16" ht="39" customHeight="1" x14ac:dyDescent="0.15">
      <c r="A35" s="22"/>
      <c r="B35" s="35"/>
      <c r="C35" s="1148" t="s">
        <v>539</v>
      </c>
      <c r="D35" s="1149"/>
      <c r="E35" s="1150"/>
      <c r="F35" s="36">
        <v>7.07</v>
      </c>
      <c r="G35" s="37">
        <v>6.94</v>
      </c>
      <c r="H35" s="37">
        <v>6.35</v>
      </c>
      <c r="I35" s="37">
        <v>7.26</v>
      </c>
      <c r="J35" s="38">
        <v>8.02</v>
      </c>
      <c r="K35" s="22"/>
      <c r="L35" s="22"/>
      <c r="M35" s="22"/>
      <c r="N35" s="22"/>
      <c r="O35" s="22"/>
      <c r="P35" s="22"/>
    </row>
    <row r="36" spans="1:16" ht="39" customHeight="1" x14ac:dyDescent="0.15">
      <c r="A36" s="22"/>
      <c r="B36" s="35"/>
      <c r="C36" s="1148" t="s">
        <v>540</v>
      </c>
      <c r="D36" s="1149"/>
      <c r="E36" s="1150"/>
      <c r="F36" s="36">
        <v>25.53</v>
      </c>
      <c r="G36" s="37">
        <v>19.309999999999999</v>
      </c>
      <c r="H36" s="37">
        <v>19.93</v>
      </c>
      <c r="I36" s="37">
        <v>13.82</v>
      </c>
      <c r="J36" s="38">
        <v>6.58</v>
      </c>
      <c r="K36" s="22"/>
      <c r="L36" s="22"/>
      <c r="M36" s="22"/>
      <c r="N36" s="22"/>
      <c r="O36" s="22"/>
      <c r="P36" s="22"/>
    </row>
    <row r="37" spans="1:16" ht="39" customHeight="1" x14ac:dyDescent="0.15">
      <c r="A37" s="22"/>
      <c r="B37" s="35"/>
      <c r="C37" s="1148" t="s">
        <v>541</v>
      </c>
      <c r="D37" s="1149"/>
      <c r="E37" s="1150"/>
      <c r="F37" s="36">
        <v>0.37</v>
      </c>
      <c r="G37" s="37">
        <v>0.97</v>
      </c>
      <c r="H37" s="37">
        <v>1.64</v>
      </c>
      <c r="I37" s="37">
        <v>2.44</v>
      </c>
      <c r="J37" s="38">
        <v>1.84</v>
      </c>
      <c r="K37" s="22"/>
      <c r="L37" s="22"/>
      <c r="M37" s="22"/>
      <c r="N37" s="22"/>
      <c r="O37" s="22"/>
      <c r="P37" s="22"/>
    </row>
    <row r="38" spans="1:16" ht="39" customHeight="1" x14ac:dyDescent="0.15">
      <c r="A38" s="22"/>
      <c r="B38" s="35"/>
      <c r="C38" s="1148" t="s">
        <v>542</v>
      </c>
      <c r="D38" s="1149"/>
      <c r="E38" s="1150"/>
      <c r="F38" s="36" t="s">
        <v>491</v>
      </c>
      <c r="G38" s="37">
        <v>0.34</v>
      </c>
      <c r="H38" s="37">
        <v>0.25</v>
      </c>
      <c r="I38" s="37">
        <v>0.73</v>
      </c>
      <c r="J38" s="38">
        <v>1.01</v>
      </c>
      <c r="K38" s="22"/>
      <c r="L38" s="22"/>
      <c r="M38" s="22"/>
      <c r="N38" s="22"/>
      <c r="O38" s="22"/>
      <c r="P38" s="22"/>
    </row>
    <row r="39" spans="1:16" ht="39" customHeight="1" x14ac:dyDescent="0.15">
      <c r="A39" s="22"/>
      <c r="B39" s="35"/>
      <c r="C39" s="1148" t="s">
        <v>543</v>
      </c>
      <c r="D39" s="1149"/>
      <c r="E39" s="1150"/>
      <c r="F39" s="36">
        <v>0.62</v>
      </c>
      <c r="G39" s="37">
        <v>0.85</v>
      </c>
      <c r="H39" s="37">
        <v>0.91</v>
      </c>
      <c r="I39" s="37">
        <v>1.07</v>
      </c>
      <c r="J39" s="38">
        <v>1</v>
      </c>
      <c r="K39" s="22"/>
      <c r="L39" s="22"/>
      <c r="M39" s="22"/>
      <c r="N39" s="22"/>
      <c r="O39" s="22"/>
      <c r="P39" s="22"/>
    </row>
    <row r="40" spans="1:16" ht="39" customHeight="1" x14ac:dyDescent="0.15">
      <c r="A40" s="22"/>
      <c r="B40" s="35"/>
      <c r="C40" s="1148" t="s">
        <v>544</v>
      </c>
      <c r="D40" s="1149"/>
      <c r="E40" s="1150"/>
      <c r="F40" s="36">
        <v>1.06</v>
      </c>
      <c r="G40" s="37">
        <v>0.59</v>
      </c>
      <c r="H40" s="37">
        <v>0.77</v>
      </c>
      <c r="I40" s="37">
        <v>0.79</v>
      </c>
      <c r="J40" s="38">
        <v>0.18</v>
      </c>
      <c r="K40" s="22"/>
      <c r="L40" s="22"/>
      <c r="M40" s="22"/>
      <c r="N40" s="22"/>
      <c r="O40" s="22"/>
      <c r="P40" s="22"/>
    </row>
    <row r="41" spans="1:16" ht="39" customHeight="1" x14ac:dyDescent="0.15">
      <c r="A41" s="22"/>
      <c r="B41" s="35"/>
      <c r="C41" s="1148" t="s">
        <v>545</v>
      </c>
      <c r="D41" s="1149"/>
      <c r="E41" s="1150"/>
      <c r="F41" s="36">
        <v>0.02</v>
      </c>
      <c r="G41" s="37">
        <v>0</v>
      </c>
      <c r="H41" s="37">
        <v>0.04</v>
      </c>
      <c r="I41" s="37">
        <v>0.06</v>
      </c>
      <c r="J41" s="38">
        <v>0.14000000000000001</v>
      </c>
      <c r="K41" s="22"/>
      <c r="L41" s="22"/>
      <c r="M41" s="22"/>
      <c r="N41" s="22"/>
      <c r="O41" s="22"/>
      <c r="P41" s="22"/>
    </row>
    <row r="42" spans="1:16" ht="39" customHeight="1" x14ac:dyDescent="0.15">
      <c r="A42" s="22"/>
      <c r="B42" s="39"/>
      <c r="C42" s="1148" t="s">
        <v>546</v>
      </c>
      <c r="D42" s="1149"/>
      <c r="E42" s="1150"/>
      <c r="F42" s="36" t="s">
        <v>491</v>
      </c>
      <c r="G42" s="37" t="s">
        <v>491</v>
      </c>
      <c r="H42" s="37" t="s">
        <v>491</v>
      </c>
      <c r="I42" s="37" t="s">
        <v>491</v>
      </c>
      <c r="J42" s="38" t="s">
        <v>491</v>
      </c>
      <c r="K42" s="22"/>
      <c r="L42" s="22"/>
      <c r="M42" s="22"/>
      <c r="N42" s="22"/>
      <c r="O42" s="22"/>
      <c r="P42" s="22"/>
    </row>
    <row r="43" spans="1:16" ht="39" customHeight="1" thickBot="1" x14ac:dyDescent="0.2">
      <c r="A43" s="22"/>
      <c r="B43" s="40"/>
      <c r="C43" s="1151" t="s">
        <v>547</v>
      </c>
      <c r="D43" s="1152"/>
      <c r="E43" s="1153"/>
      <c r="F43" s="41">
        <v>0.05</v>
      </c>
      <c r="G43" s="42">
        <v>7.0000000000000007E-2</v>
      </c>
      <c r="H43" s="42">
        <v>0.08</v>
      </c>
      <c r="I43" s="42">
        <v>0.09</v>
      </c>
      <c r="J43" s="43">
        <v>0.12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2rUEDEENsVXoGbXkjjWSqytYFDAdOecz0pqTwmPL/6/V3CAdPH8o/mDBNbtUqe4/blRevB2FVcOxeakNdlioA==" saltValue="5cg8Yd+2lkmVnN2+AHmJ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3040</v>
      </c>
      <c r="L45" s="60">
        <v>3308</v>
      </c>
      <c r="M45" s="60">
        <v>3475</v>
      </c>
      <c r="N45" s="60">
        <v>3243</v>
      </c>
      <c r="O45" s="61">
        <v>3307</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491</v>
      </c>
      <c r="L46" s="64" t="s">
        <v>491</v>
      </c>
      <c r="M46" s="64" t="s">
        <v>491</v>
      </c>
      <c r="N46" s="64" t="s">
        <v>491</v>
      </c>
      <c r="O46" s="65" t="s">
        <v>491</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491</v>
      </c>
      <c r="L47" s="64" t="s">
        <v>491</v>
      </c>
      <c r="M47" s="64" t="s">
        <v>491</v>
      </c>
      <c r="N47" s="64" t="s">
        <v>491</v>
      </c>
      <c r="O47" s="65" t="s">
        <v>491</v>
      </c>
      <c r="P47" s="48"/>
      <c r="Q47" s="48"/>
      <c r="R47" s="48"/>
      <c r="S47" s="48"/>
      <c r="T47" s="48"/>
      <c r="U47" s="48"/>
    </row>
    <row r="48" spans="1:21" ht="30.75" customHeight="1" x14ac:dyDescent="0.15">
      <c r="A48" s="48"/>
      <c r="B48" s="1181"/>
      <c r="C48" s="1182"/>
      <c r="D48" s="62"/>
      <c r="E48" s="1158" t="s">
        <v>13</v>
      </c>
      <c r="F48" s="1158"/>
      <c r="G48" s="1158"/>
      <c r="H48" s="1158"/>
      <c r="I48" s="1158"/>
      <c r="J48" s="1159"/>
      <c r="K48" s="63">
        <v>1313</v>
      </c>
      <c r="L48" s="64">
        <v>1113</v>
      </c>
      <c r="M48" s="64">
        <v>831</v>
      </c>
      <c r="N48" s="64">
        <v>808</v>
      </c>
      <c r="O48" s="65">
        <v>757</v>
      </c>
      <c r="P48" s="48"/>
      <c r="Q48" s="48"/>
      <c r="R48" s="48"/>
      <c r="S48" s="48"/>
      <c r="T48" s="48"/>
      <c r="U48" s="48"/>
    </row>
    <row r="49" spans="1:21" ht="30.75" customHeight="1" x14ac:dyDescent="0.15">
      <c r="A49" s="48"/>
      <c r="B49" s="1181"/>
      <c r="C49" s="1182"/>
      <c r="D49" s="62"/>
      <c r="E49" s="1158" t="s">
        <v>14</v>
      </c>
      <c r="F49" s="1158"/>
      <c r="G49" s="1158"/>
      <c r="H49" s="1158"/>
      <c r="I49" s="1158"/>
      <c r="J49" s="1159"/>
      <c r="K49" s="63">
        <v>65</v>
      </c>
      <c r="L49" s="64">
        <v>65</v>
      </c>
      <c r="M49" s="64">
        <v>53</v>
      </c>
      <c r="N49" s="64">
        <v>41</v>
      </c>
      <c r="O49" s="65">
        <v>34</v>
      </c>
      <c r="P49" s="48"/>
      <c r="Q49" s="48"/>
      <c r="R49" s="48"/>
      <c r="S49" s="48"/>
      <c r="T49" s="48"/>
      <c r="U49" s="48"/>
    </row>
    <row r="50" spans="1:21" ht="30.75" customHeight="1" x14ac:dyDescent="0.15">
      <c r="A50" s="48"/>
      <c r="B50" s="1181"/>
      <c r="C50" s="1182"/>
      <c r="D50" s="62"/>
      <c r="E50" s="1158" t="s">
        <v>15</v>
      </c>
      <c r="F50" s="1158"/>
      <c r="G50" s="1158"/>
      <c r="H50" s="1158"/>
      <c r="I50" s="1158"/>
      <c r="J50" s="1159"/>
      <c r="K50" s="63">
        <v>0</v>
      </c>
      <c r="L50" s="64">
        <v>0</v>
      </c>
      <c r="M50" s="64">
        <v>1</v>
      </c>
      <c r="N50" s="64">
        <v>1</v>
      </c>
      <c r="O50" s="65">
        <v>2</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491</v>
      </c>
      <c r="L51" s="64" t="s">
        <v>491</v>
      </c>
      <c r="M51" s="64" t="s">
        <v>491</v>
      </c>
      <c r="N51" s="64" t="s">
        <v>491</v>
      </c>
      <c r="O51" s="65">
        <v>0</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2976</v>
      </c>
      <c r="L52" s="64">
        <v>3097</v>
      </c>
      <c r="M52" s="64">
        <v>2903</v>
      </c>
      <c r="N52" s="64">
        <v>2842</v>
      </c>
      <c r="O52" s="65">
        <v>2802</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1442</v>
      </c>
      <c r="L53" s="69">
        <v>1389</v>
      </c>
      <c r="M53" s="69">
        <v>1457</v>
      </c>
      <c r="N53" s="69">
        <v>1251</v>
      </c>
      <c r="O53" s="70">
        <v>1298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cPNC1OZwAvXuOSiKRsOYiD731gOLZ9iBcn+6pNzm4seVOTRGJoGcYsunB+o7xI28odQRolqSx2cSuQeVQxH1Q==" saltValue="uMFlajhA7S0K+dGxWobB7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9" t="s">
        <v>30</v>
      </c>
      <c r="C41" s="1200"/>
      <c r="D41" s="105"/>
      <c r="E41" s="1201" t="s">
        <v>31</v>
      </c>
      <c r="F41" s="1201"/>
      <c r="G41" s="1201"/>
      <c r="H41" s="1202"/>
      <c r="I41" s="355">
        <v>38851</v>
      </c>
      <c r="J41" s="356">
        <v>39574</v>
      </c>
      <c r="K41" s="356">
        <v>30643</v>
      </c>
      <c r="L41" s="356">
        <v>30257</v>
      </c>
      <c r="M41" s="357">
        <v>29872</v>
      </c>
    </row>
    <row r="42" spans="2:13" ht="27.75" customHeight="1" x14ac:dyDescent="0.15">
      <c r="B42" s="1189"/>
      <c r="C42" s="1190"/>
      <c r="D42" s="106"/>
      <c r="E42" s="1193" t="s">
        <v>32</v>
      </c>
      <c r="F42" s="1193"/>
      <c r="G42" s="1193"/>
      <c r="H42" s="1194"/>
      <c r="I42" s="358">
        <v>60</v>
      </c>
      <c r="J42" s="359" t="s">
        <v>491</v>
      </c>
      <c r="K42" s="359" t="s">
        <v>491</v>
      </c>
      <c r="L42" s="359" t="s">
        <v>491</v>
      </c>
      <c r="M42" s="360" t="s">
        <v>491</v>
      </c>
    </row>
    <row r="43" spans="2:13" ht="27.75" customHeight="1" x14ac:dyDescent="0.15">
      <c r="B43" s="1189"/>
      <c r="C43" s="1190"/>
      <c r="D43" s="106"/>
      <c r="E43" s="1193" t="s">
        <v>33</v>
      </c>
      <c r="F43" s="1193"/>
      <c r="G43" s="1193"/>
      <c r="H43" s="1194"/>
      <c r="I43" s="358">
        <v>13246</v>
      </c>
      <c r="J43" s="359">
        <v>12233</v>
      </c>
      <c r="K43" s="359">
        <v>11438</v>
      </c>
      <c r="L43" s="359">
        <v>10453</v>
      </c>
      <c r="M43" s="360">
        <v>9190</v>
      </c>
    </row>
    <row r="44" spans="2:13" ht="27.75" customHeight="1" x14ac:dyDescent="0.15">
      <c r="B44" s="1189"/>
      <c r="C44" s="1190"/>
      <c r="D44" s="106"/>
      <c r="E44" s="1193" t="s">
        <v>34</v>
      </c>
      <c r="F44" s="1193"/>
      <c r="G44" s="1193"/>
      <c r="H44" s="1194"/>
      <c r="I44" s="358">
        <v>236</v>
      </c>
      <c r="J44" s="359">
        <v>171</v>
      </c>
      <c r="K44" s="359">
        <v>118</v>
      </c>
      <c r="L44" s="359">
        <v>77</v>
      </c>
      <c r="M44" s="360">
        <v>79</v>
      </c>
    </row>
    <row r="45" spans="2:13" ht="27.75" customHeight="1" x14ac:dyDescent="0.15">
      <c r="B45" s="1189"/>
      <c r="C45" s="1190"/>
      <c r="D45" s="106"/>
      <c r="E45" s="1193" t="s">
        <v>35</v>
      </c>
      <c r="F45" s="1193"/>
      <c r="G45" s="1193"/>
      <c r="H45" s="1194"/>
      <c r="I45" s="358">
        <v>4705</v>
      </c>
      <c r="J45" s="359">
        <v>4571</v>
      </c>
      <c r="K45" s="359">
        <v>4643</v>
      </c>
      <c r="L45" s="359">
        <v>4257</v>
      </c>
      <c r="M45" s="360">
        <v>4160</v>
      </c>
    </row>
    <row r="46" spans="2:13" ht="27.75" customHeight="1" x14ac:dyDescent="0.15">
      <c r="B46" s="1189"/>
      <c r="C46" s="1190"/>
      <c r="D46" s="107"/>
      <c r="E46" s="1193" t="s">
        <v>36</v>
      </c>
      <c r="F46" s="1193"/>
      <c r="G46" s="1193"/>
      <c r="H46" s="1194"/>
      <c r="I46" s="358">
        <v>17</v>
      </c>
      <c r="J46" s="359">
        <v>19</v>
      </c>
      <c r="K46" s="359">
        <v>10</v>
      </c>
      <c r="L46" s="359" t="s">
        <v>491</v>
      </c>
      <c r="M46" s="360">
        <v>21</v>
      </c>
    </row>
    <row r="47" spans="2:13" ht="27.75" customHeight="1" x14ac:dyDescent="0.15">
      <c r="B47" s="1189"/>
      <c r="C47" s="1190"/>
      <c r="D47" s="108"/>
      <c r="E47" s="1203" t="s">
        <v>37</v>
      </c>
      <c r="F47" s="1204"/>
      <c r="G47" s="1204"/>
      <c r="H47" s="1205"/>
      <c r="I47" s="358" t="s">
        <v>491</v>
      </c>
      <c r="J47" s="359" t="s">
        <v>491</v>
      </c>
      <c r="K47" s="359" t="s">
        <v>491</v>
      </c>
      <c r="L47" s="359" t="s">
        <v>491</v>
      </c>
      <c r="M47" s="360" t="s">
        <v>491</v>
      </c>
    </row>
    <row r="48" spans="2:13" ht="27.75" customHeight="1" x14ac:dyDescent="0.15">
      <c r="B48" s="1189"/>
      <c r="C48" s="1190"/>
      <c r="D48" s="106"/>
      <c r="E48" s="1193" t="s">
        <v>38</v>
      </c>
      <c r="F48" s="1193"/>
      <c r="G48" s="1193"/>
      <c r="H48" s="1194"/>
      <c r="I48" s="358" t="s">
        <v>491</v>
      </c>
      <c r="J48" s="359" t="s">
        <v>491</v>
      </c>
      <c r="K48" s="359" t="s">
        <v>491</v>
      </c>
      <c r="L48" s="359" t="s">
        <v>491</v>
      </c>
      <c r="M48" s="360" t="s">
        <v>491</v>
      </c>
    </row>
    <row r="49" spans="2:13" ht="27.75" customHeight="1" x14ac:dyDescent="0.15">
      <c r="B49" s="1191"/>
      <c r="C49" s="1192"/>
      <c r="D49" s="106"/>
      <c r="E49" s="1193" t="s">
        <v>39</v>
      </c>
      <c r="F49" s="1193"/>
      <c r="G49" s="1193"/>
      <c r="H49" s="1194"/>
      <c r="I49" s="358" t="s">
        <v>491</v>
      </c>
      <c r="J49" s="359" t="s">
        <v>491</v>
      </c>
      <c r="K49" s="359" t="s">
        <v>491</v>
      </c>
      <c r="L49" s="359" t="s">
        <v>491</v>
      </c>
      <c r="M49" s="360" t="s">
        <v>491</v>
      </c>
    </row>
    <row r="50" spans="2:13" ht="27.75" customHeight="1" x14ac:dyDescent="0.15">
      <c r="B50" s="1187" t="s">
        <v>40</v>
      </c>
      <c r="C50" s="1188"/>
      <c r="D50" s="109"/>
      <c r="E50" s="1193" t="s">
        <v>41</v>
      </c>
      <c r="F50" s="1193"/>
      <c r="G50" s="1193"/>
      <c r="H50" s="1194"/>
      <c r="I50" s="358">
        <v>26455</v>
      </c>
      <c r="J50" s="359">
        <v>25410</v>
      </c>
      <c r="K50" s="359">
        <v>21058</v>
      </c>
      <c r="L50" s="359">
        <v>23650</v>
      </c>
      <c r="M50" s="360">
        <v>27230</v>
      </c>
    </row>
    <row r="51" spans="2:13" ht="27.75" customHeight="1" x14ac:dyDescent="0.15">
      <c r="B51" s="1189"/>
      <c r="C51" s="1190"/>
      <c r="D51" s="106"/>
      <c r="E51" s="1193" t="s">
        <v>42</v>
      </c>
      <c r="F51" s="1193"/>
      <c r="G51" s="1193"/>
      <c r="H51" s="1194"/>
      <c r="I51" s="358">
        <v>11756</v>
      </c>
      <c r="J51" s="359">
        <v>8529</v>
      </c>
      <c r="K51" s="359">
        <v>2537</v>
      </c>
      <c r="L51" s="359">
        <v>2709</v>
      </c>
      <c r="M51" s="360">
        <v>2461</v>
      </c>
    </row>
    <row r="52" spans="2:13" ht="27.75" customHeight="1" x14ac:dyDescent="0.15">
      <c r="B52" s="1191"/>
      <c r="C52" s="1192"/>
      <c r="D52" s="106"/>
      <c r="E52" s="1193" t="s">
        <v>43</v>
      </c>
      <c r="F52" s="1193"/>
      <c r="G52" s="1193"/>
      <c r="H52" s="1194"/>
      <c r="I52" s="358">
        <v>28142</v>
      </c>
      <c r="J52" s="359">
        <v>27475</v>
      </c>
      <c r="K52" s="359">
        <v>27413</v>
      </c>
      <c r="L52" s="359">
        <v>26546</v>
      </c>
      <c r="M52" s="360">
        <v>25327</v>
      </c>
    </row>
    <row r="53" spans="2:13" ht="27.75" customHeight="1" thickBot="1" x14ac:dyDescent="0.2">
      <c r="B53" s="1195" t="s">
        <v>19</v>
      </c>
      <c r="C53" s="1196"/>
      <c r="D53" s="110"/>
      <c r="E53" s="1197" t="s">
        <v>44</v>
      </c>
      <c r="F53" s="1197"/>
      <c r="G53" s="1197"/>
      <c r="H53" s="1198"/>
      <c r="I53" s="361">
        <v>-9238</v>
      </c>
      <c r="J53" s="362">
        <v>-4845</v>
      </c>
      <c r="K53" s="362">
        <v>-4155</v>
      </c>
      <c r="L53" s="362">
        <v>-7860</v>
      </c>
      <c r="M53" s="363">
        <v>-11695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hbkUyX9wIKonxfTNOIfxNE/onFyQ+vtVm5XSl2sn2GDWITviiWxV3YpKdcO8+wHobmZgxxlLlokaGlL0U/2wQ==" saltValue="RvTn4qloabczMG8MKfyj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4" t="s">
        <v>46</v>
      </c>
      <c r="D55" s="1214"/>
      <c r="E55" s="1215"/>
      <c r="F55" s="122">
        <v>13490</v>
      </c>
      <c r="G55" s="122">
        <v>12190</v>
      </c>
      <c r="H55" s="123">
        <v>9710</v>
      </c>
    </row>
    <row r="56" spans="2:8" ht="52.5" customHeight="1" x14ac:dyDescent="0.15">
      <c r="B56" s="124"/>
      <c r="C56" s="1216" t="s">
        <v>47</v>
      </c>
      <c r="D56" s="1216"/>
      <c r="E56" s="1217"/>
      <c r="F56" s="125">
        <v>4</v>
      </c>
      <c r="G56" s="125">
        <v>4</v>
      </c>
      <c r="H56" s="126">
        <v>4</v>
      </c>
    </row>
    <row r="57" spans="2:8" ht="53.25" customHeight="1" x14ac:dyDescent="0.15">
      <c r="B57" s="124"/>
      <c r="C57" s="1218" t="s">
        <v>48</v>
      </c>
      <c r="D57" s="1218"/>
      <c r="E57" s="1219"/>
      <c r="F57" s="127">
        <v>8428</v>
      </c>
      <c r="G57" s="127">
        <v>12216</v>
      </c>
      <c r="H57" s="128">
        <v>18280</v>
      </c>
    </row>
    <row r="58" spans="2:8" ht="45.75" customHeight="1" x14ac:dyDescent="0.15">
      <c r="B58" s="129"/>
      <c r="C58" s="1206" t="s">
        <v>563</v>
      </c>
      <c r="D58" s="1207"/>
      <c r="E58" s="1208"/>
      <c r="F58" s="130">
        <v>5142</v>
      </c>
      <c r="G58" s="130">
        <v>7805</v>
      </c>
      <c r="H58" s="131">
        <v>10392</v>
      </c>
    </row>
    <row r="59" spans="2:8" ht="45.75" customHeight="1" x14ac:dyDescent="0.15">
      <c r="B59" s="129"/>
      <c r="C59" s="1206" t="s">
        <v>564</v>
      </c>
      <c r="D59" s="1207"/>
      <c r="E59" s="1208"/>
      <c r="F59" s="130"/>
      <c r="G59" s="130">
        <v>1431</v>
      </c>
      <c r="H59" s="131">
        <v>4989</v>
      </c>
    </row>
    <row r="60" spans="2:8" ht="45.75" customHeight="1" x14ac:dyDescent="0.15">
      <c r="B60" s="129"/>
      <c r="C60" s="1206" t="s">
        <v>565</v>
      </c>
      <c r="D60" s="1207"/>
      <c r="E60" s="1208"/>
      <c r="F60" s="130">
        <v>1561</v>
      </c>
      <c r="G60" s="130">
        <v>1522</v>
      </c>
      <c r="H60" s="131">
        <v>1446</v>
      </c>
    </row>
    <row r="61" spans="2:8" ht="45.75" customHeight="1" x14ac:dyDescent="0.15">
      <c r="B61" s="129"/>
      <c r="C61" s="1206" t="s">
        <v>566</v>
      </c>
      <c r="D61" s="1207"/>
      <c r="E61" s="1208"/>
      <c r="F61" s="130">
        <v>841</v>
      </c>
      <c r="G61" s="130">
        <v>821</v>
      </c>
      <c r="H61" s="131">
        <v>852</v>
      </c>
    </row>
    <row r="62" spans="2:8" ht="45.75" customHeight="1" thickBot="1" x14ac:dyDescent="0.2">
      <c r="B62" s="132"/>
      <c r="C62" s="1209" t="s">
        <v>567</v>
      </c>
      <c r="D62" s="1210"/>
      <c r="E62" s="1211"/>
      <c r="F62" s="133">
        <v>683</v>
      </c>
      <c r="G62" s="133">
        <v>482</v>
      </c>
      <c r="H62" s="134">
        <v>462</v>
      </c>
    </row>
    <row r="63" spans="2:8" ht="52.5" customHeight="1" thickBot="1" x14ac:dyDescent="0.2">
      <c r="B63" s="135"/>
      <c r="C63" s="1212" t="s">
        <v>49</v>
      </c>
      <c r="D63" s="1212"/>
      <c r="E63" s="1213"/>
      <c r="F63" s="136">
        <v>21922</v>
      </c>
      <c r="G63" s="136">
        <v>24410</v>
      </c>
      <c r="H63" s="137">
        <v>27994</v>
      </c>
    </row>
    <row r="64" spans="2:8" x14ac:dyDescent="0.15"/>
  </sheetData>
  <sheetProtection algorithmName="SHA-512" hashValue="ivUscb4KsSia7TJaIbODdAEMVVJCSsZMS5Ax5HsFlVcE+Gi9kJkryARg998OE8LddU9SgjvVXkDhpsSUXureAQ==" saltValue="9Uw1qXOEiXdQfhrFte5T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418267</v>
      </c>
      <c r="E3" s="156"/>
      <c r="F3" s="157">
        <v>62383</v>
      </c>
      <c r="G3" s="158"/>
      <c r="H3" s="159"/>
    </row>
    <row r="4" spans="1:8" x14ac:dyDescent="0.15">
      <c r="A4" s="160"/>
      <c r="B4" s="161"/>
      <c r="C4" s="162"/>
      <c r="D4" s="163">
        <v>25579</v>
      </c>
      <c r="E4" s="164"/>
      <c r="F4" s="165">
        <v>35325</v>
      </c>
      <c r="G4" s="166"/>
      <c r="H4" s="167"/>
    </row>
    <row r="5" spans="1:8" x14ac:dyDescent="0.15">
      <c r="A5" s="148" t="s">
        <v>523</v>
      </c>
      <c r="B5" s="153"/>
      <c r="C5" s="154"/>
      <c r="D5" s="155">
        <v>461335</v>
      </c>
      <c r="E5" s="156"/>
      <c r="F5" s="157">
        <v>63812</v>
      </c>
      <c r="G5" s="158"/>
      <c r="H5" s="159"/>
    </row>
    <row r="6" spans="1:8" x14ac:dyDescent="0.15">
      <c r="A6" s="160"/>
      <c r="B6" s="161"/>
      <c r="C6" s="162"/>
      <c r="D6" s="163">
        <v>46776</v>
      </c>
      <c r="E6" s="164"/>
      <c r="F6" s="165">
        <v>33848</v>
      </c>
      <c r="G6" s="166"/>
      <c r="H6" s="167"/>
    </row>
    <row r="7" spans="1:8" x14ac:dyDescent="0.15">
      <c r="A7" s="148" t="s">
        <v>524</v>
      </c>
      <c r="B7" s="153"/>
      <c r="C7" s="154"/>
      <c r="D7" s="155">
        <v>287112</v>
      </c>
      <c r="E7" s="156"/>
      <c r="F7" s="157">
        <v>71871</v>
      </c>
      <c r="G7" s="158"/>
      <c r="H7" s="159"/>
    </row>
    <row r="8" spans="1:8" x14ac:dyDescent="0.15">
      <c r="A8" s="160"/>
      <c r="B8" s="161"/>
      <c r="C8" s="162"/>
      <c r="D8" s="163">
        <v>28457</v>
      </c>
      <c r="E8" s="164"/>
      <c r="F8" s="165">
        <v>38232</v>
      </c>
      <c r="G8" s="166"/>
      <c r="H8" s="167"/>
    </row>
    <row r="9" spans="1:8" x14ac:dyDescent="0.15">
      <c r="A9" s="148" t="s">
        <v>525</v>
      </c>
      <c r="B9" s="153"/>
      <c r="C9" s="154"/>
      <c r="D9" s="155">
        <v>146785</v>
      </c>
      <c r="E9" s="156"/>
      <c r="F9" s="157">
        <v>71807</v>
      </c>
      <c r="G9" s="158"/>
      <c r="H9" s="159"/>
    </row>
    <row r="10" spans="1:8" x14ac:dyDescent="0.15">
      <c r="A10" s="160"/>
      <c r="B10" s="161"/>
      <c r="C10" s="162"/>
      <c r="D10" s="163">
        <v>37633</v>
      </c>
      <c r="E10" s="164"/>
      <c r="F10" s="165">
        <v>37333</v>
      </c>
      <c r="G10" s="166"/>
      <c r="H10" s="167"/>
    </row>
    <row r="11" spans="1:8" x14ac:dyDescent="0.15">
      <c r="A11" s="148" t="s">
        <v>526</v>
      </c>
      <c r="B11" s="153"/>
      <c r="C11" s="154"/>
      <c r="D11" s="155">
        <v>81844</v>
      </c>
      <c r="E11" s="156"/>
      <c r="F11" s="157">
        <v>80821</v>
      </c>
      <c r="G11" s="158"/>
      <c r="H11" s="159"/>
    </row>
    <row r="12" spans="1:8" x14ac:dyDescent="0.15">
      <c r="A12" s="160"/>
      <c r="B12" s="161"/>
      <c r="C12" s="168"/>
      <c r="D12" s="163">
        <v>44864</v>
      </c>
      <c r="E12" s="164"/>
      <c r="F12" s="165">
        <v>49586</v>
      </c>
      <c r="G12" s="166"/>
      <c r="H12" s="167"/>
    </row>
    <row r="13" spans="1:8" x14ac:dyDescent="0.15">
      <c r="A13" s="148"/>
      <c r="B13" s="153"/>
      <c r="C13" s="169"/>
      <c r="D13" s="170">
        <v>279069</v>
      </c>
      <c r="E13" s="171"/>
      <c r="F13" s="172">
        <v>70139</v>
      </c>
      <c r="G13" s="173"/>
      <c r="H13" s="159"/>
    </row>
    <row r="14" spans="1:8" x14ac:dyDescent="0.15">
      <c r="A14" s="160"/>
      <c r="B14" s="161"/>
      <c r="C14" s="162"/>
      <c r="D14" s="163">
        <v>36662</v>
      </c>
      <c r="E14" s="164"/>
      <c r="F14" s="165">
        <v>38865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25.53</v>
      </c>
      <c r="C19" s="174">
        <f>ROUND(VALUE(SUBSTITUTE(実質収支比率等に係る経年分析!G$48,"▲","-")),2)</f>
        <v>19.32</v>
      </c>
      <c r="D19" s="174">
        <f>ROUND(VALUE(SUBSTITUTE(実質収支比率等に係る経年分析!H$48,"▲","-")),2)</f>
        <v>19.940000000000001</v>
      </c>
      <c r="E19" s="174">
        <f>ROUND(VALUE(SUBSTITUTE(実質収支比率等に係る経年分析!I$48,"▲","-")),2)</f>
        <v>13.82</v>
      </c>
      <c r="F19" s="174">
        <f>ROUND(VALUE(SUBSTITUTE(実質収支比率等に係る経年分析!J$48,"▲","-")),2)</f>
        <v>6.58</v>
      </c>
    </row>
    <row r="20" spans="1:11" x14ac:dyDescent="0.15">
      <c r="A20" s="174" t="s">
        <v>53</v>
      </c>
      <c r="B20" s="174">
        <f>ROUND(VALUE(SUBSTITUTE(実質収支比率等に係る経年分析!F$47,"▲","-")),2)</f>
        <v>82.74</v>
      </c>
      <c r="C20" s="174">
        <f>ROUND(VALUE(SUBSTITUTE(実質収支比率等に係る経年分析!G$47,"▲","-")),2)</f>
        <v>63.1</v>
      </c>
      <c r="D20" s="174">
        <f>ROUND(VALUE(SUBSTITUTE(実質収支比率等に係る経年分析!H$47,"▲","-")),2)</f>
        <v>70.099999999999994</v>
      </c>
      <c r="E20" s="174">
        <f>ROUND(VALUE(SUBSTITUTE(実質収支比率等に係る経年分析!I$47,"▲","-")),2)</f>
        <v>65.75</v>
      </c>
      <c r="F20" s="174">
        <f>ROUND(VALUE(SUBSTITUTE(実質収支比率等に係る経年分析!J$47,"▲","-")),2)</f>
        <v>52.67</v>
      </c>
    </row>
    <row r="21" spans="1:11" x14ac:dyDescent="0.15">
      <c r="A21" s="174" t="s">
        <v>54</v>
      </c>
      <c r="B21" s="174">
        <f>IF(ISNUMBER(VALUE(SUBSTITUTE(実質収支比率等に係る経年分析!F$49,"▲","-"))),ROUND(VALUE(SUBSTITUTE(実質収支比率等に係る経年分析!F$49,"▲","-")),2),NA())</f>
        <v>-35.99</v>
      </c>
      <c r="C21" s="174">
        <f>IF(ISNUMBER(VALUE(SUBSTITUTE(実質収支比率等に係る経年分析!G$49,"▲","-"))),ROUND(VALUE(SUBSTITUTE(実質収支比率等に係る経年分析!G$49,"▲","-")),2),NA())</f>
        <v>-36.19</v>
      </c>
      <c r="D21" s="174">
        <f>IF(ISNUMBER(VALUE(SUBSTITUTE(実質収支比率等に係る経年分析!H$49,"▲","-"))),ROUND(VALUE(SUBSTITUTE(実質収支比率等に係る経年分析!H$49,"▲","-")),2),NA())</f>
        <v>44.09</v>
      </c>
      <c r="E21" s="174">
        <f>IF(ISNUMBER(VALUE(SUBSTITUTE(実質収支比率等に係る経年分析!I$49,"▲","-"))),ROUND(VALUE(SUBSTITUTE(実質収支比率等に係る経年分析!I$49,"▲","-")),2),NA())</f>
        <v>-24.67</v>
      </c>
      <c r="F21" s="174">
        <f>IF(ISNUMBER(VALUE(SUBSTITUTE(実質収支比率等に係る経年分析!J$49,"▲","-"))),ROUND(VALUE(SUBSTITUTE(実質収支比率等に係る経年分析!J$49,"▲","-")),2),NA())</f>
        <v>-27.93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ガス事業会計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19.309999999999999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8.02</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2976</v>
      </c>
      <c r="E42" s="176"/>
      <c r="F42" s="176"/>
      <c r="G42" s="176">
        <f>'実質公債費比率（分子）の構造'!L$52</f>
        <v>3097</v>
      </c>
      <c r="H42" s="176"/>
      <c r="I42" s="176"/>
      <c r="J42" s="176">
        <f>'実質公債費比率（分子）の構造'!M$52</f>
        <v>2903</v>
      </c>
      <c r="K42" s="176"/>
      <c r="L42" s="176"/>
      <c r="M42" s="176">
        <f>'実質公債費比率（分子）の構造'!N$52</f>
        <v>2842</v>
      </c>
      <c r="N42" s="176"/>
      <c r="O42" s="176"/>
      <c r="P42" s="176">
        <f>'実質公債費比率（分子）の構造'!O$52</f>
        <v>2802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1</v>
      </c>
      <c r="I44" s="176"/>
      <c r="J44" s="176"/>
      <c r="K44" s="176">
        <f>'実質公債費比率（分子）の構造'!N$50</f>
        <v>1</v>
      </c>
      <c r="L44" s="176"/>
      <c r="M44" s="176"/>
      <c r="N44" s="176">
        <f>'実質公債費比率（分子）の構造'!O$50</f>
        <v>2</v>
      </c>
      <c r="O44" s="176"/>
      <c r="P44" s="176"/>
    </row>
    <row r="45" spans="1:16" x14ac:dyDescent="0.15">
      <c r="A45" s="176" t="s">
        <v>63</v>
      </c>
      <c r="B45" s="176">
        <f>'実質公債費比率（分子）の構造'!K$49</f>
        <v>65</v>
      </c>
      <c r="C45" s="176"/>
      <c r="D45" s="176"/>
      <c r="E45" s="176">
        <f>'実質公債費比率（分子）の構造'!L$49</f>
        <v>65</v>
      </c>
      <c r="F45" s="176"/>
      <c r="G45" s="176"/>
      <c r="H45" s="176">
        <f>'実質公債費比率（分子）の構造'!M$49</f>
        <v>53</v>
      </c>
      <c r="I45" s="176"/>
      <c r="J45" s="176"/>
      <c r="K45" s="176">
        <f>'実質公債費比率（分子）の構造'!N$49</f>
        <v>41</v>
      </c>
      <c r="L45" s="176"/>
      <c r="M45" s="176"/>
      <c r="N45" s="176">
        <f>'実質公債費比率（分子）の構造'!O$49</f>
        <v>34</v>
      </c>
      <c r="O45" s="176"/>
      <c r="P45" s="176"/>
    </row>
    <row r="46" spans="1:16" x14ac:dyDescent="0.15">
      <c r="A46" s="176" t="s">
        <v>64</v>
      </c>
      <c r="B46" s="176">
        <f>'実質公債費比率（分子）の構造'!K$48</f>
        <v>1313</v>
      </c>
      <c r="C46" s="176"/>
      <c r="D46" s="176"/>
      <c r="E46" s="176">
        <f>'実質公債費比率（分子）の構造'!L$48</f>
        <v>1113</v>
      </c>
      <c r="F46" s="176"/>
      <c r="G46" s="176"/>
      <c r="H46" s="176">
        <f>'実質公債費比率（分子）の構造'!M$48</f>
        <v>831</v>
      </c>
      <c r="I46" s="176"/>
      <c r="J46" s="176"/>
      <c r="K46" s="176">
        <f>'実質公債費比率（分子）の構造'!N$48</f>
        <v>808</v>
      </c>
      <c r="L46" s="176"/>
      <c r="M46" s="176"/>
      <c r="N46" s="176">
        <f>'実質公債費比率（分子）の構造'!O$48</f>
        <v>757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3040</v>
      </c>
      <c r="C49" s="176"/>
      <c r="D49" s="176"/>
      <c r="E49" s="176">
        <f>'実質公債費比率（分子）の構造'!L$45</f>
        <v>3308</v>
      </c>
      <c r="F49" s="176"/>
      <c r="G49" s="176"/>
      <c r="H49" s="176">
        <f>'実質公債費比率（分子）の構造'!M$45</f>
        <v>3475</v>
      </c>
      <c r="I49" s="176"/>
      <c r="J49" s="176"/>
      <c r="K49" s="176">
        <f>'実質公債費比率（分子）の構造'!N$45</f>
        <v>3243</v>
      </c>
      <c r="L49" s="176"/>
      <c r="M49" s="176"/>
      <c r="N49" s="176">
        <f>'実質公債費比率（分子）の構造'!O$45</f>
        <v>3307</v>
      </c>
      <c r="O49" s="176"/>
      <c r="P49" s="176"/>
    </row>
    <row r="50" spans="1:16" x14ac:dyDescent="0.15">
      <c r="A50" s="176" t="s">
        <v>67</v>
      </c>
      <c r="B50" s="176" t="e">
        <f>NA()</f>
        <v>#N/A</v>
      </c>
      <c r="C50" s="176">
        <f>IF(ISNUMBER('実質公債費比率（分子）の構造'!K$53),'実質公債費比率（分子）の構造'!K$53,NA())</f>
        <v>1442</v>
      </c>
      <c r="D50" s="176" t="e">
        <f>NA()</f>
        <v>#N/A</v>
      </c>
      <c r="E50" s="176" t="e">
        <f>NA()</f>
        <v>#N/A</v>
      </c>
      <c r="F50" s="176">
        <f>IF(ISNUMBER('実質公債費比率（分子）の構造'!L$53),'実質公債費比率（分子）の構造'!L$53,NA())</f>
        <v>1389</v>
      </c>
      <c r="G50" s="176" t="e">
        <f>NA()</f>
        <v>#N/A</v>
      </c>
      <c r="H50" s="176" t="e">
        <f>NA()</f>
        <v>#N/A</v>
      </c>
      <c r="I50" s="176">
        <f>IF(ISNUMBER('実質公債費比率（分子）の構造'!M$53),'実質公債費比率（分子）の構造'!M$53,NA())</f>
        <v>1457</v>
      </c>
      <c r="J50" s="176" t="e">
        <f>NA()</f>
        <v>#N/A</v>
      </c>
      <c r="K50" s="176" t="e">
        <f>NA()</f>
        <v>#N/A</v>
      </c>
      <c r="L50" s="176">
        <f>IF(ISNUMBER('実質公債費比率（分子）の構造'!N$53),'実質公債費比率（分子）の構造'!N$53,NA())</f>
        <v>1251</v>
      </c>
      <c r="M50" s="176" t="e">
        <f>NA()</f>
        <v>#N/A</v>
      </c>
      <c r="N50" s="176" t="e">
        <f>NA()</f>
        <v>#N/A</v>
      </c>
      <c r="O50" s="176">
        <f>IF(ISNUMBER('実質公債費比率（分子）の構造'!O$53),'実質公債費比率（分子）の構造'!O$53,NA())</f>
        <v>1298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28142</v>
      </c>
      <c r="E56" s="175"/>
      <c r="F56" s="175"/>
      <c r="G56" s="175">
        <f>'将来負担比率（分子）の構造'!J$52</f>
        <v>27475</v>
      </c>
      <c r="H56" s="175"/>
      <c r="I56" s="175"/>
      <c r="J56" s="175">
        <f>'将来負担比率（分子）の構造'!K$52</f>
        <v>27413</v>
      </c>
      <c r="K56" s="175"/>
      <c r="L56" s="175"/>
      <c r="M56" s="175">
        <f>'将来負担比率（分子）の構造'!L$52</f>
        <v>26546</v>
      </c>
      <c r="N56" s="175"/>
      <c r="O56" s="175"/>
      <c r="P56" s="175">
        <f>'将来負担比率（分子）の構造'!M$52</f>
        <v>25327</v>
      </c>
    </row>
    <row r="57" spans="1:16" x14ac:dyDescent="0.15">
      <c r="A57" s="175" t="s">
        <v>42</v>
      </c>
      <c r="B57" s="175"/>
      <c r="C57" s="175"/>
      <c r="D57" s="175">
        <f>'将来負担比率（分子）の構造'!I$51</f>
        <v>11756</v>
      </c>
      <c r="E57" s="175"/>
      <c r="F57" s="175"/>
      <c r="G57" s="175">
        <f>'将来負担比率（分子）の構造'!J$51</f>
        <v>8529</v>
      </c>
      <c r="H57" s="175"/>
      <c r="I57" s="175"/>
      <c r="J57" s="175">
        <f>'将来負担比率（分子）の構造'!K$51</f>
        <v>2537</v>
      </c>
      <c r="K57" s="175"/>
      <c r="L57" s="175"/>
      <c r="M57" s="175">
        <f>'将来負担比率（分子）の構造'!L$51</f>
        <v>2709</v>
      </c>
      <c r="N57" s="175"/>
      <c r="O57" s="175"/>
      <c r="P57" s="175">
        <f>'将来負担比率（分子）の構造'!M$51</f>
        <v>2461</v>
      </c>
    </row>
    <row r="58" spans="1:16" x14ac:dyDescent="0.15">
      <c r="A58" s="175" t="s">
        <v>41</v>
      </c>
      <c r="B58" s="175"/>
      <c r="C58" s="175"/>
      <c r="D58" s="175">
        <f>'将来負担比率（分子）の構造'!I$50</f>
        <v>26455</v>
      </c>
      <c r="E58" s="175"/>
      <c r="F58" s="175"/>
      <c r="G58" s="175">
        <f>'将来負担比率（分子）の構造'!J$50</f>
        <v>25410</v>
      </c>
      <c r="H58" s="175"/>
      <c r="I58" s="175"/>
      <c r="J58" s="175">
        <f>'将来負担比率（分子）の構造'!K$50</f>
        <v>21058</v>
      </c>
      <c r="K58" s="175"/>
      <c r="L58" s="175"/>
      <c r="M58" s="175">
        <f>'将来負担比率（分子）の構造'!L$50</f>
        <v>23650</v>
      </c>
      <c r="N58" s="175"/>
      <c r="O58" s="175"/>
      <c r="P58" s="175">
        <f>'将来負担比率（分子）の構造'!M$50</f>
        <v>27230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17</v>
      </c>
      <c r="C61" s="175"/>
      <c r="D61" s="175"/>
      <c r="E61" s="175">
        <f>'将来負担比率（分子）の構造'!J$46</f>
        <v>19</v>
      </c>
      <c r="F61" s="175"/>
      <c r="G61" s="175"/>
      <c r="H61" s="175">
        <f>'将来負担比率（分子）の構造'!K$46</f>
        <v>10</v>
      </c>
      <c r="I61" s="175"/>
      <c r="J61" s="175"/>
      <c r="K61" s="175" t="str">
        <f>'将来負担比率（分子）の構造'!L$46</f>
        <v>-</v>
      </c>
      <c r="L61" s="175"/>
      <c r="M61" s="175"/>
      <c r="N61" s="175">
        <f>'将来負担比率（分子）の構造'!M$46</f>
        <v>21</v>
      </c>
      <c r="O61" s="175"/>
      <c r="P61" s="175"/>
    </row>
    <row r="62" spans="1:16" x14ac:dyDescent="0.15">
      <c r="A62" s="175" t="s">
        <v>35</v>
      </c>
      <c r="B62" s="175">
        <f>'将来負担比率（分子）の構造'!I$45</f>
        <v>4705</v>
      </c>
      <c r="C62" s="175"/>
      <c r="D62" s="175"/>
      <c r="E62" s="175">
        <f>'将来負担比率（分子）の構造'!J$45</f>
        <v>4571</v>
      </c>
      <c r="F62" s="175"/>
      <c r="G62" s="175"/>
      <c r="H62" s="175">
        <f>'将来負担比率（分子）の構造'!K$45</f>
        <v>4643</v>
      </c>
      <c r="I62" s="175"/>
      <c r="J62" s="175"/>
      <c r="K62" s="175">
        <f>'将来負担比率（分子）の構造'!L$45</f>
        <v>4257</v>
      </c>
      <c r="L62" s="175"/>
      <c r="M62" s="175"/>
      <c r="N62" s="175">
        <f>'将来負担比率（分子）の構造'!M$45</f>
        <v>4160</v>
      </c>
      <c r="O62" s="175"/>
      <c r="P62" s="175"/>
    </row>
    <row r="63" spans="1:16" x14ac:dyDescent="0.15">
      <c r="A63" s="175" t="s">
        <v>34</v>
      </c>
      <c r="B63" s="175">
        <f>'将来負担比率（分子）の構造'!I$44</f>
        <v>236</v>
      </c>
      <c r="C63" s="175"/>
      <c r="D63" s="175"/>
      <c r="E63" s="175">
        <f>'将来負担比率（分子）の構造'!J$44</f>
        <v>171</v>
      </c>
      <c r="F63" s="175"/>
      <c r="G63" s="175"/>
      <c r="H63" s="175">
        <f>'将来負担比率（分子）の構造'!K$44</f>
        <v>118</v>
      </c>
      <c r="I63" s="175"/>
      <c r="J63" s="175"/>
      <c r="K63" s="175">
        <f>'将来負担比率（分子）の構造'!L$44</f>
        <v>77</v>
      </c>
      <c r="L63" s="175"/>
      <c r="M63" s="175"/>
      <c r="N63" s="175">
        <f>'将来負担比率（分子）の構造'!M$44</f>
        <v>79</v>
      </c>
      <c r="O63" s="175"/>
      <c r="P63" s="175"/>
    </row>
    <row r="64" spans="1:16" x14ac:dyDescent="0.15">
      <c r="A64" s="175" t="s">
        <v>33</v>
      </c>
      <c r="B64" s="175">
        <f>'将来負担比率（分子）の構造'!I$43</f>
        <v>13246</v>
      </c>
      <c r="C64" s="175"/>
      <c r="D64" s="175"/>
      <c r="E64" s="175">
        <f>'将来負担比率（分子）の構造'!J$43</f>
        <v>12233</v>
      </c>
      <c r="F64" s="175"/>
      <c r="G64" s="175"/>
      <c r="H64" s="175">
        <f>'将来負担比率（分子）の構造'!K$43</f>
        <v>11438</v>
      </c>
      <c r="I64" s="175"/>
      <c r="J64" s="175"/>
      <c r="K64" s="175">
        <f>'将来負担比率（分子）の構造'!L$43</f>
        <v>10453</v>
      </c>
      <c r="L64" s="175"/>
      <c r="M64" s="175"/>
      <c r="N64" s="175">
        <f>'将来負担比率（分子）の構造'!M$43</f>
        <v>9190</v>
      </c>
      <c r="O64" s="175"/>
      <c r="P64" s="175"/>
    </row>
    <row r="65" spans="1:16" x14ac:dyDescent="0.15">
      <c r="A65" s="175" t="s">
        <v>32</v>
      </c>
      <c r="B65" s="175">
        <f>'将来負担比率（分子）の構造'!I$42</f>
        <v>60</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38851</v>
      </c>
      <c r="C66" s="175"/>
      <c r="D66" s="175"/>
      <c r="E66" s="175">
        <f>'将来負担比率（分子）の構造'!J$41</f>
        <v>39574</v>
      </c>
      <c r="F66" s="175"/>
      <c r="G66" s="175"/>
      <c r="H66" s="175">
        <f>'将来負担比率（分子）の構造'!K$41</f>
        <v>30643</v>
      </c>
      <c r="I66" s="175"/>
      <c r="J66" s="175"/>
      <c r="K66" s="175">
        <f>'将来負担比率（分子）の構造'!L$41</f>
        <v>30257</v>
      </c>
      <c r="L66" s="175"/>
      <c r="M66" s="175"/>
      <c r="N66" s="175">
        <f>'将来負担比率（分子）の構造'!M$41</f>
        <v>29872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13490</v>
      </c>
      <c r="C72" s="179">
        <f>基金残高に係る経年分析!G55</f>
        <v>12190</v>
      </c>
      <c r="D72" s="179">
        <f>基金残高に係る経年分析!H55</f>
        <v>9710</v>
      </c>
    </row>
    <row r="73" spans="1:16" x14ac:dyDescent="0.15">
      <c r="A73" s="178" t="s">
        <v>74</v>
      </c>
      <c r="B73" s="179">
        <f>基金残高に係る経年分析!F56</f>
        <v>4</v>
      </c>
      <c r="C73" s="179">
        <f>基金残高に係る経年分析!G56</f>
        <v>4</v>
      </c>
      <c r="D73" s="179">
        <f>基金残高に係る経年分析!H56</f>
        <v>4</v>
      </c>
    </row>
    <row r="74" spans="1:16" x14ac:dyDescent="0.15">
      <c r="A74" s="178" t="s">
        <v>75</v>
      </c>
      <c r="B74" s="179">
        <f>基金残高に係る経年分析!F57</f>
        <v>8428</v>
      </c>
      <c r="C74" s="179">
        <f>基金残高に係る経年分析!G57</f>
        <v>12216</v>
      </c>
      <c r="D74" s="179">
        <f>基金残高に係る経年分析!H57</f>
        <v>18280</v>
      </c>
    </row>
  </sheetData>
  <sheetProtection algorithmName="SHA-512" hashValue="YZuTyZo0VhzBd72Ca7SkRzBuN5BM508dAoFw3eepEvZKW8OT+LcC3woXAZYKCZNTSwdtgvjsJ7A0jfHfiKl0FQ==" saltValue="KXQxr4wyD4ge8udhHE4d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2025-02-19T00:38:32Z</dcterms:created>
  <dcterms:modified xsi:type="dcterms:W3CDTF">2025-03-18T09:45:21Z</dcterms:modified>
  <cp:category/>
</cp:coreProperties>
</file>