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0財務班共通\28_公会計\R6\20240925〆_令和４年度財政状況資料集の作成について\04_公表データ\02_更新データ\"/>
    </mc:Choice>
  </mc:AlternateContent>
  <bookViews>
    <workbookView xWindow="0" yWindow="0" windowWidth="13245" windowHeight="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O36" i="10"/>
  <c r="BE36" i="10"/>
  <c r="CO35" i="10"/>
  <c r="CO34" i="10"/>
  <c r="BW34" i="10"/>
  <c r="BW35" i="10" s="1"/>
  <c r="BW36" i="10" s="1"/>
  <c r="BW37" i="10" s="1"/>
  <c r="BW38" i="10" s="1"/>
  <c r="C34" i="10"/>
  <c r="C35" i="10" l="1"/>
  <c r="C36" i="10" s="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alcChain>
</file>

<file path=xl/sharedStrings.xml><?xml version="1.0" encoding="utf-8"?>
<sst xmlns="http://schemas.openxmlformats.org/spreadsheetml/2006/main" count="1119" uniqueCount="610">
  <si>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</si>
  <si>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</si>
  <si>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</si>
  <si>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</si>
  <si>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</si>
  <si>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</si>
  <si>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</si>
  <si>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</si>
  <si>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</si>
  <si>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</si>
  <si>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</si>
  <si>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</si>
  <si>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</si>
  <si>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</si>
  <si>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</si>
  <si>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</si>
  <si>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</si>
  <si>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</si>
  <si>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</si>
  <si>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</si>
  <si>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</si>
  <si>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</si>
  <si>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</si>
  <si>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</si>
  <si>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</si>
  <si>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</si>
  <si>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</si>
  <si>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</si>
  <si>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</si>
  <si>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</si>
  <si>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</si>
  <si>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</si>
  <si>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</si>
  <si>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</si>
  <si>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</si>
  <si>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</si>
  <si>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</si>
  <si>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</si>
  <si>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</si>
  <si>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</si>
  <si>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</si>
  <si>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</si>
  <si>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</si>
  <si>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</si>
  <si>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</si>
  <si>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</si>
  <si>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</si>
  <si>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</si>
  <si>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</si>
  <si>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</si>
  <si>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</si>
  <si>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</si>
  <si>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</si>
  <si>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</si>
  <si>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</si>
  <si>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</si>
  <si>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</si>
  <si>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</si>
  <si>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</si>
  <si>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</si>
  <si>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</si>
  <si>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</si>
  <si>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</si>
  <si>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</si>
  <si>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</si>
  <si>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</si>
  <si>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</si>
  <si>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</si>
  <si>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</si>
  <si>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</si>
  <si>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</si>
  <si>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</si>
  <si>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</si>
  <si>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</si>
  <si>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</si>
  <si>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</si>
  <si>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</si>
  <si>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</si>
  <si>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</si>
  <si>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</si>
  <si>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</si>
  <si>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</si>
  <si>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</si>
  <si>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</si>
  <si>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</si>
  <si>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</si>
  <si>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</si>
  <si>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</si>
  <si>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</si>
  <si>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</si>
  <si>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</si>
  <si>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</si>
  <si>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</si>
  <si>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</si>
  <si>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</si>
  <si>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</si>
  <si>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</si>
  <si>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</si>
  <si>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</si>
  <si>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</si>
  <si>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塩竈市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</si>
  <si>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</si>
  <si>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</si>
  <si>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</si>
  <si>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</si>
  <si>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</si>
  <si>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</si>
  <si>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</si>
  <si>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</si>
  <si>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</si>
  <si>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</si>
  <si>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</si>
  <si>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</si>
  <si>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</si>
  <si>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</si>
  <si>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</si>
  <si>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</si>
  <si>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</si>
  <si>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</si>
  <si>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</si>
  <si>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</si>
  <si>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</si>
  <si>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</si>
  <si>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</si>
  <si>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</si>
  <si>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</si>
  <si>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</si>
  <si>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</si>
  <si>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</si>
  <si>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</si>
  <si>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</si>
  <si>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</si>
  <si>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</si>
  <si>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</si>
  <si>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</si>
  <si>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</si>
  <si>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</si>
  <si>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</si>
  <si>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</si>
  <si>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</si>
  <si>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</si>
  <si>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</si>
  <si>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</si>
  <si>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</si>
  <si>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</si>
  <si>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</si>
  <si>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</si>
  <si>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</si>
  <si>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</si>
  <si>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</si>
  <si>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</si>
  <si>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</si>
  <si>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</si>
  <si>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</si>
  <si>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</si>
  <si>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</si>
  <si>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</si>
  <si>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</si>
  <si>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</si>
  <si>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</si>
  <si>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</si>
  <si>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</si>
  <si>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</si>
  <si>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</si>
  <si>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</si>
  <si>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</si>
  <si>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</si>
  <si>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</si>
  <si>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</si>
  <si>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</si>
  <si>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</si>
  <si>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</si>
  <si>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</si>
  <si>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</si>
  <si>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</si>
  <si>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</si>
  <si>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</si>
  <si>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</si>
  <si>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</si>
  <si>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</si>
  <si>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</si>
  <si>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</si>
  <si>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</si>
  <si>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</si>
  <si>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</si>
  <si>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</si>
  <si>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</si>
  <si>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</si>
  <si>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</si>
  <si>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</si>
  <si>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</si>
  <si>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</si>
  <si>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</si>
  <si>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</si>
  <si>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</si>
  <si>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</si>
  <si>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</si>
  <si>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</si>
  <si>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</si>
  <si>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</si>
  <si>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</si>
  <si>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</si>
  <si>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</si>
  <si>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</si>
  <si>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</si>
  <si>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</si>
  <si>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</si>
  <si>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</si>
  <si>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</si>
  <si>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</si>
  <si>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</si>
  <si>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</si>
  <si>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</si>
  <si>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</si>
  <si>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</si>
  <si>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</si>
  <si>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</si>
  <si>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宮城県塩竈市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</si>
  <si>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</si>
  <si>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</si>
  <si>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</si>
  <si>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</si>
  <si>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</si>
  <si>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</si>
  <si>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</si>
  <si>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</si>
  <si>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</si>
  <si>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</si>
  <si>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</si>
  <si>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</si>
  <si>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</si>
  <si>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</si>
  <si>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</si>
  <si>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</si>
  <si>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</si>
  <si>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</si>
  <si>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</si>
  <si>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</si>
  <si>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</si>
  <si>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</si>
  <si>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</si>
  <si>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</si>
  <si>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</si>
  <si>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</si>
  <si>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</si>
  <si>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</si>
  <si>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</si>
  <si>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</si>
  <si>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</si>
  <si>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</si>
  <si>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</si>
  <si>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</si>
  <si>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</si>
  <si>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</si>
  <si>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</si>
  <si>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</si>
  <si>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</si>
  <si>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</si>
  <si>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</si>
  <si>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</si>
  <si>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</si>
  <si>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</si>
  <si>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</si>
  <si>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</si>
  <si>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</si>
  <si>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</si>
  <si>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</si>
  <si>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</si>
  <si>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</si>
  <si>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</si>
  <si>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</si>
  <si>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</si>
  <si>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</si>
  <si>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</si>
  <si>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</si>
  <si>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</si>
  <si>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</si>
  <si>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</si>
  <si>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</si>
  <si>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</si>
  <si>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</si>
  <si>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</si>
  <si>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</si>
  <si>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</si>
  <si>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</si>
  <si>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</si>
  <si>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</si>
  <si>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</si>
  <si>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</si>
  <si>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</si>
  <si>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</si>
  <si>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</si>
  <si>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</si>
  <si>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</si>
  <si>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</si>
  <si>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</si>
  <si>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</si>
  <si>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</si>
  <si>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</si>
  <si>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</si>
  <si>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</si>
  <si>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</si>
  <si>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</si>
  <si>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</si>
  <si>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</si>
  <si>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</si>
  <si>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</si>
  <si>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</si>
  <si>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</si>
  <si>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</si>
  <si>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</si>
  <si>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</si>
  <si>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</si>
  <si>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</si>
  <si>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</si>
  <si>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</si>
  <si>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</si>
  <si>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</si>
  <si>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</si>
  <si>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</si>
  <si>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</si>
  <si>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</si>
  <si>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</si>
  <si>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</si>
  <si>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</si>
  <si>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</si>
  <si>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</si>
  <si>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</si>
  <si>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</si>
  <si>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</si>
  <si>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</si>
  <si>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</si>
  <si>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</si>
  <si>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</si>
  <si>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</si>
  <si>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</si>
  <si>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</si>
  <si>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</si>
  <si>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</si>
  <si>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</si>
  <si>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</si>
  <si>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</si>
  <si>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</si>
  <si>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</si>
  <si>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</si>
  <si>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</si>
  <si>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</si>
  <si>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</si>
  <si>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</si>
  <si>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</si>
  <si>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</si>
  <si>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</si>
  <si>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</si>
  <si>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</si>
  <si>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</si>
  <si>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</si>
  <si>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</si>
  <si>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</si>
  <si>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</si>
  <si>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</si>
  <si>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</si>
  <si>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</si>
  <si>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</si>
  <si>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</si>
  <si>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</si>
  <si>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</si>
  <si>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</si>
  <si>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</si>
  <si>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</si>
  <si>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</si>
  <si>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宮城県塩竈市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</si>
  <si>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</si>
  <si>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</si>
  <si>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</si>
  <si>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</si>
  <si>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</si>
  <si>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</si>
  <si>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</si>
  <si>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</si>
  <si>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</si>
  <si>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</si>
  <si>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</si>
  <si>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</si>
  <si>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</si>
  <si>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</si>
  <si>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</si>
  <si>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</si>
  <si>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</si>
  <si>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</si>
  <si>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</si>
  <si>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</si>
  <si>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塩竈市公共用地先行取得事業特別会計</t>
    <phoneticPr fontId="5"/>
  </si>
  <si>
    <t>塩竈市北浜地区復興土地区画整理事業特別会計</t>
    <phoneticPr fontId="5"/>
  </si>
  <si>
    <t>塩竈市藤倉地区復興土地区画整理事業特別会計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</si>
  <si>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</si>
  <si>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</si>
  <si>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</si>
  <si>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</si>
  <si>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</si>
  <si>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</si>
  <si>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</si>
  <si>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</si>
  <si>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</si>
  <si>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</si>
  <si>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</si>
  <si>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</si>
  <si>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</si>
  <si>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</si>
  <si>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塩竈市国民健康保険事業特別会計</t>
    <phoneticPr fontId="5"/>
  </si>
  <si>
    <t>塩竈市介護保険事業特別会計</t>
    <phoneticPr fontId="5"/>
  </si>
  <si>
    <t>塩竈市後期高齢者医療事業特別会計</t>
    <phoneticPr fontId="5"/>
  </si>
  <si>
    <t>塩竈市水道事業会計</t>
    <phoneticPr fontId="5"/>
  </si>
  <si>
    <t>法適用企業</t>
    <phoneticPr fontId="5"/>
  </si>
  <si>
    <t>塩竈市立病院事業会計</t>
    <phoneticPr fontId="5"/>
  </si>
  <si>
    <t>塩竈市下水道事業会計</t>
    <phoneticPr fontId="5"/>
  </si>
  <si>
    <t>塩竈市交通事業特別会計</t>
    <phoneticPr fontId="5"/>
  </si>
  <si>
    <t>-</t>
    <phoneticPr fontId="5"/>
  </si>
  <si>
    <t>法非適用企業</t>
    <phoneticPr fontId="5"/>
  </si>
  <si>
    <t>塩竈市魚市場事業特別会計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</si>
  <si>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</si>
  <si>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</si>
  <si>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</si>
  <si>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</si>
  <si>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</si>
  <si>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</si>
  <si>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</si>
  <si>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</si>
  <si>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</si>
  <si>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</si>
  <si>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</si>
  <si>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</si>
  <si>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</si>
  <si>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</si>
  <si>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</si>
  <si>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</si>
  <si>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</si>
  <si>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</si>
  <si>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</si>
  <si>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</si>
  <si>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</si>
  <si>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</si>
  <si>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</si>
  <si>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</si>
  <si>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</si>
  <si>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</si>
  <si>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</si>
  <si>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</si>
  <si>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</si>
  <si>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</si>
  <si>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</si>
  <si>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</si>
  <si>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</si>
  <si>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</si>
  <si>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</si>
  <si>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</si>
  <si>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</si>
  <si>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</si>
  <si>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</si>
  <si>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</si>
  <si>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</si>
  <si>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</si>
  <si>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</si>
  <si>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</si>
  <si>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</si>
  <si>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</si>
  <si>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</si>
  <si>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</si>
  <si>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</si>
  <si>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</si>
  <si>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</si>
  <si>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</si>
  <si>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</si>
  <si>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</si>
  <si>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</si>
  <si>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</si>
  <si>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</si>
  <si>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</si>
  <si>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</si>
  <si>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</si>
  <si>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</si>
  <si>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塩竈市魚市場事業特別会計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</si>
  <si>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</si>
  <si>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</si>
  <si>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</si>
  <si>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</si>
  <si>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</si>
  <si>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</si>
  <si>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</si>
  <si>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</si>
  <si>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</si>
  <si>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</si>
  <si>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</si>
  <si>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</si>
  <si>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</si>
  <si>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</si>
  <si>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</si>
  <si>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</si>
  <si>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</si>
  <si>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</si>
  <si>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</si>
  <si>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</si>
  <si>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</si>
  <si>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</si>
  <si>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</si>
  <si>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</si>
  <si>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</si>
  <si>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</si>
  <si>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</si>
  <si>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</si>
  <si>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</si>
  <si>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</si>
  <si>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</si>
  <si>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</si>
  <si>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</si>
  <si>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</si>
  <si>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</si>
  <si>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</si>
  <si>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</si>
  <si>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</si>
  <si>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</si>
  <si>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</si>
  <si>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</si>
  <si>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</si>
  <si>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</si>
  <si>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</si>
  <si>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</si>
  <si>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</si>
  <si>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</si>
  <si>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</si>
  <si>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</si>
  <si>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</si>
  <si>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</si>
  <si>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</si>
  <si>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</si>
  <si>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</si>
  <si>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</si>
  <si>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</si>
  <si>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</si>
  <si>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</si>
  <si>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</si>
  <si>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</si>
  <si>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</si>
  <si>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</si>
  <si>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</si>
  <si>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</si>
  <si>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</si>
  <si>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</si>
  <si>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</si>
  <si>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</si>
  <si>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</si>
  <si>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</si>
  <si>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</si>
  <si>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</si>
  <si>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</si>
  <si>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</si>
  <si>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</si>
  <si>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</si>
  <si>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</si>
  <si>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</si>
  <si>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</si>
  <si>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</si>
  <si>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</si>
  <si>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</si>
  <si>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</si>
  <si>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</si>
  <si>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2.51</t>
  </si>
  <si>
    <t>▲ 6.14</t>
  </si>
  <si>
    <t>▲ 1.05</t>
  </si>
  <si>
    <t>▲ 0.76</t>
  </si>
  <si>
    <t>▲ 2.20</t>
  </si>
  <si>
    <t>塩竈市水道事業会計</t>
  </si>
  <si>
    <t>一般会計</t>
  </si>
  <si>
    <t>塩竈市下水道事業会計</t>
  </si>
  <si>
    <t>塩竈市立病院事業会計</t>
  </si>
  <si>
    <t>塩竈市国民健康保険事業特別会計</t>
  </si>
  <si>
    <t>塩竈市介護保険事業特別会計</t>
  </si>
  <si>
    <t>塩竈市北浜地区復興土地区画整理事業特別会計</t>
  </si>
  <si>
    <t>塩竈市後期高齢者医療事業特別会計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</si>
  <si>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</si>
  <si>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</si>
  <si>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</si>
  <si>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</si>
  <si>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</si>
  <si>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</si>
  <si>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</si>
  <si>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</si>
  <si>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</si>
  <si>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基金繰入金</t>
    <rPh sb="0" eb="4">
      <t>キキンクリイレ</t>
    </rPh>
    <rPh sb="4" eb="5">
      <t>キン</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</si>
  <si>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</si>
  <si>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塩釜地区消防事務組合</t>
    <rPh sb="0" eb="4">
      <t>シオガマチク</t>
    </rPh>
    <rPh sb="4" eb="6">
      <t>ショウボウ</t>
    </rPh>
    <rPh sb="6" eb="10">
      <t>ジムクミアイ</t>
    </rPh>
    <phoneticPr fontId="2"/>
  </si>
  <si>
    <t>宮城県市町村自治振興センター</t>
    <rPh sb="0" eb="3">
      <t>ミヤギケン</t>
    </rPh>
    <rPh sb="3" eb="6">
      <t>シチョウソン</t>
    </rPh>
    <rPh sb="6" eb="10">
      <t>ジチシンコウ</t>
    </rPh>
    <phoneticPr fontId="2"/>
  </si>
  <si>
    <t>宮城県後期高齢者医療広域連合</t>
    <rPh sb="0" eb="3">
      <t>ミヤギケン</t>
    </rPh>
    <rPh sb="3" eb="8">
      <t>コウキコウレイシャ</t>
    </rPh>
    <rPh sb="8" eb="10">
      <t>イリョウ</t>
    </rPh>
    <rPh sb="10" eb="12">
      <t>コウイキ</t>
    </rPh>
    <rPh sb="12" eb="14">
      <t>レンゴウ</t>
    </rPh>
    <phoneticPr fontId="2"/>
  </si>
  <si>
    <t>宮城県後期高齢者医療事業会計</t>
    <rPh sb="0" eb="3">
      <t>ミヤギケン</t>
    </rPh>
    <rPh sb="3" eb="8">
      <t>コウキコウレイシャ</t>
    </rPh>
    <rPh sb="8" eb="10">
      <t>イリョウ</t>
    </rPh>
    <rPh sb="10" eb="12">
      <t>ジギョウ</t>
    </rPh>
    <rPh sb="12" eb="14">
      <t>カイケイ</t>
    </rPh>
    <phoneticPr fontId="2"/>
  </si>
  <si>
    <t>塩釜港開発</t>
    <rPh sb="0" eb="3">
      <t>シオガマコウ</t>
    </rPh>
    <rPh sb="3" eb="5">
      <t>カイハツ</t>
    </rPh>
    <phoneticPr fontId="2"/>
  </si>
  <si>
    <t>市営住宅基金</t>
    <rPh sb="0" eb="2">
      <t>シエイ</t>
    </rPh>
    <rPh sb="2" eb="4">
      <t>ジュウタク</t>
    </rPh>
    <rPh sb="4" eb="6">
      <t>キキン</t>
    </rPh>
    <phoneticPr fontId="5"/>
  </si>
  <si>
    <t>ふるさとしおがま復興基金</t>
    <rPh sb="8" eb="10">
      <t>フッコウ</t>
    </rPh>
    <rPh sb="10" eb="12">
      <t>キキン</t>
    </rPh>
    <phoneticPr fontId="2"/>
  </si>
  <si>
    <t>塩竈市庁舎建設基金</t>
    <rPh sb="0" eb="3">
      <t>シオガマシ</t>
    </rPh>
    <rPh sb="3" eb="5">
      <t>チョウシャ</t>
    </rPh>
    <rPh sb="5" eb="7">
      <t>ケンセツ</t>
    </rPh>
    <rPh sb="7" eb="9">
      <t>キキン</t>
    </rPh>
    <phoneticPr fontId="2"/>
  </si>
  <si>
    <t>ミナト塩竈まちづくり基金</t>
    <rPh sb="3" eb="5">
      <t>シオガマ</t>
    </rPh>
    <rPh sb="10" eb="12">
      <t>キキン</t>
    </rPh>
    <phoneticPr fontId="2"/>
  </si>
  <si>
    <t>塩竈市災害救助支援基金</t>
    <rPh sb="0" eb="3">
      <t>シオガマシ</t>
    </rPh>
    <rPh sb="3" eb="5">
      <t>サイガイ</t>
    </rPh>
    <rPh sb="5" eb="7">
      <t>キュウジョ</t>
    </rPh>
    <rPh sb="7" eb="11">
      <t>シエンキキン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</si>
  <si>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</si>
  <si>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</si>
  <si>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</si>
  <si>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</si>
  <si>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</si>
  <si>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本市における将来負担比率と実質公債費比率については、類似団体と比して前者は低水準であった一方、後者はこれまで高水準での推移となっていたが、令和３年度決算に引き続き類似団体より低水準となった。
これは現年度での地方債発行を抑制することで、地方債残高の早期縮小が図られているためである。
今後、一般会計及び公営企業会計での適切な新規債発行及び借換債を調整することで、将来負担比率、実質公債費比率共に適正な水準を保っていく。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</si>
  <si>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</si>
  <si>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</si>
  <si>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</si>
  <si>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</si>
  <si>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将来負担比率は減少傾向にあり、類似団体と比して低い傾向にある一方で、有形固定資産減価償却率は上昇傾向にある。これは、昭和30～40年代に建設された学校及び庁舎が耐用年数を経過しているもしくは経過しつつある等、公共施設等の老朽化が進行していることが原因であると考えられる。
本市では、平成29年度に策定した公共施設等総合管理計画において、公共施設を更新・統廃合・長寿命化等を計画的に行い、概ね24％縮減することを目標に掲げているので、今後その計画等に基づいた取組を進めることで上昇率を抑えていく。</t>
    <rPh sb="75" eb="76">
      <t>オヨ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</si>
</sst>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51" xfId="16" applyFont="1" applyBorder="1" applyAlignment="1" applyProtection="1">
      <alignment horizontal="left" vertical="top" wrapText="1"/>
      <protection locked="0"/>
    </xf>
    <xf numFmtId="0" fontId="38" fillId="0" borderId="65"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6"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0D2C-4FEF-97D9-538F290737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42348</c:v>
                </c:pt>
                <c:pt idx="1">
                  <c:v>48595</c:v>
                </c:pt>
                <c:pt idx="2">
                  <c:v>68335</c:v>
                </c:pt>
                <c:pt idx="3">
                  <c:v>39860</c:v>
                </c:pt>
                <c:pt idx="4">
                  <c:v>25398</c:v>
                </c:pt>
              </c:numCache>
            </c:numRef>
          </c:val>
          <c:smooth val="0"/>
          <c:extLst>
            <c:ext xmlns:c16="http://schemas.microsoft.com/office/drawing/2014/chart" uri="{C3380CC4-5D6E-409C-BE32-E72D297353CC}">
              <c16:uniqueId val="{00000001-0D2C-4FEF-97D9-538F290737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7.03</c:v>
                </c:pt>
                <c:pt idx="1">
                  <c:v>6.37</c:v>
                </c:pt>
                <c:pt idx="2">
                  <c:v>9</c:v>
                </c:pt>
                <c:pt idx="3">
                  <c:v>8.8000000000000007</c:v>
                </c:pt>
                <c:pt idx="4">
                  <c:v>11.46</c:v>
                </c:pt>
              </c:numCache>
            </c:numRef>
          </c:val>
          <c:extLst>
            <c:ext xmlns:c16="http://schemas.microsoft.com/office/drawing/2014/chart" uri="{C3380CC4-5D6E-409C-BE32-E72D297353CC}">
              <c16:uniqueId val="{00000000-7C13-4401-BF9E-705A6E7861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15.03</c:v>
                </c:pt>
                <c:pt idx="1">
                  <c:v>12.89</c:v>
                </c:pt>
                <c:pt idx="2">
                  <c:v>12.12</c:v>
                </c:pt>
                <c:pt idx="3">
                  <c:v>14.95</c:v>
                </c:pt>
                <c:pt idx="4">
                  <c:v>15.18</c:v>
                </c:pt>
              </c:numCache>
            </c:numRef>
          </c:val>
          <c:extLst>
            <c:ext xmlns:c16="http://schemas.microsoft.com/office/drawing/2014/chart" uri="{C3380CC4-5D6E-409C-BE32-E72D297353CC}">
              <c16:uniqueId val="{00000001-7C13-4401-BF9E-705A6E7861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-2.5099999999999998</c:v>
                </c:pt>
                <c:pt idx="1">
                  <c:v>-6.14</c:v>
                </c:pt>
                <c:pt idx="2">
                  <c:v>-1.05</c:v>
                </c:pt>
                <c:pt idx="3">
                  <c:v>-0.76</c:v>
                </c:pt>
                <c:pt idx="4">
                  <c:v>-2.2000000000000002</c:v>
                </c:pt>
              </c:numCache>
            </c:numRef>
          </c:val>
          <c:smooth val="0"/>
          <c:extLst>
            <c:ext xmlns:c16="http://schemas.microsoft.com/office/drawing/2014/chart" uri="{C3380CC4-5D6E-409C-BE32-E72D297353CC}">
              <c16:uniqueId val="{00000002-7C13-4401-BF9E-705A6E7861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2.4500000000000002</c:v>
                </c:pt>
                <c:pt idx="2">
                  <c:v>#N/A</c:v>
                </c:pt>
                <c:pt idx="3">
                  <c:v>0.42</c:v>
                </c:pt>
                <c:pt idx="4">
                  <c:v>#N/A</c:v>
                </c:pt>
                <c:pt idx="5">
                  <c:v>0</c:v>
                </c:pt>
                <c:pt idx="6">
                  <c:v>#N/A</c:v>
                </c:pt>
                <c:pt idx="7">
                  <c:v>0</c:v>
                </c:pt>
                <c:pt idx="8">
                  <c:v>#N/A</c:v>
                </c:pt>
                <c:pt idx="9">
                  <c:v>0</c:v>
                </c:pt>
              </c:numCache>
            </c:numRef>
          </c:val>
          <c:extLst>
            <c:ext xmlns:c16="http://schemas.microsoft.com/office/drawing/2014/chart" uri="{C3380CC4-5D6E-409C-BE32-E72D297353CC}">
              <c16:uniqueId val="{00000000-8585-4DAD-AC4E-1054EB0731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85-4DAD-AC4E-1054EB0731F7}"/>
            </c:ext>
          </c:extLst>
        </c:ser>
        <c:ser>
          <c:idx val="2"/>
          <c:order val="2"/>
          <c:tx>
            <c:strRef>
              <c:f>データシート!$A$29</c:f>
              <c:strCache>
                <c:ptCount val="1"/>
                <c:pt idx="0">
                  <c:v>塩竈市後期高齢者医療事業特別会計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0.03</c:v>
                </c:pt>
                <c:pt idx="4">
                  <c:v>#N/A</c:v>
                </c:pt>
                <c:pt idx="5">
                  <c:v>0.05</c:v>
                </c:pt>
                <c:pt idx="6">
                  <c:v>#N/A</c:v>
                </c:pt>
                <c:pt idx="7">
                  <c:v>0.05</c:v>
                </c:pt>
                <c:pt idx="8">
                  <c:v>#N/A</c:v>
                </c:pt>
                <c:pt idx="9">
                  <c:v>0.06</c:v>
                </c:pt>
              </c:numCache>
            </c:numRef>
          </c:val>
          <c:extLst>
            <c:ext xmlns:c16="http://schemas.microsoft.com/office/drawing/2014/chart" uri="{C3380CC4-5D6E-409C-BE32-E72D297353CC}">
              <c16:uniqueId val="{00000002-8585-4DAD-AC4E-1054EB0731F7}"/>
            </c:ext>
          </c:extLst>
        </c:ser>
        <c:ser>
          <c:idx val="3"/>
          <c:order val="3"/>
          <c:tx>
            <c:strRef>
              <c:f>データシート!$A$30</c:f>
              <c:strCache>
                <c:ptCount val="1"/>
                <c:pt idx="0">
                  <c:v>塩竈市北浜地区復興土地区画整理事業特別会計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0.04</c:v>
                </c:pt>
                <c:pt idx="4">
                  <c:v>#N/A</c:v>
                </c:pt>
                <c:pt idx="5">
                  <c:v>0.32</c:v>
                </c:pt>
                <c:pt idx="6">
                  <c:v>#N/A</c:v>
                </c:pt>
                <c:pt idx="7">
                  <c:v>0.15</c:v>
                </c:pt>
                <c:pt idx="8">
                  <c:v>#N/A</c:v>
                </c:pt>
                <c:pt idx="9">
                  <c:v>0.09</c:v>
                </c:pt>
              </c:numCache>
            </c:numRef>
          </c:val>
          <c:extLst>
            <c:ext xmlns:c16="http://schemas.microsoft.com/office/drawing/2014/chart" uri="{C3380CC4-5D6E-409C-BE32-E72D297353CC}">
              <c16:uniqueId val="{00000003-8585-4DAD-AC4E-1054EB0731F7}"/>
            </c:ext>
          </c:extLst>
        </c:ser>
        <c:ser>
          <c:idx val="4"/>
          <c:order val="4"/>
          <c:tx>
            <c:strRef>
              <c:f>データシート!$A$31</c:f>
              <c:strCache>
                <c:ptCount val="1"/>
                <c:pt idx="0">
                  <c:v>塩竈市介護保険事業特別会計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0.83</c:v>
                </c:pt>
                <c:pt idx="2">
                  <c:v>#N/A</c:v>
                </c:pt>
                <c:pt idx="3">
                  <c:v>0</c:v>
                </c:pt>
                <c:pt idx="4">
                  <c:v>#N/A</c:v>
                </c:pt>
                <c:pt idx="5">
                  <c:v>0.1</c:v>
                </c:pt>
                <c:pt idx="6">
                  <c:v>#N/A</c:v>
                </c:pt>
                <c:pt idx="7">
                  <c:v>0.12</c:v>
                </c:pt>
                <c:pt idx="8">
                  <c:v>#N/A</c:v>
                </c:pt>
                <c:pt idx="9">
                  <c:v>0.13</c:v>
                </c:pt>
              </c:numCache>
            </c:numRef>
          </c:val>
          <c:extLst>
            <c:ext xmlns:c16="http://schemas.microsoft.com/office/drawing/2014/chart" uri="{C3380CC4-5D6E-409C-BE32-E72D297353CC}">
              <c16:uniqueId val="{00000004-8585-4DAD-AC4E-1054EB0731F7}"/>
            </c:ext>
          </c:extLst>
        </c:ser>
        <c:ser>
          <c:idx val="5"/>
          <c:order val="5"/>
          <c:tx>
            <c:strRef>
              <c:f>データシート!$A$32</c:f>
              <c:strCache>
                <c:ptCount val="1"/>
                <c:pt idx="0">
                  <c:v>塩竈市国民健康保険事業特別会計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0.28999999999999998</c:v>
                </c:pt>
                <c:pt idx="2">
                  <c:v>#N/A</c:v>
                </c:pt>
                <c:pt idx="3">
                  <c:v>0.27</c:v>
                </c:pt>
                <c:pt idx="4">
                  <c:v>#N/A</c:v>
                </c:pt>
                <c:pt idx="5">
                  <c:v>0.28000000000000003</c:v>
                </c:pt>
                <c:pt idx="6">
                  <c:v>#N/A</c:v>
                </c:pt>
                <c:pt idx="7">
                  <c:v>0.27</c:v>
                </c:pt>
                <c:pt idx="8">
                  <c:v>#N/A</c:v>
                </c:pt>
                <c:pt idx="9">
                  <c:v>0.24</c:v>
                </c:pt>
              </c:numCache>
            </c:numRef>
          </c:val>
          <c:extLst>
            <c:ext xmlns:c16="http://schemas.microsoft.com/office/drawing/2014/chart" uri="{C3380CC4-5D6E-409C-BE32-E72D297353CC}">
              <c16:uniqueId val="{00000005-8585-4DAD-AC4E-1054EB0731F7}"/>
            </c:ext>
          </c:extLst>
        </c:ser>
        <c:ser>
          <c:idx val="6"/>
          <c:order val="6"/>
          <c:tx>
            <c:strRef>
              <c:f>データシート!$A$33</c:f>
              <c:strCache>
                <c:ptCount val="1"/>
                <c:pt idx="0">
                  <c:v>塩竈市立病院事業会計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0.17</c:v>
                </c:pt>
                <c:pt idx="2">
                  <c:v>#N/A</c:v>
                </c:pt>
                <c:pt idx="3">
                  <c:v>0.18</c:v>
                </c:pt>
                <c:pt idx="4">
                  <c:v>#N/A</c:v>
                </c:pt>
                <c:pt idx="5">
                  <c:v>0.3</c:v>
                </c:pt>
                <c:pt idx="6">
                  <c:v>#N/A</c:v>
                </c:pt>
                <c:pt idx="7">
                  <c:v>0.65</c:v>
                </c:pt>
                <c:pt idx="8">
                  <c:v>#N/A</c:v>
                </c:pt>
                <c:pt idx="9">
                  <c:v>2.4900000000000002</c:v>
                </c:pt>
              </c:numCache>
            </c:numRef>
          </c:val>
          <c:extLst>
            <c:ext xmlns:c16="http://schemas.microsoft.com/office/drawing/2014/chart" uri="{C3380CC4-5D6E-409C-BE32-E72D297353CC}">
              <c16:uniqueId val="{00000006-8585-4DAD-AC4E-1054EB0731F7}"/>
            </c:ext>
          </c:extLst>
        </c:ser>
        <c:ser>
          <c:idx val="7"/>
          <c:order val="7"/>
          <c:tx>
            <c:strRef>
              <c:f>データシート!$A$34</c:f>
              <c:strCache>
                <c:ptCount val="1"/>
                <c:pt idx="0">
                  <c:v>塩竈市下水道事業会計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3.37</c:v>
                </c:pt>
                <c:pt idx="6">
                  <c:v>#N/A</c:v>
                </c:pt>
                <c:pt idx="7">
                  <c:v>3.71</c:v>
                </c:pt>
                <c:pt idx="8">
                  <c:v>#N/A</c:v>
                </c:pt>
                <c:pt idx="9">
                  <c:v>4.25</c:v>
                </c:pt>
              </c:numCache>
            </c:numRef>
          </c:val>
          <c:extLst>
            <c:ext xmlns:c16="http://schemas.microsoft.com/office/drawing/2014/chart" uri="{C3380CC4-5D6E-409C-BE32-E72D297353CC}">
              <c16:uniqueId val="{00000007-8585-4DAD-AC4E-1054EB0731F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7.02</c:v>
                </c:pt>
                <c:pt idx="2">
                  <c:v>#N/A</c:v>
                </c:pt>
                <c:pt idx="3">
                  <c:v>6.32</c:v>
                </c:pt>
                <c:pt idx="4">
                  <c:v>#N/A</c:v>
                </c:pt>
                <c:pt idx="5">
                  <c:v>8.67</c:v>
                </c:pt>
                <c:pt idx="6">
                  <c:v>#N/A</c:v>
                </c:pt>
                <c:pt idx="7">
                  <c:v>8.64</c:v>
                </c:pt>
                <c:pt idx="8">
                  <c:v>#N/A</c:v>
                </c:pt>
                <c:pt idx="9">
                  <c:v>11.37</c:v>
                </c:pt>
              </c:numCache>
            </c:numRef>
          </c:val>
          <c:extLst>
            <c:ext xmlns:c16="http://schemas.microsoft.com/office/drawing/2014/chart" uri="{C3380CC4-5D6E-409C-BE32-E72D297353CC}">
              <c16:uniqueId val="{00000008-8585-4DAD-AC4E-1054EB0731F7}"/>
            </c:ext>
          </c:extLst>
        </c:ser>
        <c:ser>
          <c:idx val="9"/>
          <c:order val="9"/>
          <c:tx>
            <c:strRef>
              <c:f>データシート!$A$36</c:f>
              <c:strCache>
                <c:ptCount val="1"/>
                <c:pt idx="0">
                  <c:v>塩竈市水道事業会計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11.87</c:v>
                </c:pt>
                <c:pt idx="2">
                  <c:v>#N/A</c:v>
                </c:pt>
                <c:pt idx="3">
                  <c:v>13.62</c:v>
                </c:pt>
                <c:pt idx="4">
                  <c:v>#N/A</c:v>
                </c:pt>
                <c:pt idx="5">
                  <c:v>12.59</c:v>
                </c:pt>
                <c:pt idx="6">
                  <c:v>#N/A</c:v>
                </c:pt>
                <c:pt idx="7">
                  <c:v>13.94</c:v>
                </c:pt>
                <c:pt idx="8">
                  <c:v>#N/A</c:v>
                </c:pt>
                <c:pt idx="9">
                  <c:v>15.16</c:v>
                </c:pt>
              </c:numCache>
            </c:numRef>
          </c:val>
          <c:extLst>
            <c:ext xmlns:c16="http://schemas.microsoft.com/office/drawing/2014/chart" uri="{C3380CC4-5D6E-409C-BE32-E72D297353CC}">
              <c16:uniqueId val="{00000009-8585-4DAD-AC4E-1054EB0731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2721</c:v>
                </c:pt>
                <c:pt idx="5">
                  <c:v>2685</c:v>
                </c:pt>
                <c:pt idx="8">
                  <c:v>2603</c:v>
                </c:pt>
                <c:pt idx="11">
                  <c:v>2587</c:v>
                </c:pt>
                <c:pt idx="14">
                  <c:v>2445</c:v>
                </c:pt>
              </c:numCache>
            </c:numRef>
          </c:val>
          <c:extLst>
            <c:ext xmlns:c16="http://schemas.microsoft.com/office/drawing/2014/chart" uri="{C3380CC4-5D6E-409C-BE32-E72D297353CC}">
              <c16:uniqueId val="{00000000-02C2-4B5A-BBAD-F244F16CD7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C2-4B5A-BBAD-F244F16CD7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c:v>
                </c:pt>
                <c:pt idx="3">
                  <c:v>6</c:v>
                </c:pt>
                <c:pt idx="6">
                  <c:v>2</c:v>
                </c:pt>
                <c:pt idx="9">
                  <c:v>0</c:v>
                </c:pt>
                <c:pt idx="12">
                  <c:v>0</c:v>
                </c:pt>
              </c:numCache>
            </c:numRef>
          </c:val>
          <c:extLst>
            <c:ext xmlns:c16="http://schemas.microsoft.com/office/drawing/2014/chart" uri="{C3380CC4-5D6E-409C-BE32-E72D297353CC}">
              <c16:uniqueId val="{00000002-02C2-4B5A-BBAD-F244F16CD7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19</c:v>
                </c:pt>
                <c:pt idx="3">
                  <c:v>32</c:v>
                </c:pt>
                <c:pt idx="6">
                  <c:v>25</c:v>
                </c:pt>
                <c:pt idx="9">
                  <c:v>45</c:v>
                </c:pt>
                <c:pt idx="12">
                  <c:v>58</c:v>
                </c:pt>
              </c:numCache>
            </c:numRef>
          </c:val>
          <c:extLst>
            <c:ext xmlns:c16="http://schemas.microsoft.com/office/drawing/2014/chart" uri="{C3380CC4-5D6E-409C-BE32-E72D297353CC}">
              <c16:uniqueId val="{00000003-02C2-4B5A-BBAD-F244F16CD7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1231</c:v>
                </c:pt>
                <c:pt idx="3">
                  <c:v>1383</c:v>
                </c:pt>
                <c:pt idx="6">
                  <c:v>1202</c:v>
                </c:pt>
                <c:pt idx="9">
                  <c:v>1221</c:v>
                </c:pt>
                <c:pt idx="12">
                  <c:v>1170</c:v>
                </c:pt>
              </c:numCache>
            </c:numRef>
          </c:val>
          <c:extLst>
            <c:ext xmlns:c16="http://schemas.microsoft.com/office/drawing/2014/chart" uri="{C3380CC4-5D6E-409C-BE32-E72D297353CC}">
              <c16:uniqueId val="{00000004-02C2-4B5A-BBAD-F244F16CD7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C2-4B5A-BBAD-F244F16CD7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C2-4B5A-BBAD-F244F16CD7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2033</c:v>
                </c:pt>
                <c:pt idx="3">
                  <c:v>1895</c:v>
                </c:pt>
                <c:pt idx="6">
                  <c:v>1805</c:v>
                </c:pt>
                <c:pt idx="9">
                  <c:v>1696</c:v>
                </c:pt>
                <c:pt idx="12">
                  <c:v>1752</c:v>
                </c:pt>
              </c:numCache>
            </c:numRef>
          </c:val>
          <c:extLst>
            <c:ext xmlns:c16="http://schemas.microsoft.com/office/drawing/2014/chart" uri="{C3380CC4-5D6E-409C-BE32-E72D297353CC}">
              <c16:uniqueId val="{00000007-02C2-4B5A-BBAD-F244F16CD7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569</c:v>
                </c:pt>
                <c:pt idx="2">
                  <c:v>#N/A</c:v>
                </c:pt>
                <c:pt idx="3">
                  <c:v>#N/A</c:v>
                </c:pt>
                <c:pt idx="4">
                  <c:v>631</c:v>
                </c:pt>
                <c:pt idx="5">
                  <c:v>#N/A</c:v>
                </c:pt>
                <c:pt idx="6">
                  <c:v>#N/A</c:v>
                </c:pt>
                <c:pt idx="7">
                  <c:v>431</c:v>
                </c:pt>
                <c:pt idx="8">
                  <c:v>#N/A</c:v>
                </c:pt>
                <c:pt idx="9">
                  <c:v>#N/A</c:v>
                </c:pt>
                <c:pt idx="10">
                  <c:v>375</c:v>
                </c:pt>
                <c:pt idx="11">
                  <c:v>#N/A</c:v>
                </c:pt>
                <c:pt idx="12">
                  <c:v>#N/A</c:v>
                </c:pt>
                <c:pt idx="13">
                  <c:v>535</c:v>
                </c:pt>
                <c:pt idx="14">
                  <c:v>#N/A</c:v>
                </c:pt>
              </c:numCache>
            </c:numRef>
          </c:val>
          <c:smooth val="0"/>
          <c:extLst>
            <c:ext xmlns:c16="http://schemas.microsoft.com/office/drawing/2014/chart" uri="{C3380CC4-5D6E-409C-BE32-E72D297353CC}">
              <c16:uniqueId val="{00000008-02C2-4B5A-BBAD-F244F16CD7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25320</c:v>
                </c:pt>
                <c:pt idx="5">
                  <c:v>24125</c:v>
                </c:pt>
                <c:pt idx="8">
                  <c:v>23547</c:v>
                </c:pt>
                <c:pt idx="11">
                  <c:v>22809</c:v>
                </c:pt>
                <c:pt idx="14">
                  <c:v>21367</c:v>
                </c:pt>
              </c:numCache>
            </c:numRef>
          </c:val>
          <c:extLst>
            <c:ext xmlns:c16="http://schemas.microsoft.com/office/drawing/2014/chart" uri="{C3380CC4-5D6E-409C-BE32-E72D297353CC}">
              <c16:uniqueId val="{00000000-98D4-40B9-AC4F-97FDA82F3F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6564</c:v>
                </c:pt>
                <c:pt idx="5">
                  <c:v>6582</c:v>
                </c:pt>
                <c:pt idx="8">
                  <c:v>5762</c:v>
                </c:pt>
                <c:pt idx="11">
                  <c:v>5396</c:v>
                </c:pt>
                <c:pt idx="14">
                  <c:v>4624</c:v>
                </c:pt>
              </c:numCache>
            </c:numRef>
          </c:val>
          <c:extLst>
            <c:ext xmlns:c16="http://schemas.microsoft.com/office/drawing/2014/chart" uri="{C3380CC4-5D6E-409C-BE32-E72D297353CC}">
              <c16:uniqueId val="{00000001-98D4-40B9-AC4F-97FDA82F3F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7415</c:v>
                </c:pt>
                <c:pt idx="5">
                  <c:v>7096</c:v>
                </c:pt>
                <c:pt idx="8">
                  <c:v>9417</c:v>
                </c:pt>
                <c:pt idx="11">
                  <c:v>10374</c:v>
                </c:pt>
                <c:pt idx="14">
                  <c:v>11026</c:v>
                </c:pt>
              </c:numCache>
            </c:numRef>
          </c:val>
          <c:extLst>
            <c:ext xmlns:c16="http://schemas.microsoft.com/office/drawing/2014/chart" uri="{C3380CC4-5D6E-409C-BE32-E72D297353CC}">
              <c16:uniqueId val="{00000002-98D4-40B9-AC4F-97FDA82F3F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D4-40B9-AC4F-97FDA82F3F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D4-40B9-AC4F-97FDA82F3F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31</c:v>
                </c:pt>
                <c:pt idx="3">
                  <c:v>189</c:v>
                </c:pt>
                <c:pt idx="6">
                  <c:v>69</c:v>
                </c:pt>
                <c:pt idx="9">
                  <c:v>1</c:v>
                </c:pt>
                <c:pt idx="12">
                  <c:v>12</c:v>
                </c:pt>
              </c:numCache>
            </c:numRef>
          </c:val>
          <c:extLst>
            <c:ext xmlns:c16="http://schemas.microsoft.com/office/drawing/2014/chart" uri="{C3380CC4-5D6E-409C-BE32-E72D297353CC}">
              <c16:uniqueId val="{00000005-98D4-40B9-AC4F-97FDA82F3F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3800</c:v>
                </c:pt>
                <c:pt idx="3">
                  <c:v>3630</c:v>
                </c:pt>
                <c:pt idx="6">
                  <c:v>3591</c:v>
                </c:pt>
                <c:pt idx="9">
                  <c:v>3351</c:v>
                </c:pt>
                <c:pt idx="12">
                  <c:v>3257</c:v>
                </c:pt>
              </c:numCache>
            </c:numRef>
          </c:val>
          <c:extLst>
            <c:ext xmlns:c16="http://schemas.microsoft.com/office/drawing/2014/chart" uri="{C3380CC4-5D6E-409C-BE32-E72D297353CC}">
              <c16:uniqueId val="{00000006-98D4-40B9-AC4F-97FDA82F3F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142</c:v>
                </c:pt>
                <c:pt idx="3">
                  <c:v>339</c:v>
                </c:pt>
                <c:pt idx="6">
                  <c:v>892</c:v>
                </c:pt>
                <c:pt idx="9">
                  <c:v>861</c:v>
                </c:pt>
                <c:pt idx="12">
                  <c:v>665</c:v>
                </c:pt>
              </c:numCache>
            </c:numRef>
          </c:val>
          <c:extLst>
            <c:ext xmlns:c16="http://schemas.microsoft.com/office/drawing/2014/chart" uri="{C3380CC4-5D6E-409C-BE32-E72D297353CC}">
              <c16:uniqueId val="{00000007-98D4-40B9-AC4F-97FDA82F3F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15575</c:v>
                </c:pt>
                <c:pt idx="3">
                  <c:v>14724</c:v>
                </c:pt>
                <c:pt idx="6">
                  <c:v>11946</c:v>
                </c:pt>
                <c:pt idx="9">
                  <c:v>12376</c:v>
                </c:pt>
                <c:pt idx="12">
                  <c:v>10150</c:v>
                </c:pt>
              </c:numCache>
            </c:numRef>
          </c:val>
          <c:extLst>
            <c:ext xmlns:c16="http://schemas.microsoft.com/office/drawing/2014/chart" uri="{C3380CC4-5D6E-409C-BE32-E72D297353CC}">
              <c16:uniqueId val="{00000008-98D4-40B9-AC4F-97FDA82F3F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c:v>
                </c:pt>
                <c:pt idx="3">
                  <c:v>2</c:v>
                </c:pt>
                <c:pt idx="6">
                  <c:v>2</c:v>
                </c:pt>
                <c:pt idx="9">
                  <c:v>0</c:v>
                </c:pt>
                <c:pt idx="12">
                  <c:v>0</c:v>
                </c:pt>
              </c:numCache>
            </c:numRef>
          </c:val>
          <c:extLst>
            <c:ext xmlns:c16="http://schemas.microsoft.com/office/drawing/2014/chart" uri="{C3380CC4-5D6E-409C-BE32-E72D297353CC}">
              <c16:uniqueId val="{00000009-98D4-40B9-AC4F-97FDA82F3F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18809</c:v>
                </c:pt>
                <c:pt idx="3">
                  <c:v>18584</c:v>
                </c:pt>
                <c:pt idx="6">
                  <c:v>18394</c:v>
                </c:pt>
                <c:pt idx="9">
                  <c:v>18161</c:v>
                </c:pt>
                <c:pt idx="12">
                  <c:v>17816</c:v>
                </c:pt>
              </c:numCache>
            </c:numRef>
          </c:val>
          <c:extLst>
            <c:ext xmlns:c16="http://schemas.microsoft.com/office/drawing/2014/chart" uri="{C3380CC4-5D6E-409C-BE32-E72D297353CC}">
              <c16:uniqueId val="{0000000A-98D4-40B9-AC4F-97FDA82F3F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8D4-40B9-AC4F-97FDA82F3F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1500</c:v>
                </c:pt>
                <c:pt idx="1">
                  <c:v>1921</c:v>
                </c:pt>
                <c:pt idx="2">
                  <c:v>1899</c:v>
                </c:pt>
              </c:numCache>
            </c:numRef>
          </c:val>
          <c:extLst>
            <c:ext xmlns:c16="http://schemas.microsoft.com/office/drawing/2014/chart" uri="{C3380CC4-5D6E-409C-BE32-E72D297353CC}">
              <c16:uniqueId val="{00000000-2429-426D-9996-AA8AE08231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95</c:v>
                </c:pt>
                <c:pt idx="1">
                  <c:v>146</c:v>
                </c:pt>
                <c:pt idx="2">
                  <c:v>107</c:v>
                </c:pt>
              </c:numCache>
            </c:numRef>
          </c:val>
          <c:extLst>
            <c:ext xmlns:c16="http://schemas.microsoft.com/office/drawing/2014/chart" uri="{C3380CC4-5D6E-409C-BE32-E72D297353CC}">
              <c16:uniqueId val="{00000001-2429-426D-9996-AA8AE08231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7300</c:v>
                </c:pt>
                <c:pt idx="1">
                  <c:v>7018</c:v>
                </c:pt>
                <c:pt idx="2">
                  <c:v>7342</c:v>
                </c:pt>
              </c:numCache>
            </c:numRef>
          </c:val>
          <c:extLst>
            <c:ext xmlns:c16="http://schemas.microsoft.com/office/drawing/2014/chart" uri="{C3380CC4-5D6E-409C-BE32-E72D297353CC}">
              <c16:uniqueId val="{00000002-2429-426D-9996-AA8AE08231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{C113E2E7-67CC-4055-9155-D0C369290428}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A23-4208-A7B3-0F9961C4F7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{C2B4B2A2-0FF7-4AA2-A20D-CEEFF52591D9}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23-4208-A7B3-0F9961C4F7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{91FDE5FF-36DA-4EC5-8602-9340564C55CE}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23-4208-A7B3-0F9961C4F7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{43BF8278-BF96-48B6-8B86-8E0336CAC9FB}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23-4208-A7B3-0F9961C4F7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{8EC80A1C-A892-40C2-AD0C-D7562FB5375D}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23-4208-A7B3-0F9961C4F79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{B25D778E-A5F3-43CA-B290-2AEE0C4495AB}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A23-4208-A7B3-0F9961C4F79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{CA1DF7AC-3150-46A3-AFED-2802544F6CC0}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A23-4208-A7B3-0F9961C4F79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{BA94B785-7236-473F-8349-C881AD423670}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A23-4208-A7B3-0F9961C4F79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{8F5D7134-B4A4-4AC7-B7EF-2820C9EEBD00}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A23-4208-A7B3-0F9961C4F7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45.6</c:v>
                </c:pt>
                <c:pt idx="8">
                  <c:v>57.4</c:v>
                </c:pt>
                <c:pt idx="16">
                  <c:v>58.4</c:v>
                </c:pt>
                <c:pt idx="24">
                  <c:v>59.4</c:v>
                </c:pt>
                <c:pt idx="32">
                  <c:v>60.9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A23-4208-A7B3-0F9961C4F7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{C73136C9-88E7-42B3-8615-65FB59F5735E}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A23-4208-A7B3-0F9961C4F7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{3844C46D-1DC5-41B4-83A6-7B2AFCB519FA}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23-4208-A7B3-0F9961C4F7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{54F5BDE3-D335-45C8-9B0F-ACEA10DFD20B}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23-4208-A7B3-0F9961C4F7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{07C493BE-AD5C-45D4-B036-83CCCA2E057B}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23-4208-A7B3-0F9961C4F7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{C026BF89-4B7E-4297-B04D-AE4CDB3B8E9D}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23-4208-A7B3-0F9961C4F791}"/>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{ABECA544-1DB1-4E87-BCFB-0C6A40992B61}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A23-4208-A7B3-0F9961C4F791}"/>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{4C91A8EE-90F7-4D4D-BB7B-B4072D49FE61}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A23-4208-A7B3-0F9961C4F791}"/>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{36B7012A-B8B6-41F9-832C-A09B8B76BEC3}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A23-4208-A7B3-0F9961C4F791}"/>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{A608B2D9-D2E4-4827-BB64-A512DA6874C5}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A23-4208-A7B3-0F9961C4F7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5A23-4208-A7B3-0F9961C4F791}"/>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{54245EAC-1244-4D39-B19A-C80F3D8A582E}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024-4EAD-870F-EF25058698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{AE9CCC6A-9164-4511-828A-E0AFADDC94D1}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24-4EAD-870F-EF25058698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{6AB77E47-3DD6-43B9-BFF1-09BF6CEBB758}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24-4EAD-870F-EF25058698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{0126D224-6538-43FB-8F9C-E264354656F8}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24-4EAD-870F-EF25058698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{2ABCCC94-FB52-46CE-AF84-5CE307F5DD16}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24-4EAD-870F-EF250586985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{A8CC04EA-8C69-4EA3-8C47-6A1E77CD6B77}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024-4EAD-870F-EF250586985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{D1B02F03-DDC4-448D-B277-C291CBE6FF44}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024-4EAD-870F-EF250586985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{51E1F465-6328-44F2-9C1A-1131E62DFCB3}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024-4EAD-870F-EF250586985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{67E1C2DD-89A6-406D-93FB-95F04465780C}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024-4EAD-870F-EF25058698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6.2</c:v>
                </c:pt>
                <c:pt idx="16">
                  <c:v>5.3</c:v>
                </c:pt>
                <c:pt idx="24">
                  <c:v>4.5999999999999996</c:v>
                </c:pt>
                <c:pt idx="32">
                  <c:v>4.2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024-4EAD-870F-EF25058698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{ADCB075F-7954-4774-9E89-CC3E77708CFC}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024-4EAD-870F-EF25058698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{BD173644-C6BF-449F-B0C7-DFD9AC884F41}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24-4EAD-870F-EF25058698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{7CA457FD-FA05-49FB-84A0-6E530FE91404}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24-4EAD-870F-EF25058698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{941DDD85-BD22-488F-B474-3CCDC6BA209B}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24-4EAD-870F-EF25058698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{0E40ACA2-25A0-4EAB-9EFA-F78956D6656F}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24-4EAD-870F-EF2505869858}"/>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{14D01C06-8068-448D-AAD1-6FCB9F623ED5}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024-4EAD-870F-EF2505869858}"/>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{C53E151B-C945-4BA5-B9D2-46415745EBDA}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024-4EAD-870F-EF2505869858}"/>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{2B4DEB7E-BE12-4E42-8C71-0A3E753DC51F}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024-4EAD-870F-EF2505869858}"/>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{1C7CB099-199A-45CB-9597-5D718FC93D41}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024-4EAD-870F-EF25058698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5024-4EAD-870F-EF2505869858}"/>
            </c:ext>
          </c:extLst>
        </c:ser>
        <c:dLbls>
          <c:showLegendKey val="0"/>
          <c:showVal val="1"/>
          <c:showCatName val="0"/>
          <c:showSerName val="0"/>
          <c:showPercent val="0"/>
          <c:showBubbleSize val="0"/>
        </c:dLbls>
        <c:axId val="84219776"/>
        <c:axId val="84234240"/>
      </c:scatterChart>
      <c:valAx>
        <c:axId val="84219776"/>
        <c:scaling>
          <c:orientation val="maxMin"/>
          <c:max val="6.5"/>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52,474
51,904
17.37
26,499,905
24,894,502
1,433,503
12,505,002
17,815,559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基準財政需要額について、被生活保護者数の増や下水道費の単位費用の増等により前年度から増となった。また</a:t>
          </a:r>
          <a:r>
            <a:rPr kumimoji="1" lang="ja-JP" altLang="ja-JP" sz="1100">
              <a:solidFill>
                <a:schemeClr val="dk1"/>
              </a:solidFill>
              <a:effectLst/>
              <a:latin typeface="+mn-lt"/>
              <a:ea typeface="+mn-ea"/>
              <a:cs typeface="+mn-cs"/>
            </a:rPr>
            <a:t>、基準財政収入額は市税における増収が大きく、全体の増につながったもの。その結果、財政力指数は</a:t>
          </a:r>
          <a:r>
            <a:rPr kumimoji="1" lang="en-US" altLang="ja-JP" sz="1100">
              <a:solidFill>
                <a:schemeClr val="dk1"/>
              </a:solidFill>
              <a:effectLst/>
              <a:latin typeface="+mn-lt"/>
              <a:ea typeface="+mn-ea"/>
              <a:cs typeface="+mn-cs"/>
            </a:rPr>
            <a:t>0.52</a:t>
          </a:r>
          <a:r>
            <a:rPr kumimoji="1" lang="ja-JP" altLang="ja-JP" sz="1100">
              <a:solidFill>
                <a:schemeClr val="dk1"/>
              </a:solidFill>
              <a:effectLst/>
              <a:latin typeface="+mn-lt"/>
              <a:ea typeface="+mn-ea"/>
              <a:cs typeface="+mn-cs"/>
            </a:rPr>
            <a:t>となった。依然として類似団体平均を下回っている状況にあるため、予算枠配分による経常経費の更なる削減や、事業のキャップ制などによる政策的経費、投資的経費の抑制などの歳出の見直しを実施するとともに、収納率の向上や土地売払収入・広告収入、ふるさと納税といった自主財源確保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24342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年度に東日本大震災の影響により</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ポイントの大幅な増となって以降、</a:t>
          </a:r>
          <a:r>
            <a:rPr kumimoji="1" lang="en-US" altLang="ja-JP" sz="1100">
              <a:solidFill>
                <a:schemeClr val="dk1"/>
              </a:solidFill>
              <a:effectLst/>
              <a:latin typeface="+mn-lt"/>
              <a:ea typeface="+mn-ea"/>
              <a:cs typeface="+mn-cs"/>
            </a:rPr>
            <a:t>95%</a:t>
          </a:r>
          <a:r>
            <a:rPr kumimoji="1" lang="ja-JP" altLang="en-US" sz="1100">
              <a:solidFill>
                <a:schemeClr val="dk1"/>
              </a:solidFill>
              <a:effectLst/>
              <a:latin typeface="+mn-lt"/>
              <a:ea typeface="+mn-ea"/>
              <a:cs typeface="+mn-cs"/>
            </a:rPr>
            <a:t>を超える高い水準にあった。令和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年度は普通交付税の追加交付等により一時的に数値が改善したものの、令和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96.2%</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、増となった要因としては、</a:t>
          </a:r>
          <a:r>
            <a:rPr kumimoji="1" lang="ja-JP" altLang="en-US" sz="1100">
              <a:solidFill>
                <a:schemeClr val="dk1"/>
              </a:solidFill>
              <a:effectLst/>
              <a:latin typeface="+mn-lt"/>
              <a:ea typeface="+mn-ea"/>
              <a:cs typeface="+mn-cs"/>
            </a:rPr>
            <a:t>分母となる経常一般財源等が前年度比</a:t>
          </a:r>
          <a:r>
            <a:rPr kumimoji="1" lang="en-US" altLang="ja-JP" sz="1100">
              <a:solidFill>
                <a:schemeClr val="dk1"/>
              </a:solidFill>
              <a:effectLst/>
              <a:latin typeface="+mn-lt"/>
              <a:ea typeface="+mn-ea"/>
              <a:cs typeface="+mn-cs"/>
            </a:rPr>
            <a:t>298</a:t>
          </a:r>
          <a:r>
            <a:rPr kumimoji="1" lang="ja-JP" altLang="en-US" sz="1100">
              <a:solidFill>
                <a:schemeClr val="dk1"/>
              </a:solidFill>
              <a:effectLst/>
              <a:latin typeface="+mn-lt"/>
              <a:ea typeface="+mn-ea"/>
              <a:cs typeface="+mn-cs"/>
            </a:rPr>
            <a:t>百万円の減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分子となる経常経費充当一般財源において、光熱費の高騰等により前年度比</a:t>
          </a:r>
          <a:r>
            <a:rPr kumimoji="1" lang="en-US" altLang="ja-JP" sz="1100">
              <a:solidFill>
                <a:schemeClr val="dk1"/>
              </a:solidFill>
              <a:effectLst/>
              <a:latin typeface="+mn-lt"/>
              <a:ea typeface="+mn-ea"/>
              <a:cs typeface="+mn-cs"/>
            </a:rPr>
            <a:t>314</a:t>
          </a:r>
          <a:r>
            <a:rPr kumimoji="1" lang="ja-JP" altLang="en-US" sz="1100">
              <a:solidFill>
                <a:schemeClr val="dk1"/>
              </a:solidFill>
              <a:effectLst/>
              <a:latin typeface="+mn-lt"/>
              <a:ea typeface="+mn-ea"/>
              <a:cs typeface="+mn-cs"/>
            </a:rPr>
            <a:t>百万円の増となり、経常収支比率が増加した</a:t>
          </a:r>
          <a:r>
            <a:rPr kumimoji="1" lang="ja-JP" altLang="ja-JP" sz="1100">
              <a:solidFill>
                <a:schemeClr val="dk1"/>
              </a:solidFill>
              <a:effectLst/>
              <a:latin typeface="+mn-lt"/>
              <a:ea typeface="+mn-ea"/>
              <a:cs typeface="+mn-cs"/>
            </a:rPr>
            <a:t>。全国平均を大幅に上回っているため、産業基盤の復興や定住人口の増加を目指すことで、更なる税収確保の基盤固めを推進する。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65</xdr:row>
      <xdr:rowOff>149437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23694"/>
          <a:ext cx="8382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122344</xdr:rowOff>
    </xdr:from>
    <xdr:to>
      <xdr:col>19</xdr:col>
      <xdr:colOff>133350</xdr:colOff>
      <xdr:row>65</xdr:row>
      <xdr:rowOff>93133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23694"/>
          <a:ext cx="8890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93133</xdr:rowOff>
    </xdr:from>
    <xdr:to>
      <xdr:col>15</xdr:col>
      <xdr:colOff>82550</xdr:colOff>
      <xdr:row>66</xdr:row>
      <xdr:rowOff>162983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3738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162983</xdr:rowOff>
    </xdr:from>
    <xdr:to>
      <xdr:col>11</xdr:col>
      <xdr:colOff>31750</xdr:colOff>
      <xdr:row>67</xdr:row>
      <xdr:rowOff>23706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4786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98637</xdr:rowOff>
    </xdr:from>
    <xdr:to>
      <xdr:col>23</xdr:col>
      <xdr:colOff>184150</xdr:colOff>
      <xdr:row>66</xdr:row>
      <xdr:rowOff>28787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70714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1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157921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112183</xdr:rowOff>
    </xdr:from>
    <xdr:to>
      <xdr:col>11</xdr:col>
      <xdr:colOff>82550</xdr:colOff>
      <xdr:row>67</xdr:row>
      <xdr:rowOff>42333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27110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144356</xdr:rowOff>
    </xdr:from>
    <xdr:to>
      <xdr:col>7</xdr:col>
      <xdr:colOff>31750</xdr:colOff>
      <xdr:row>67</xdr:row>
      <xdr:rowOff>74506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59283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54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年度から東日本大震災の影響により災害廃棄物処理事業等の物件費が一時的に増加した。令和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年度決算における人件費は、職員数の増等により増加している一方で令和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年度人事院勧告の減額調整を令和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に実施した影響により減となっており、人件費全体では減となっている。物件費については、ふるさと納税増収に伴う収納業務委託の増等により、物件費全体として増となった。類団平均、全国平均を下回る結果となっている。</a:t>
          </a:r>
          <a:endParaRPr lang="ja-JP" altLang="ja-JP" sz="1100">
            <a:effectLst/>
          </a:endParaRPr>
        </a:p>
        <a:p>
          <a:r>
            <a:rPr kumimoji="1" lang="ja-JP" altLang="ja-JP" sz="1000">
              <a:solidFill>
                <a:schemeClr val="dk1"/>
              </a:solidFill>
              <a:effectLst/>
              <a:latin typeface="+mn-lt"/>
              <a:ea typeface="+mn-ea"/>
              <a:cs typeface="+mn-cs"/>
            </a:rPr>
            <a:t>　今後、復興事業により整備した施設や市内各所にある老朽化した施設の維持管理経費の増が見込まれるため、更なる適正化に努める。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148289</xdr:rowOff>
    </xdr:from>
    <xdr:to>
      <xdr:col>23</xdr:col>
      <xdr:colOff>133350</xdr:colOff>
      <xdr:row>83</xdr:row>
      <xdr:rowOff>45644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07189"/>
          <a:ext cx="838200" cy="6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103372</xdr:rowOff>
    </xdr:from>
    <xdr:to>
      <xdr:col>19</xdr:col>
      <xdr:colOff>133350</xdr:colOff>
      <xdr:row>82</xdr:row>
      <xdr:rowOff>148289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62272"/>
          <a:ext cx="889000" cy="4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74819</xdr:rowOff>
    </xdr:from>
    <xdr:to>
      <xdr:col>15</xdr:col>
      <xdr:colOff>82550</xdr:colOff>
      <xdr:row>82</xdr:row>
      <xdr:rowOff>103372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62269"/>
          <a:ext cx="889000" cy="20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42771</xdr:rowOff>
    </xdr:from>
    <xdr:to>
      <xdr:col>11</xdr:col>
      <xdr:colOff>31750</xdr:colOff>
      <xdr:row>81</xdr:row>
      <xdr:rowOff>74819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30221"/>
          <a:ext cx="889000" cy="3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166294</xdr:rowOff>
    </xdr:from>
    <xdr:to>
      <xdr:col>23</xdr:col>
      <xdr:colOff>184150</xdr:colOff>
      <xdr:row>83</xdr:row>
      <xdr:rowOff>96444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2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11371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7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97489</xdr:rowOff>
    </xdr:from>
    <xdr:to>
      <xdr:col>19</xdr:col>
      <xdr:colOff>184150</xdr:colOff>
      <xdr:row>83</xdr:row>
      <xdr:rowOff>27639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5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37816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25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52572</xdr:rowOff>
    </xdr:from>
    <xdr:to>
      <xdr:col>15</xdr:col>
      <xdr:colOff>133350</xdr:colOff>
      <xdr:row>82</xdr:row>
      <xdr:rowOff>154172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138949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9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24019</xdr:rowOff>
    </xdr:from>
    <xdr:to>
      <xdr:col>11</xdr:col>
      <xdr:colOff>82550</xdr:colOff>
      <xdr:row>81</xdr:row>
      <xdr:rowOff>125619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135796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163421</xdr:rowOff>
    </xdr:from>
    <xdr:to>
      <xdr:col>7</xdr:col>
      <xdr:colOff>31750</xdr:colOff>
      <xdr:row>81</xdr:row>
      <xdr:rowOff>93571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103748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4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ラスパイレス指数は類似団体平均、全国市平均いずれも下回っている。</a:t>
          </a:r>
          <a:endParaRPr lang="ja-JP" altLang="ja-JP" sz="1400">
            <a:effectLst/>
          </a:endParaRPr>
        </a:p>
        <a:p>
          <a:r>
            <a:rPr kumimoji="1" lang="ja-JP" altLang="ja-JP" sz="1100">
              <a:solidFill>
                <a:schemeClr val="dk1"/>
              </a:solidFill>
              <a:effectLst/>
              <a:latin typeface="+mn-lt"/>
              <a:ea typeface="+mn-ea"/>
              <a:cs typeface="+mn-cs"/>
            </a:rPr>
            <a:t>今後も給与の適正化に努める。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66221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501586"/>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66221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5877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14514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87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14514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5015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135164</xdr:rowOff>
    </xdr:from>
    <xdr:to>
      <xdr:col>73</xdr:col>
      <xdr:colOff>44450</xdr:colOff>
      <xdr:row>85</xdr:row>
      <xdr:rowOff>65314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75491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類似団体平均より</a:t>
          </a:r>
          <a:r>
            <a:rPr kumimoji="1" lang="en-US" altLang="ja-JP" sz="1100">
              <a:solidFill>
                <a:schemeClr val="dk1"/>
              </a:solidFill>
              <a:effectLst/>
              <a:latin typeface="+mn-lt"/>
              <a:ea typeface="+mn-ea"/>
              <a:cs typeface="+mn-cs"/>
            </a:rPr>
            <a:t>0.55</a:t>
          </a:r>
          <a:r>
            <a:rPr kumimoji="1" lang="ja-JP" altLang="ja-JP" sz="1100">
              <a:solidFill>
                <a:schemeClr val="dk1"/>
              </a:solidFill>
              <a:effectLst/>
              <a:latin typeface="+mn-lt"/>
              <a:ea typeface="+mn-ea"/>
              <a:cs typeface="+mn-cs"/>
            </a:rPr>
            <a:t>ポイント上回っているが、全国平均、県平均は下回っている。今後も「定員管理計画」に基づき職員数の適正化に努める。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117369</xdr:rowOff>
    </xdr:from>
    <xdr:to>
      <xdr:col>81</xdr:col>
      <xdr:colOff>44450</xdr:colOff>
      <xdr:row>61</xdr:row>
      <xdr:rowOff>153564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75819"/>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103294</xdr:rowOff>
    </xdr:from>
    <xdr:to>
      <xdr:col>77</xdr:col>
      <xdr:colOff>44450</xdr:colOff>
      <xdr:row>61</xdr:row>
      <xdr:rowOff>117369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61744"/>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103294</xdr:rowOff>
    </xdr:from>
    <xdr:to>
      <xdr:col>72</xdr:col>
      <xdr:colOff>203200</xdr:colOff>
      <xdr:row>61</xdr:row>
      <xdr:rowOff>109326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56174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99271</xdr:rowOff>
    </xdr:from>
    <xdr:to>
      <xdr:col>68</xdr:col>
      <xdr:colOff>152400</xdr:colOff>
      <xdr:row>61</xdr:row>
      <xdr:rowOff>109326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5772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102764</xdr:rowOff>
    </xdr:from>
    <xdr:to>
      <xdr:col>81</xdr:col>
      <xdr:colOff>95250</xdr:colOff>
      <xdr:row>62</xdr:row>
      <xdr:rowOff>32914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74841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66569</xdr:rowOff>
    </xdr:from>
    <xdr:to>
      <xdr:col>77</xdr:col>
      <xdr:colOff>95250</xdr:colOff>
      <xdr:row>61</xdr:row>
      <xdr:rowOff>168169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152946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1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52494</xdr:rowOff>
    </xdr:from>
    <xdr:to>
      <xdr:col>73</xdr:col>
      <xdr:colOff>44450</xdr:colOff>
      <xdr:row>61</xdr:row>
      <xdr:rowOff>154094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138871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58526</xdr:rowOff>
    </xdr:from>
    <xdr:to>
      <xdr:col>68</xdr:col>
      <xdr:colOff>203200</xdr:colOff>
      <xdr:row>61</xdr:row>
      <xdr:rowOff>160126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144903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134848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昨年と比較し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減となり、引き続き類似団体内平均を下回った。要因としては、公債費の自然減に加え、公営企業会計の準元利償還金の減による影響が大きいものである。引き続き、普通建設事業における適正化・平準化や有利な地方債の活用に取組み、収納体制の強化を図り税収確保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94827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206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94827</xdr:rowOff>
    </xdr:from>
    <xdr:to>
      <xdr:col>77</xdr:col>
      <xdr:colOff>44450</xdr:colOff>
      <xdr:row>40</xdr:row>
      <xdr:rowOff>151130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5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52070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09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42</xdr:row>
      <xdr:rowOff>1270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815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28381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44027</xdr:rowOff>
    </xdr:from>
    <xdr:to>
      <xdr:col>77</xdr:col>
      <xdr:colOff>95250</xdr:colOff>
      <xdr:row>40</xdr:row>
      <xdr:rowOff>145627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155804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地方債の発行抑制などによる地方債現在高の減などにより、平成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年度から引き続き負数となった。</a:t>
          </a:r>
          <a:endParaRPr lang="ja-JP" altLang="ja-JP" sz="1400">
            <a:effectLst/>
          </a:endParaRPr>
        </a:p>
        <a:p>
          <a:r>
            <a:rPr kumimoji="1" lang="ja-JP" altLang="ja-JP" sz="1100" baseline="0">
              <a:solidFill>
                <a:schemeClr val="dk1"/>
              </a:solidFill>
              <a:effectLst/>
              <a:latin typeface="+mn-lt"/>
              <a:ea typeface="+mn-ea"/>
              <a:cs typeface="+mn-cs"/>
            </a:rPr>
            <a:t>　今後も普通建設事業における適正化・平準化や有利な地方債の活用に取り組み、財政の健全化に努める。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52,474
51,904
17.37
26,499,905
24,894,502
1,433,503
12,505,002
17,815,559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年度より国家公務員の削減と同様の給与減額の復元や、人事院勧告のプラス改定の影響により類似団体平均を上回る結果となっている。令和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年度決算における人件費は、職員数の増等により増加しており、人件費全体では前年比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ポイントの増となった。これまで以上に行財政改革への取り組みを通じて人件費の増嵩の抑制に努める。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28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38</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28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36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3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物件費に係る経常収支比率は、類似団体平均より低い傾向が続いているが、年々増加しており、令和４年度では前年度から</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16.1</a:t>
          </a:r>
          <a:r>
            <a:rPr kumimoji="1" lang="ja-JP" altLang="ja-JP" sz="1100">
              <a:solidFill>
                <a:schemeClr val="dk1"/>
              </a:solidFill>
              <a:effectLst/>
              <a:latin typeface="+mn-lt"/>
              <a:ea typeface="+mn-ea"/>
              <a:cs typeface="+mn-cs"/>
            </a:rPr>
            <a:t>となった。主な要因としては、ふるさと納税収入額の増に伴う業務委託料の増や、光熱水費の増により、増額となったものである。</a:t>
          </a:r>
          <a:endParaRPr lang="ja-JP" altLang="ja-JP" sz="1400">
            <a:effectLst/>
          </a:endParaRPr>
        </a:p>
        <a:p>
          <a:r>
            <a:rPr kumimoji="1" lang="ja-JP" altLang="ja-JP" sz="1100">
              <a:solidFill>
                <a:schemeClr val="dk1"/>
              </a:solidFill>
              <a:effectLst/>
              <a:latin typeface="+mn-lt"/>
              <a:ea typeface="+mn-ea"/>
              <a:cs typeface="+mn-cs"/>
            </a:rPr>
            <a:t>　今後、施設の維持管理経費での増大が見込まれるため、一件審査方式による予算編成など、物件費の抑制に努めたい。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16</xdr:row>
      <xdr:rowOff>113284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9189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15</xdr:row>
      <xdr:rowOff>129286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91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37846</xdr:rowOff>
    </xdr:from>
    <xdr:to>
      <xdr:col>73</xdr:col>
      <xdr:colOff>180975</xdr:colOff>
      <xdr:row>15</xdr:row>
      <xdr:rowOff>129286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095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154432</xdr:rowOff>
    </xdr:from>
    <xdr:to>
      <xdr:col>69</xdr:col>
      <xdr:colOff>92075</xdr:colOff>
      <xdr:row>15</xdr:row>
      <xdr:rowOff>37846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547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79011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69342</xdr:rowOff>
    </xdr:from>
    <xdr:to>
      <xdr:col>78</xdr:col>
      <xdr:colOff>120650</xdr:colOff>
      <xdr:row>15</xdr:row>
      <xdr:rowOff>170942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9669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09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18813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158496</xdr:rowOff>
    </xdr:from>
    <xdr:to>
      <xdr:col>69</xdr:col>
      <xdr:colOff>142875</xdr:colOff>
      <xdr:row>15</xdr:row>
      <xdr:rowOff>88646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98823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103632</xdr:rowOff>
    </xdr:from>
    <xdr:to>
      <xdr:col>65</xdr:col>
      <xdr:colOff>53975</xdr:colOff>
      <xdr:row>15</xdr:row>
      <xdr:rowOff>33782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43959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扶助費に係る経常収支比率は、物価高騰対策による住民税非課税世帯への給付事業が減少した一方で福祉サービス費等が増となり、扶助費全体として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全国平均及び類似団体平均は下回っているものの、今後は高齢化の進展などでの社会保障関係費の上昇により、増加が見込まれる。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92710</xdr:rowOff>
    </xdr:from>
    <xdr:to>
      <xdr:col>24</xdr:col>
      <xdr:colOff>25400</xdr:colOff>
      <xdr:row>55</xdr:row>
      <xdr:rowOff>153670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224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55</xdr:row>
      <xdr:rowOff>92710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84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54610</xdr:rowOff>
    </xdr:from>
    <xdr:to>
      <xdr:col>15</xdr:col>
      <xdr:colOff>98425</xdr:colOff>
      <xdr:row>56</xdr:row>
      <xdr:rowOff>20320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84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56</xdr:row>
      <xdr:rowOff>20320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081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102870</xdr:rowOff>
    </xdr:from>
    <xdr:to>
      <xdr:col>24</xdr:col>
      <xdr:colOff>76200</xdr:colOff>
      <xdr:row>56</xdr:row>
      <xdr:rowOff>33020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119397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41910</xdr:rowOff>
    </xdr:from>
    <xdr:to>
      <xdr:col>20</xdr:col>
      <xdr:colOff>38100</xdr:colOff>
      <xdr:row>55</xdr:row>
      <xdr:rowOff>143510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153687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xdr:rowOff>
    </xdr:from>
    <xdr:to>
      <xdr:col>15</xdr:col>
      <xdr:colOff>149225</xdr:colOff>
      <xdr:row>55</xdr:row>
      <xdr:rowOff>105410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115587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140970</xdr:rowOff>
    </xdr:from>
    <xdr:to>
      <xdr:col>11</xdr:col>
      <xdr:colOff>60325</xdr:colOff>
      <xdr:row>56</xdr:row>
      <xdr:rowOff>71120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81297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99060</xdr:rowOff>
    </xdr:from>
    <xdr:to>
      <xdr:col>6</xdr:col>
      <xdr:colOff>171450</xdr:colOff>
      <xdr:row>55</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39387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a:t>
          </a:r>
          <a:r>
            <a:rPr kumimoji="1" lang="ja-JP" altLang="en-US" sz="1100">
              <a:solidFill>
                <a:schemeClr val="dk1"/>
              </a:solidFill>
              <a:effectLst/>
              <a:latin typeface="+mn-lt"/>
              <a:ea typeface="+mn-ea"/>
              <a:cs typeface="+mn-cs"/>
            </a:rPr>
            <a:t>繰出金等が増となったことにより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となった。ほかにも、本市の場合は、社会保障関係の特別会計のほか、交通会計や市場会計等独自の会計が多く、企業会計を含めた各会計への繰出金の影響によって、類団平均を上回る状況となっている。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5842</xdr:rowOff>
    </xdr:from>
    <xdr:to>
      <xdr:col>82</xdr:col>
      <xdr:colOff>107950</xdr:colOff>
      <xdr:row>58</xdr:row>
      <xdr:rowOff>67564</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435592"/>
          <a:ext cx="0" cy="576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39641</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99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67564</xdr:rowOff>
    </xdr:from>
    <xdr:to>
      <xdr:col>82</xdr:col>
      <xdr:colOff>196850</xdr:colOff>
      <xdr:row>58</xdr:row>
      <xdr:rowOff>67564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0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92219</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7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5842</xdr:rowOff>
    </xdr:from>
    <xdr:to>
      <xdr:col>82</xdr:col>
      <xdr:colOff>196850</xdr:colOff>
      <xdr:row>55</xdr:row>
      <xdr:rowOff>5842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43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56134</xdr:rowOff>
    </xdr:from>
    <xdr:to>
      <xdr:col>82</xdr:col>
      <xdr:colOff>107950</xdr:colOff>
      <xdr:row>57</xdr:row>
      <xdr:rowOff>74422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8287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97299</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52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80772</xdr:rowOff>
    </xdr:from>
    <xdr:to>
      <xdr:col>82</xdr:col>
      <xdr:colOff>158750</xdr:colOff>
      <xdr:row>57</xdr:row>
      <xdr:rowOff>10922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56134</xdr:rowOff>
    </xdr:from>
    <xdr:to>
      <xdr:col>78</xdr:col>
      <xdr:colOff>69850</xdr:colOff>
      <xdr:row>57</xdr:row>
      <xdr:rowOff>97282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28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48768</xdr:rowOff>
    </xdr:from>
    <xdr:to>
      <xdr:col>78</xdr:col>
      <xdr:colOff>120650</xdr:colOff>
      <xdr:row>56</xdr:row>
      <xdr:rowOff>150368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160545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1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97282</xdr:rowOff>
    </xdr:from>
    <xdr:to>
      <xdr:col>73</xdr:col>
      <xdr:colOff>180975</xdr:colOff>
      <xdr:row>60</xdr:row>
      <xdr:rowOff>3556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869932"/>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30243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3556</xdr:rowOff>
    </xdr:from>
    <xdr:to>
      <xdr:col>69</xdr:col>
      <xdr:colOff>92075</xdr:colOff>
      <xdr:row>60</xdr:row>
      <xdr:rowOff>72136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2905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117348</xdr:rowOff>
    </xdr:from>
    <xdr:to>
      <xdr:col>69</xdr:col>
      <xdr:colOff>142875</xdr:colOff>
      <xdr:row>57</xdr:row>
      <xdr:rowOff>47498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57675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23622</xdr:rowOff>
    </xdr:from>
    <xdr:to>
      <xdr:col>82</xdr:col>
      <xdr:colOff>158750</xdr:colOff>
      <xdr:row>57</xdr:row>
      <xdr:rowOff>125222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167149</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5334</xdr:rowOff>
    </xdr:from>
    <xdr:to>
      <xdr:col>78</xdr:col>
      <xdr:colOff>120650</xdr:colOff>
      <xdr:row>57</xdr:row>
      <xdr:rowOff>106934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91711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46482</xdr:rowOff>
    </xdr:from>
    <xdr:to>
      <xdr:col>74</xdr:col>
      <xdr:colOff>31750</xdr:colOff>
      <xdr:row>57</xdr:row>
      <xdr:rowOff>148082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132859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124206</xdr:rowOff>
    </xdr:from>
    <xdr:to>
      <xdr:col>69</xdr:col>
      <xdr:colOff>142875</xdr:colOff>
      <xdr:row>60</xdr:row>
      <xdr:rowOff>54356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2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39133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32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21336</xdr:rowOff>
    </xdr:from>
    <xdr:to>
      <xdr:col>65</xdr:col>
      <xdr:colOff>53975</xdr:colOff>
      <xdr:row>60</xdr:row>
      <xdr:rowOff>122936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30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107713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39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補助費等に係る経常収支比率は前年度と同水準となり、令和４年度は類似団体平均より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となった。　令和３年度に引き続き類似団体平均を上回ったため、より一層補助費等の抑制に努めていく。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41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78994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120142</xdr:rowOff>
    </xdr:from>
    <xdr:to>
      <xdr:col>73</xdr:col>
      <xdr:colOff>180975</xdr:colOff>
      <xdr:row>37</xdr:row>
      <xdr:rowOff>78994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120892"/>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143002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20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公債費は過去の地方債の発行抑制により改善傾向であるが、令和４年度は学校教育施設等や臨時財政対策債の償還金が増となったことにより、前年度比で</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ポイント上昇した。前年度から継続し、全国平均及び宮城県平均、類似団体平均は下回っている状況である。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公債費の増大は財政構造の弾力性を失わせることから、今後も、普通建設事業における適正化・平準化や有利な地方債の活用に取組み、公債費の縮減を図っていく。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131572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1160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145287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160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77</xdr:row>
      <xdr:rowOff>37846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75487"/>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101854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239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令和４年度においては、前年度と比較して</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ポイント増となっており、類似団体平均と比較では</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ポイント高くなっている。</a:t>
          </a:r>
          <a:endParaRPr lang="ja-JP" altLang="ja-JP" sz="1400">
            <a:effectLst/>
          </a:endParaRPr>
        </a:p>
        <a:p>
          <a:r>
            <a:rPr kumimoji="1" lang="ja-JP" altLang="ja-JP" sz="1100">
              <a:solidFill>
                <a:schemeClr val="dk1"/>
              </a:solidFill>
              <a:effectLst/>
              <a:latin typeface="+mn-lt"/>
              <a:ea typeface="+mn-ea"/>
              <a:cs typeface="+mn-cs"/>
            </a:rPr>
            <a:t>　前年度比較での増は、主に物件費であり、ふるさと納税業務委託の増等が要因である。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104139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271500"/>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46989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27150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46989</xdr:rowOff>
    </xdr:from>
    <xdr:to>
      <xdr:col>73</xdr:col>
      <xdr:colOff>180975</xdr:colOff>
      <xdr:row>78</xdr:row>
      <xdr:rowOff>138430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4200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4543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167639</xdr:rowOff>
    </xdr:from>
    <xdr:to>
      <xdr:col>74</xdr:col>
      <xdr:colOff>31750</xdr:colOff>
      <xdr:row>78</xdr:row>
      <xdr:rowOff>97789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87630</xdr:rowOff>
    </xdr:from>
    <xdr:to>
      <xdr:col>69</xdr:col>
      <xdr:colOff>142875</xdr:colOff>
      <xdr:row>79</xdr:row>
      <xdr:rowOff>17780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65069</xdr:rowOff>
    </xdr:from>
    <xdr:to>
      <xdr:col>29</xdr:col>
      <xdr:colOff>127000</xdr:colOff>
      <xdr:row>17</xdr:row>
      <xdr:rowOff>69969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027344"/>
          <a:ext cx="647700" cy="4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65069</xdr:rowOff>
    </xdr:from>
    <xdr:to>
      <xdr:col>26</xdr:col>
      <xdr:colOff>50800</xdr:colOff>
      <xdr:row>17</xdr:row>
      <xdr:rowOff>81085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27344"/>
          <a:ext cx="698500" cy="16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81085</xdr:rowOff>
    </xdr:from>
    <xdr:to>
      <xdr:col>22</xdr:col>
      <xdr:colOff>114300</xdr:colOff>
      <xdr:row>17</xdr:row>
      <xdr:rowOff>151908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43360"/>
          <a:ext cx="698500" cy="70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151908</xdr:rowOff>
    </xdr:from>
    <xdr:to>
      <xdr:col>18</xdr:col>
      <xdr:colOff>177800</xdr:colOff>
      <xdr:row>18</xdr:row>
      <xdr:rowOff>7018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14183"/>
          <a:ext cx="698500" cy="26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19169</xdr:rowOff>
    </xdr:from>
    <xdr:to>
      <xdr:col>29</xdr:col>
      <xdr:colOff>177800</xdr:colOff>
      <xdr:row>17</xdr:row>
      <xdr:rowOff>120769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81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35696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26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14269</xdr:rowOff>
    </xdr:from>
    <xdr:to>
      <xdr:col>26</xdr:col>
      <xdr:colOff>101600</xdr:colOff>
      <xdr:row>17</xdr:row>
      <xdr:rowOff>115869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7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126046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4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30285</xdr:rowOff>
    </xdr:from>
    <xdr:to>
      <xdr:col>22</xdr:col>
      <xdr:colOff>165100</xdr:colOff>
      <xdr:row>17</xdr:row>
      <xdr:rowOff>131885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92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142062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7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101108</xdr:rowOff>
    </xdr:from>
    <xdr:to>
      <xdr:col>19</xdr:col>
      <xdr:colOff>38100</xdr:colOff>
      <xdr:row>18</xdr:row>
      <xdr:rowOff>31258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63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41435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127668</xdr:rowOff>
    </xdr:from>
    <xdr:to>
      <xdr:col>15</xdr:col>
      <xdr:colOff>101600</xdr:colOff>
      <xdr:row>18</xdr:row>
      <xdr:rowOff>57818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89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67995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340774</xdr:rowOff>
    </xdr:from>
    <xdr:to>
      <xdr:col>29</xdr:col>
      <xdr:colOff>127000</xdr:colOff>
      <xdr:row>36</xdr:row>
      <xdr:rowOff>99502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951124"/>
          <a:ext cx="647700" cy="101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67760</xdr:rowOff>
    </xdr:from>
    <xdr:to>
      <xdr:col>26</xdr:col>
      <xdr:colOff>50800</xdr:colOff>
      <xdr:row>36</xdr:row>
      <xdr:rowOff>99502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7021010"/>
          <a:ext cx="698500" cy="31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292931</xdr:rowOff>
    </xdr:from>
    <xdr:to>
      <xdr:col>22</xdr:col>
      <xdr:colOff>114300</xdr:colOff>
      <xdr:row>36</xdr:row>
      <xdr:rowOff>67760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903281"/>
          <a:ext cx="698500" cy="117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292931</xdr:rowOff>
    </xdr:from>
    <xdr:to>
      <xdr:col>18</xdr:col>
      <xdr:colOff>177800</xdr:colOff>
      <xdr:row>35</xdr:row>
      <xdr:rowOff>332805</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6903281"/>
          <a:ext cx="698500" cy="39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289974</xdr:rowOff>
    </xdr:from>
    <xdr:to>
      <xdr:col>29</xdr:col>
      <xdr:colOff>177800</xdr:colOff>
      <xdr:row>36</xdr:row>
      <xdr:rowOff>48674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900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262051</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87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48702</xdr:rowOff>
    </xdr:from>
    <xdr:to>
      <xdr:col>26</xdr:col>
      <xdr:colOff>101600</xdr:colOff>
      <xdr:row>36</xdr:row>
      <xdr:rowOff>150302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001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135079</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88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16960</xdr:rowOff>
    </xdr:from>
    <xdr:to>
      <xdr:col>22</xdr:col>
      <xdr:colOff>165100</xdr:colOff>
      <xdr:row>36</xdr:row>
      <xdr:rowOff>118560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970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103337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0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242131</xdr:rowOff>
    </xdr:from>
    <xdr:to>
      <xdr:col>19</xdr:col>
      <xdr:colOff>38100</xdr:colOff>
      <xdr:row>36</xdr:row>
      <xdr:rowOff>831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852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11008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62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282005</xdr:rowOff>
    </xdr:from>
    <xdr:to>
      <xdr:col>15</xdr:col>
      <xdr:colOff>101600</xdr:colOff>
      <xdr:row>36</xdr:row>
      <xdr:rowOff>40705</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89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25482</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97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52,474
51,904
17.37
26,499,905
24,894,502
1,433,503
12,505,002
17,815,559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134519</xdr:rowOff>
    </xdr:from>
    <xdr:to>
      <xdr:col>24</xdr:col>
      <xdr:colOff>63500</xdr:colOff>
      <xdr:row>35</xdr:row>
      <xdr:rowOff>141986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35269"/>
          <a:ext cx="8382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137890</xdr:rowOff>
    </xdr:from>
    <xdr:to>
      <xdr:col>19</xdr:col>
      <xdr:colOff>177800</xdr:colOff>
      <xdr:row>35</xdr:row>
      <xdr:rowOff>141986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38640"/>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137890</xdr:rowOff>
    </xdr:from>
    <xdr:to>
      <xdr:col>15</xdr:col>
      <xdr:colOff>50800</xdr:colOff>
      <xdr:row>36</xdr:row>
      <xdr:rowOff>75502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38640"/>
          <a:ext cx="889000" cy="10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75502</xdr:rowOff>
    </xdr:from>
    <xdr:to>
      <xdr:col>10</xdr:col>
      <xdr:colOff>114300</xdr:colOff>
      <xdr:row>36</xdr:row>
      <xdr:rowOff>96038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7702"/>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83719</xdr:rowOff>
    </xdr:from>
    <xdr:to>
      <xdr:col>24</xdr:col>
      <xdr:colOff>114300</xdr:colOff>
      <xdr:row>36</xdr:row>
      <xdr:rowOff>13869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106596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3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91186</xdr:rowOff>
    </xdr:from>
    <xdr:to>
      <xdr:col>20</xdr:col>
      <xdr:colOff>38100</xdr:colOff>
      <xdr:row>36</xdr:row>
      <xdr:rowOff>21336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37863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87090</xdr:rowOff>
    </xdr:from>
    <xdr:to>
      <xdr:col>15</xdr:col>
      <xdr:colOff>101600</xdr:colOff>
      <xdr:row>36</xdr:row>
      <xdr:rowOff>17240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33767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24702</xdr:rowOff>
    </xdr:from>
    <xdr:to>
      <xdr:col>10</xdr:col>
      <xdr:colOff>165100</xdr:colOff>
      <xdr:row>36</xdr:row>
      <xdr:rowOff>126302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142829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7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45238</xdr:rowOff>
    </xdr:from>
    <xdr:to>
      <xdr:col>6</xdr:col>
      <xdr:colOff>38100</xdr:colOff>
      <xdr:row>36</xdr:row>
      <xdr:rowOff>146838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163365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20284</xdr:rowOff>
    </xdr:from>
    <xdr:to>
      <xdr:col>24</xdr:col>
      <xdr:colOff>63500</xdr:colOff>
      <xdr:row>57</xdr:row>
      <xdr:rowOff>81451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92934"/>
          <a:ext cx="838200" cy="6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81451</xdr:rowOff>
    </xdr:from>
    <xdr:to>
      <xdr:col>19</xdr:col>
      <xdr:colOff>177800</xdr:colOff>
      <xdr:row>57</xdr:row>
      <xdr:rowOff>110994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54101"/>
          <a:ext cx="889000" cy="2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110994</xdr:rowOff>
    </xdr:from>
    <xdr:to>
      <xdr:col>15</xdr:col>
      <xdr:colOff>50800</xdr:colOff>
      <xdr:row>58</xdr:row>
      <xdr:rowOff>73852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83644"/>
          <a:ext cx="889000" cy="13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73852</xdr:rowOff>
    </xdr:from>
    <xdr:to>
      <xdr:col>10</xdr:col>
      <xdr:colOff>114300</xdr:colOff>
      <xdr:row>58</xdr:row>
      <xdr:rowOff>101829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17952"/>
          <a:ext cx="889000" cy="2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140934</xdr:rowOff>
    </xdr:from>
    <xdr:to>
      <xdr:col>24</xdr:col>
      <xdr:colOff>114300</xdr:colOff>
      <xdr:row>57</xdr:row>
      <xdr:rowOff>71084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4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119361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2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30651</xdr:rowOff>
    </xdr:from>
    <xdr:to>
      <xdr:col>20</xdr:col>
      <xdr:colOff>38100</xdr:colOff>
      <xdr:row>57</xdr:row>
      <xdr:rowOff>132251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123378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9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60194</xdr:rowOff>
    </xdr:from>
    <xdr:to>
      <xdr:col>15</xdr:col>
      <xdr:colOff>101600</xdr:colOff>
      <xdr:row>57</xdr:row>
      <xdr:rowOff>161794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3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6871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23052</xdr:rowOff>
    </xdr:from>
    <xdr:to>
      <xdr:col>10</xdr:col>
      <xdr:colOff>165100</xdr:colOff>
      <xdr:row>58</xdr:row>
      <xdr:rowOff>124652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6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115779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5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51029</xdr:rowOff>
    </xdr:from>
    <xdr:to>
      <xdr:col>6</xdr:col>
      <xdr:colOff>38100</xdr:colOff>
      <xdr:row>58</xdr:row>
      <xdr:rowOff>152629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143756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8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145414</xdr:rowOff>
    </xdr:from>
    <xdr:to>
      <xdr:col>24</xdr:col>
      <xdr:colOff>63500</xdr:colOff>
      <xdr:row>78</xdr:row>
      <xdr:rowOff>149644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18514"/>
          <a:ext cx="8382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145414</xdr:rowOff>
    </xdr:from>
    <xdr:to>
      <xdr:col>19</xdr:col>
      <xdr:colOff>177800</xdr:colOff>
      <xdr:row>78</xdr:row>
      <xdr:rowOff>156197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18514"/>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154750</xdr:rowOff>
    </xdr:from>
    <xdr:to>
      <xdr:col>15</xdr:col>
      <xdr:colOff>50800</xdr:colOff>
      <xdr:row>78</xdr:row>
      <xdr:rowOff>156197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27850"/>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112040</xdr:rowOff>
    </xdr:from>
    <xdr:to>
      <xdr:col>10</xdr:col>
      <xdr:colOff>114300</xdr:colOff>
      <xdr:row>78</xdr:row>
      <xdr:rowOff>154750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85140"/>
          <a:ext cx="889000" cy="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98844</xdr:rowOff>
    </xdr:from>
    <xdr:to>
      <xdr:col>24</xdr:col>
      <xdr:colOff>114300</xdr:colOff>
      <xdr:row>79</xdr:row>
      <xdr:rowOff>28994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13771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94614</xdr:rowOff>
    </xdr:from>
    <xdr:to>
      <xdr:col>20</xdr:col>
      <xdr:colOff>38100</xdr:colOff>
      <xdr:row>79</xdr:row>
      <xdr:rowOff>24764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15891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6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105397</xdr:rowOff>
    </xdr:from>
    <xdr:to>
      <xdr:col>15</xdr:col>
      <xdr:colOff>101600</xdr:colOff>
      <xdr:row>79</xdr:row>
      <xdr:rowOff>35547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7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26674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103950</xdr:rowOff>
    </xdr:from>
    <xdr:to>
      <xdr:col>10</xdr:col>
      <xdr:colOff>165100</xdr:colOff>
      <xdr:row>79</xdr:row>
      <xdr:rowOff>34100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25227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61240</xdr:rowOff>
    </xdr:from>
    <xdr:to>
      <xdr:col>6</xdr:col>
      <xdr:colOff>38100</xdr:colOff>
      <xdr:row>78</xdr:row>
      <xdr:rowOff>162840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153967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2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141083</xdr:rowOff>
    </xdr:from>
    <xdr:to>
      <xdr:col>24</xdr:col>
      <xdr:colOff>63500</xdr:colOff>
      <xdr:row>96</xdr:row>
      <xdr:rowOff>110145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28833"/>
          <a:ext cx="838200" cy="1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141083</xdr:rowOff>
    </xdr:from>
    <xdr:to>
      <xdr:col>19</xdr:col>
      <xdr:colOff>177800</xdr:colOff>
      <xdr:row>97</xdr:row>
      <xdr:rowOff>105465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28833"/>
          <a:ext cx="889000" cy="30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105465</xdr:rowOff>
    </xdr:from>
    <xdr:to>
      <xdr:col>15</xdr:col>
      <xdr:colOff>50800</xdr:colOff>
      <xdr:row>97</xdr:row>
      <xdr:rowOff>130611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3611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130611</xdr:rowOff>
    </xdr:from>
    <xdr:to>
      <xdr:col>10</xdr:col>
      <xdr:colOff>114300</xdr:colOff>
      <xdr:row>98</xdr:row>
      <xdr:rowOff>76357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61261"/>
          <a:ext cx="889000" cy="1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59345</xdr:rowOff>
    </xdr:from>
    <xdr:to>
      <xdr:col>24</xdr:col>
      <xdr:colOff>114300</xdr:colOff>
      <xdr:row>96</xdr:row>
      <xdr:rowOff>160945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1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37772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9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90283</xdr:rowOff>
    </xdr:from>
    <xdr:to>
      <xdr:col>20</xdr:col>
      <xdr:colOff>38100</xdr:colOff>
      <xdr:row>96</xdr:row>
      <xdr:rowOff>20433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11560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4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54665</xdr:rowOff>
    </xdr:from>
    <xdr:to>
      <xdr:col>15</xdr:col>
      <xdr:colOff>101600</xdr:colOff>
      <xdr:row>97</xdr:row>
      <xdr:rowOff>156265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147392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7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79811</xdr:rowOff>
    </xdr:from>
    <xdr:to>
      <xdr:col>10</xdr:col>
      <xdr:colOff>165100</xdr:colOff>
      <xdr:row>98</xdr:row>
      <xdr:rowOff>9961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1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0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25557</xdr:rowOff>
    </xdr:from>
    <xdr:to>
      <xdr:col>6</xdr:col>
      <xdr:colOff>38100</xdr:colOff>
      <xdr:row>98</xdr:row>
      <xdr:rowOff>127157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2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118284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2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64971</xdr:rowOff>
    </xdr:from>
    <xdr:to>
      <xdr:col>54</xdr:col>
      <xdr:colOff>189865</xdr:colOff>
      <xdr:row>38</xdr:row>
      <xdr:rowOff>22451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1371"/>
          <a:ext cx="127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26278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4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22451</xdr:rowOff>
    </xdr:from>
    <xdr:to>
      <xdr:col>55</xdr:col>
      <xdr:colOff>88900</xdr:colOff>
      <xdr:row>38</xdr:row>
      <xdr:rowOff>22451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7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11648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2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64971</xdr:rowOff>
    </xdr:from>
    <xdr:to>
      <xdr:col>55</xdr:col>
      <xdr:colOff>88900</xdr:colOff>
      <xdr:row>32</xdr:row>
      <xdr:rowOff>64971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141582</xdr:rowOff>
    </xdr:from>
    <xdr:to>
      <xdr:col>55</xdr:col>
      <xdr:colOff>0</xdr:colOff>
      <xdr:row>35</xdr:row>
      <xdr:rowOff>112436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970882"/>
          <a:ext cx="838200" cy="1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52057</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24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73630</xdr:rowOff>
    </xdr:from>
    <xdr:to>
      <xdr:col>55</xdr:col>
      <xdr:colOff>50800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17948</xdr:rowOff>
    </xdr:from>
    <xdr:to>
      <xdr:col>50</xdr:col>
      <xdr:colOff>114300</xdr:colOff>
      <xdr:row>34</xdr:row>
      <xdr:rowOff>141582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161448"/>
          <a:ext cx="889000" cy="80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113391</xdr:rowOff>
    </xdr:from>
    <xdr:to>
      <xdr:col>50</xdr:col>
      <xdr:colOff>165100</xdr:colOff>
      <xdr:row>37</xdr:row>
      <xdr:rowOff>43541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34668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17948</xdr:rowOff>
    </xdr:from>
    <xdr:to>
      <xdr:col>45</xdr:col>
      <xdr:colOff>177800</xdr:colOff>
      <xdr:row>37</xdr:row>
      <xdr:rowOff>79372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161448"/>
          <a:ext cx="889000" cy="126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16053</xdr:rowOff>
    </xdr:from>
    <xdr:to>
      <xdr:col>46</xdr:col>
      <xdr:colOff>38100</xdr:colOff>
      <xdr:row>32</xdr:row>
      <xdr:rowOff>117653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108780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64955</xdr:rowOff>
    </xdr:from>
    <xdr:to>
      <xdr:col>41</xdr:col>
      <xdr:colOff>50800</xdr:colOff>
      <xdr:row>37</xdr:row>
      <xdr:rowOff>79372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08605"/>
          <a:ext cx="8890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538</xdr:rowOff>
    </xdr:from>
    <xdr:to>
      <xdr:col>41</xdr:col>
      <xdr:colOff>101600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31483</xdr:rowOff>
    </xdr:from>
    <xdr:to>
      <xdr:col>36</xdr:col>
      <xdr:colOff>165100</xdr:colOff>
      <xdr:row>37</xdr:row>
      <xdr:rowOff>133083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124210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61636</xdr:rowOff>
    </xdr:from>
    <xdr:to>
      <xdr:col>55</xdr:col>
      <xdr:colOff>50800</xdr:colOff>
      <xdr:row>35</xdr:row>
      <xdr:rowOff>163236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84513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1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90782</xdr:rowOff>
    </xdr:from>
    <xdr:to>
      <xdr:col>50</xdr:col>
      <xdr:colOff>165100</xdr:colOff>
      <xdr:row>35</xdr:row>
      <xdr:rowOff>20932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37459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6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138598</xdr:rowOff>
    </xdr:from>
    <xdr:to>
      <xdr:col>46</xdr:col>
      <xdr:colOff>38100</xdr:colOff>
      <xdr:row>30</xdr:row>
      <xdr:rowOff>68748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1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85275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488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28572</xdr:rowOff>
    </xdr:from>
    <xdr:to>
      <xdr:col>41</xdr:col>
      <xdr:colOff>101600</xdr:colOff>
      <xdr:row>37</xdr:row>
      <xdr:rowOff>130172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7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121299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6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14155</xdr:rowOff>
    </xdr:from>
    <xdr:to>
      <xdr:col>36</xdr:col>
      <xdr:colOff>165100</xdr:colOff>
      <xdr:row>37</xdr:row>
      <xdr:rowOff>115755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132282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83617</xdr:rowOff>
    </xdr:from>
    <xdr:to>
      <xdr:col>55</xdr:col>
      <xdr:colOff>0</xdr:colOff>
      <xdr:row>58</xdr:row>
      <xdr:rowOff>22368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856267"/>
          <a:ext cx="838200" cy="11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38088</xdr:rowOff>
    </xdr:from>
    <xdr:to>
      <xdr:col>50</xdr:col>
      <xdr:colOff>114300</xdr:colOff>
      <xdr:row>57</xdr:row>
      <xdr:rowOff>83617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639288"/>
          <a:ext cx="889000" cy="2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38088</xdr:rowOff>
    </xdr:from>
    <xdr:to>
      <xdr:col>45</xdr:col>
      <xdr:colOff>177800</xdr:colOff>
      <xdr:row>57</xdr:row>
      <xdr:rowOff>17056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639288"/>
          <a:ext cx="889000" cy="15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17056</xdr:rowOff>
    </xdr:from>
    <xdr:to>
      <xdr:col>41</xdr:col>
      <xdr:colOff>50800</xdr:colOff>
      <xdr:row>57</xdr:row>
      <xdr:rowOff>64658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789706"/>
          <a:ext cx="889000" cy="4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143018</xdr:rowOff>
    </xdr:from>
    <xdr:to>
      <xdr:col>55</xdr:col>
      <xdr:colOff>50800</xdr:colOff>
      <xdr:row>58</xdr:row>
      <xdr:rowOff>73168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1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121445</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32817</xdr:rowOff>
    </xdr:from>
    <xdr:to>
      <xdr:col>50</xdr:col>
      <xdr:colOff>165100</xdr:colOff>
      <xdr:row>57</xdr:row>
      <xdr:rowOff>134417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125544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158738</xdr:rowOff>
    </xdr:from>
    <xdr:to>
      <xdr:col>46</xdr:col>
      <xdr:colOff>38100</xdr:colOff>
      <xdr:row>56</xdr:row>
      <xdr:rowOff>88888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105415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36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137706</xdr:rowOff>
    </xdr:from>
    <xdr:to>
      <xdr:col>41</xdr:col>
      <xdr:colOff>101600</xdr:colOff>
      <xdr:row>57</xdr:row>
      <xdr:rowOff>67856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3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84383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51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13858</xdr:rowOff>
    </xdr:from>
    <xdr:to>
      <xdr:col>36</xdr:col>
      <xdr:colOff>165100</xdr:colOff>
      <xdr:row>57</xdr:row>
      <xdr:rowOff>115458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131985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56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29147</xdr:rowOff>
    </xdr:from>
    <xdr:to>
      <xdr:col>55</xdr:col>
      <xdr:colOff>0</xdr:colOff>
      <xdr:row>79</xdr:row>
      <xdr:rowOff>40742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02247"/>
          <a:ext cx="838200" cy="18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952</xdr:rowOff>
    </xdr:from>
    <xdr:to>
      <xdr:col>50</xdr:col>
      <xdr:colOff>114300</xdr:colOff>
      <xdr:row>78</xdr:row>
      <xdr:rowOff>29147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202602"/>
          <a:ext cx="889000" cy="19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952</xdr:rowOff>
    </xdr:from>
    <xdr:to>
      <xdr:col>45</xdr:col>
      <xdr:colOff>177800</xdr:colOff>
      <xdr:row>77</xdr:row>
      <xdr:rowOff>9043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202602"/>
          <a:ext cx="889000" cy="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9043</xdr:rowOff>
    </xdr:from>
    <xdr:to>
      <xdr:col>41</xdr:col>
      <xdr:colOff>50800</xdr:colOff>
      <xdr:row>77</xdr:row>
      <xdr:rowOff>80251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210693"/>
          <a:ext cx="889000" cy="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84892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161392</xdr:rowOff>
    </xdr:from>
    <xdr:to>
      <xdr:col>55</xdr:col>
      <xdr:colOff>50800</xdr:colOff>
      <xdr:row>79</xdr:row>
      <xdr:rowOff>91542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76319</xdr:rowOff>
    </xdr:from>
    <xdr:ext cx="378565"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49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149797</xdr:rowOff>
    </xdr:from>
    <xdr:to>
      <xdr:col>50</xdr:col>
      <xdr:colOff>165100</xdr:colOff>
      <xdr:row>78</xdr:row>
      <xdr:rowOff>79947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96474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12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121602</xdr:rowOff>
    </xdr:from>
    <xdr:to>
      <xdr:col>46</xdr:col>
      <xdr:colOff>38100</xdr:colOff>
      <xdr:row>77</xdr:row>
      <xdr:rowOff>51752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15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68280</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9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129693</xdr:rowOff>
    </xdr:from>
    <xdr:to>
      <xdr:col>41</xdr:col>
      <xdr:colOff>101600</xdr:colOff>
      <xdr:row>77</xdr:row>
      <xdr:rowOff>59843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1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76369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9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29451</xdr:rowOff>
    </xdr:from>
    <xdr:to>
      <xdr:col>36</xdr:col>
      <xdr:colOff>165100</xdr:colOff>
      <xdr:row>77</xdr:row>
      <xdr:rowOff>131051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3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147578</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0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124143</xdr:rowOff>
    </xdr:from>
    <xdr:to>
      <xdr:col>55</xdr:col>
      <xdr:colOff>0</xdr:colOff>
      <xdr:row>97</xdr:row>
      <xdr:rowOff>129515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54793"/>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129515</xdr:rowOff>
    </xdr:from>
    <xdr:to>
      <xdr:col>50</xdr:col>
      <xdr:colOff>114300</xdr:colOff>
      <xdr:row>98</xdr:row>
      <xdr:rowOff>6783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60165"/>
          <a:ext cx="889000" cy="4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6783</xdr:rowOff>
    </xdr:from>
    <xdr:to>
      <xdr:col>45</xdr:col>
      <xdr:colOff>177800</xdr:colOff>
      <xdr:row>98</xdr:row>
      <xdr:rowOff>7150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808883"/>
          <a:ext cx="889000" cy="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7150</xdr:rowOff>
    </xdr:from>
    <xdr:to>
      <xdr:col>41</xdr:col>
      <xdr:colOff>50800</xdr:colOff>
      <xdr:row>98</xdr:row>
      <xdr:rowOff>42163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09250"/>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73343</xdr:rowOff>
    </xdr:from>
    <xdr:to>
      <xdr:col>55</xdr:col>
      <xdr:colOff>50800</xdr:colOff>
      <xdr:row>98</xdr:row>
      <xdr:rowOff>3493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51770</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8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78715</xdr:rowOff>
    </xdr:from>
    <xdr:to>
      <xdr:col>50</xdr:col>
      <xdr:colOff>165100</xdr:colOff>
      <xdr:row>98</xdr:row>
      <xdr:rowOff>8865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0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171442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0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127433</xdr:rowOff>
    </xdr:from>
    <xdr:to>
      <xdr:col>46</xdr:col>
      <xdr:colOff>38100</xdr:colOff>
      <xdr:row>98</xdr:row>
      <xdr:rowOff>57583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5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48710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5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127800</xdr:rowOff>
    </xdr:from>
    <xdr:to>
      <xdr:col>41</xdr:col>
      <xdr:colOff>101600</xdr:colOff>
      <xdr:row>98</xdr:row>
      <xdr:rowOff>57950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49077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5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162813</xdr:rowOff>
    </xdr:from>
    <xdr:to>
      <xdr:col>36</xdr:col>
      <xdr:colOff>165100</xdr:colOff>
      <xdr:row>98</xdr:row>
      <xdr:rowOff>92963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9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84090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8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74823</xdr:rowOff>
    </xdr:from>
    <xdr:to>
      <xdr:col>85</xdr:col>
      <xdr:colOff>127000</xdr:colOff>
      <xdr:row>36</xdr:row>
      <xdr:rowOff>81224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247023"/>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20144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35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74823</xdr:rowOff>
    </xdr:from>
    <xdr:to>
      <xdr:col>81</xdr:col>
      <xdr:colOff>50800</xdr:colOff>
      <xdr:row>37</xdr:row>
      <xdr:rowOff>97363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247023"/>
          <a:ext cx="889000" cy="19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132478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68880</xdr:rowOff>
    </xdr:from>
    <xdr:to>
      <xdr:col>76</xdr:col>
      <xdr:colOff>114300</xdr:colOff>
      <xdr:row>37</xdr:row>
      <xdr:rowOff>97363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5898180"/>
          <a:ext cx="889000" cy="54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136181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161646</xdr:rowOff>
    </xdr:from>
    <xdr:to>
      <xdr:col>71</xdr:col>
      <xdr:colOff>177800</xdr:colOff>
      <xdr:row>34</xdr:row>
      <xdr:rowOff>68880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5476596"/>
          <a:ext cx="889000" cy="42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122648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105869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30424</xdr:rowOff>
    </xdr:from>
    <xdr:to>
      <xdr:col>85</xdr:col>
      <xdr:colOff>177800</xdr:colOff>
      <xdr:row>36</xdr:row>
      <xdr:rowOff>132024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2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53301</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05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24023</xdr:rowOff>
    </xdr:from>
    <xdr:to>
      <xdr:col>81</xdr:col>
      <xdr:colOff>101600</xdr:colOff>
      <xdr:row>36</xdr:row>
      <xdr:rowOff>125623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19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142150</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597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46563</xdr:rowOff>
    </xdr:from>
    <xdr:to>
      <xdr:col>76</xdr:col>
      <xdr:colOff>165100</xdr:colOff>
      <xdr:row>37</xdr:row>
      <xdr:rowOff>148163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39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164690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16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18080</xdr:rowOff>
    </xdr:from>
    <xdr:to>
      <xdr:col>72</xdr:col>
      <xdr:colOff>38100</xdr:colOff>
      <xdr:row>34</xdr:row>
      <xdr:rowOff>119680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584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136207</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36111" y="562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110846</xdr:rowOff>
    </xdr:from>
    <xdr:to>
      <xdr:col>67</xdr:col>
      <xdr:colOff>101600</xdr:colOff>
      <xdr:row>32</xdr:row>
      <xdr:rowOff>40996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542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57523</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47111" y="52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134710</xdr:rowOff>
    </xdr:from>
    <xdr:to>
      <xdr:col>85</xdr:col>
      <xdr:colOff>127000</xdr:colOff>
      <xdr:row>76</xdr:row>
      <xdr:rowOff>152312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64910"/>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130073</xdr:rowOff>
    </xdr:from>
    <xdr:to>
      <xdr:col>81</xdr:col>
      <xdr:colOff>50800</xdr:colOff>
      <xdr:row>76</xdr:row>
      <xdr:rowOff>152312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160273"/>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113004</xdr:rowOff>
    </xdr:from>
    <xdr:to>
      <xdr:col>76</xdr:col>
      <xdr:colOff>114300</xdr:colOff>
      <xdr:row>76</xdr:row>
      <xdr:rowOff>130073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143204"/>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84302</xdr:rowOff>
    </xdr:from>
    <xdr:to>
      <xdr:col>71</xdr:col>
      <xdr:colOff>177800</xdr:colOff>
      <xdr:row>76</xdr:row>
      <xdr:rowOff>113004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114502"/>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83910</xdr:rowOff>
    </xdr:from>
    <xdr:to>
      <xdr:col>85</xdr:col>
      <xdr:colOff>177800</xdr:colOff>
      <xdr:row>77</xdr:row>
      <xdr:rowOff>14060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62337</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101512</xdr:rowOff>
    </xdr:from>
    <xdr:to>
      <xdr:col>81</xdr:col>
      <xdr:colOff>101600</xdr:colOff>
      <xdr:row>77</xdr:row>
      <xdr:rowOff>31662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22789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79273</xdr:rowOff>
    </xdr:from>
    <xdr:to>
      <xdr:col>76</xdr:col>
      <xdr:colOff>165100</xdr:colOff>
      <xdr:row>77</xdr:row>
      <xdr:rowOff>9423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550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62204</xdr:rowOff>
    </xdr:from>
    <xdr:to>
      <xdr:col>72</xdr:col>
      <xdr:colOff>38100</xdr:colOff>
      <xdr:row>76</xdr:row>
      <xdr:rowOff>163804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154931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18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33502</xdr:rowOff>
    </xdr:from>
    <xdr:to>
      <xdr:col>67</xdr:col>
      <xdr:colOff>101600</xdr:colOff>
      <xdr:row>76</xdr:row>
      <xdr:rowOff>135102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151630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8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163894</xdr:rowOff>
    </xdr:from>
    <xdr:to>
      <xdr:col>85</xdr:col>
      <xdr:colOff>127000</xdr:colOff>
      <xdr:row>98</xdr:row>
      <xdr:rowOff>20586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94544"/>
          <a:ext cx="838200" cy="2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43675</xdr:rowOff>
    </xdr:from>
    <xdr:to>
      <xdr:col>81</xdr:col>
      <xdr:colOff>50800</xdr:colOff>
      <xdr:row>97</xdr:row>
      <xdr:rowOff>163894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331425"/>
          <a:ext cx="889000" cy="4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43675</xdr:rowOff>
    </xdr:from>
    <xdr:to>
      <xdr:col>76</xdr:col>
      <xdr:colOff>114300</xdr:colOff>
      <xdr:row>98</xdr:row>
      <xdr:rowOff>92774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331425"/>
          <a:ext cx="889000" cy="5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92774</xdr:rowOff>
    </xdr:from>
    <xdr:to>
      <xdr:col>71</xdr:col>
      <xdr:colOff>177800</xdr:colOff>
      <xdr:row>98</xdr:row>
      <xdr:rowOff>135649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94874"/>
          <a:ext cx="889000" cy="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141236</xdr:rowOff>
    </xdr:from>
    <xdr:to>
      <xdr:col>85</xdr:col>
      <xdr:colOff>177800</xdr:colOff>
      <xdr:row>98</xdr:row>
      <xdr:rowOff>71386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119663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113094</xdr:rowOff>
    </xdr:from>
    <xdr:to>
      <xdr:col>81</xdr:col>
      <xdr:colOff>101600</xdr:colOff>
      <xdr:row>98</xdr:row>
      <xdr:rowOff>43244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34371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3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164325</xdr:rowOff>
    </xdr:from>
    <xdr:to>
      <xdr:col>76</xdr:col>
      <xdr:colOff>165100</xdr:colOff>
      <xdr:row>95</xdr:row>
      <xdr:rowOff>94475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2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111002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05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41974</xdr:rowOff>
    </xdr:from>
    <xdr:to>
      <xdr:col>72</xdr:col>
      <xdr:colOff>38100</xdr:colOff>
      <xdr:row>98</xdr:row>
      <xdr:rowOff>143574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134701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3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84849</xdr:rowOff>
    </xdr:from>
    <xdr:to>
      <xdr:col>67</xdr:col>
      <xdr:colOff>101600</xdr:colOff>
      <xdr:row>99</xdr:row>
      <xdr:rowOff>14999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6126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7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97899</xdr:rowOff>
    </xdr:from>
    <xdr:to>
      <xdr:col>116</xdr:col>
      <xdr:colOff>63500</xdr:colOff>
      <xdr:row>39</xdr:row>
      <xdr:rowOff>97899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44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97899</xdr:rowOff>
    </xdr:from>
    <xdr:to>
      <xdr:col>111</xdr:col>
      <xdr:colOff>177800</xdr:colOff>
      <xdr:row>39</xdr:row>
      <xdr:rowOff>97899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97899</xdr:rowOff>
    </xdr:from>
    <xdr:to>
      <xdr:col>107</xdr:col>
      <xdr:colOff>50800</xdr:colOff>
      <xdr:row>39</xdr:row>
      <xdr:rowOff>97899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4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83693</xdr:rowOff>
    </xdr:from>
    <xdr:to>
      <xdr:col>102</xdr:col>
      <xdr:colOff>114300</xdr:colOff>
      <xdr:row>39</xdr:row>
      <xdr:rowOff>97899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70243"/>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133476</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47099</xdr:rowOff>
    </xdr:from>
    <xdr:to>
      <xdr:col>112</xdr:col>
      <xdr:colOff>38100</xdr:colOff>
      <xdr:row>39</xdr:row>
      <xdr:rowOff>148699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139826</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47099</xdr:rowOff>
    </xdr:from>
    <xdr:to>
      <xdr:col>107</xdr:col>
      <xdr:colOff>101600</xdr:colOff>
      <xdr:row>39</xdr:row>
      <xdr:rowOff>148699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139826</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47099</xdr:rowOff>
    </xdr:from>
    <xdr:to>
      <xdr:col>102</xdr:col>
      <xdr:colOff>165100</xdr:colOff>
      <xdr:row>39</xdr:row>
      <xdr:rowOff>148699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139826</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32893</xdr:rowOff>
    </xdr:from>
    <xdr:to>
      <xdr:col>98</xdr:col>
      <xdr:colOff>38100</xdr:colOff>
      <xdr:row>39</xdr:row>
      <xdr:rowOff>134493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125620</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99333" y="6812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163170</xdr:rowOff>
    </xdr:from>
    <xdr:to>
      <xdr:col>116</xdr:col>
      <xdr:colOff>63500</xdr:colOff>
      <xdr:row>56</xdr:row>
      <xdr:rowOff>80721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592920"/>
          <a:ext cx="838200" cy="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80721</xdr:rowOff>
    </xdr:from>
    <xdr:to>
      <xdr:col>111</xdr:col>
      <xdr:colOff>177800</xdr:colOff>
      <xdr:row>56</xdr:row>
      <xdr:rowOff>84989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681921"/>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65824</xdr:rowOff>
    </xdr:from>
    <xdr:to>
      <xdr:col>107</xdr:col>
      <xdr:colOff>50800</xdr:colOff>
      <xdr:row>56</xdr:row>
      <xdr:rowOff>84989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667024"/>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152176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65824</xdr:rowOff>
    </xdr:from>
    <xdr:to>
      <xdr:col>102</xdr:col>
      <xdr:colOff>114300</xdr:colOff>
      <xdr:row>56</xdr:row>
      <xdr:rowOff>72225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66702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165168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164978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112370</xdr:rowOff>
    </xdr:from>
    <xdr:to>
      <xdr:col>116</xdr:col>
      <xdr:colOff>114300</xdr:colOff>
      <xdr:row>56</xdr:row>
      <xdr:rowOff>42520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5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135247</xdr:rowOff>
    </xdr:from>
    <xdr:ext cx="534377"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29921</xdr:rowOff>
    </xdr:from>
    <xdr:to>
      <xdr:col>112</xdr:col>
      <xdr:colOff>38100</xdr:colOff>
      <xdr:row>56</xdr:row>
      <xdr:rowOff>131521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6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148048</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56111" y="940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34189</xdr:rowOff>
    </xdr:from>
    <xdr:to>
      <xdr:col>107</xdr:col>
      <xdr:colOff>101600</xdr:colOff>
      <xdr:row>56</xdr:row>
      <xdr:rowOff>135789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63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152316</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67111" y="941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15024</xdr:rowOff>
    </xdr:from>
    <xdr:to>
      <xdr:col>102</xdr:col>
      <xdr:colOff>165100</xdr:colOff>
      <xdr:row>56</xdr:row>
      <xdr:rowOff>116624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61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133151</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939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21425</xdr:rowOff>
    </xdr:from>
    <xdr:to>
      <xdr:col>98</xdr:col>
      <xdr:colOff>38100</xdr:colOff>
      <xdr:row>56</xdr:row>
      <xdr:rowOff>123025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62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139552</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39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138009</xdr:rowOff>
    </xdr:from>
    <xdr:to>
      <xdr:col>116</xdr:col>
      <xdr:colOff>62864</xdr:colOff>
      <xdr:row>78</xdr:row>
      <xdr:rowOff>152113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482409"/>
          <a:ext cx="1269" cy="1042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155940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2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152113</xdr:rowOff>
    </xdr:from>
    <xdr:to>
      <xdr:col>116</xdr:col>
      <xdr:colOff>152400</xdr:colOff>
      <xdr:row>78</xdr:row>
      <xdr:rowOff>152113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2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84686</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25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138009</xdr:rowOff>
    </xdr:from>
    <xdr:to>
      <xdr:col>116</xdr:col>
      <xdr:colOff>152400</xdr:colOff>
      <xdr:row>72</xdr:row>
      <xdr:rowOff>138009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48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24165</xdr:rowOff>
    </xdr:from>
    <xdr:to>
      <xdr:col>116</xdr:col>
      <xdr:colOff>63500</xdr:colOff>
      <xdr:row>75</xdr:row>
      <xdr:rowOff>60261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882915"/>
          <a:ext cx="838200" cy="3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30477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6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52050</xdr:rowOff>
    </xdr:from>
    <xdr:to>
      <xdr:col>116</xdr:col>
      <xdr:colOff>114300</xdr:colOff>
      <xdr:row>76</xdr:row>
      <xdr:rowOff>153650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59119</xdr:rowOff>
    </xdr:from>
    <xdr:to>
      <xdr:col>111</xdr:col>
      <xdr:colOff>177800</xdr:colOff>
      <xdr:row>75</xdr:row>
      <xdr:rowOff>60261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91786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72189</xdr:rowOff>
    </xdr:from>
    <xdr:to>
      <xdr:col>112</xdr:col>
      <xdr:colOff>38100</xdr:colOff>
      <xdr:row>77</xdr:row>
      <xdr:rowOff>2339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10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164916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66846</xdr:rowOff>
    </xdr:from>
    <xdr:to>
      <xdr:col>107</xdr:col>
      <xdr:colOff>50800</xdr:colOff>
      <xdr:row>75</xdr:row>
      <xdr:rowOff>59119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068346"/>
          <a:ext cx="889000" cy="84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92923</xdr:rowOff>
    </xdr:from>
    <xdr:to>
      <xdr:col>107</xdr:col>
      <xdr:colOff>101600</xdr:colOff>
      <xdr:row>77</xdr:row>
      <xdr:rowOff>23073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2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14200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1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66846</xdr:rowOff>
    </xdr:from>
    <xdr:to>
      <xdr:col>102</xdr:col>
      <xdr:colOff>114300</xdr:colOff>
      <xdr:row>71</xdr:row>
      <xdr:rowOff>70891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068346"/>
          <a:ext cx="889000" cy="17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44780</xdr:rowOff>
    </xdr:from>
    <xdr:to>
      <xdr:col>102</xdr:col>
      <xdr:colOff>165100</xdr:colOff>
      <xdr:row>76</xdr:row>
      <xdr:rowOff>146380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137507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6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21715</xdr:rowOff>
    </xdr:from>
    <xdr:to>
      <xdr:col>98</xdr:col>
      <xdr:colOff>38100</xdr:colOff>
      <xdr:row>76</xdr:row>
      <xdr:rowOff>123315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114442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144815</xdr:rowOff>
    </xdr:from>
    <xdr:to>
      <xdr:col>116</xdr:col>
      <xdr:colOff>114300</xdr:colOff>
      <xdr:row>75</xdr:row>
      <xdr:rowOff>74965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167692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8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9461</xdr:rowOff>
    </xdr:from>
    <xdr:to>
      <xdr:col>112</xdr:col>
      <xdr:colOff>38100</xdr:colOff>
      <xdr:row>75</xdr:row>
      <xdr:rowOff>111061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6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127588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8319</xdr:rowOff>
    </xdr:from>
    <xdr:to>
      <xdr:col>107</xdr:col>
      <xdr:colOff>101600</xdr:colOff>
      <xdr:row>75</xdr:row>
      <xdr:rowOff>109919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126446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16046</xdr:rowOff>
    </xdr:from>
    <xdr:to>
      <xdr:col>102</xdr:col>
      <xdr:colOff>165100</xdr:colOff>
      <xdr:row>70</xdr:row>
      <xdr:rowOff>117646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01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134173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179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20091</xdr:rowOff>
    </xdr:from>
    <xdr:to>
      <xdr:col>98</xdr:col>
      <xdr:colOff>38100</xdr:colOff>
      <xdr:row>71</xdr:row>
      <xdr:rowOff>121691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19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138218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196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全体的に類団平均よりも高く推移している。</a:t>
          </a:r>
          <a:endParaRPr lang="ja-JP" altLang="ja-JP" sz="1400">
            <a:effectLst/>
          </a:endParaRPr>
        </a:p>
        <a:p>
          <a:r>
            <a:rPr kumimoji="1" lang="ja-JP" altLang="ja-JP" sz="1100">
              <a:solidFill>
                <a:schemeClr val="dk1"/>
              </a:solidFill>
              <a:effectLst/>
              <a:latin typeface="+mn-lt"/>
              <a:ea typeface="+mn-ea"/>
              <a:cs typeface="+mn-cs"/>
            </a:rPr>
            <a:t>　義務的経費について、人件費</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は職員数の増等により増加し、依然類団平均を上回る状況となっている。扶助費ではコロナ対策の支給事業や生活保護関連経費が減となった影響により、前年度から減少している。</a:t>
          </a:r>
          <a:endParaRPr lang="ja-JP" altLang="ja-JP" sz="1400">
            <a:effectLst/>
          </a:endParaRPr>
        </a:p>
        <a:p>
          <a:r>
            <a:rPr kumimoji="1" lang="ja-JP" altLang="ja-JP" sz="1100">
              <a:solidFill>
                <a:schemeClr val="dk1"/>
              </a:solidFill>
              <a:effectLst/>
              <a:latin typeface="+mn-lt"/>
              <a:ea typeface="+mn-ea"/>
              <a:cs typeface="+mn-cs"/>
            </a:rPr>
            <a:t>　投資的経費について、普通建設事業では昨年度浦戸諸島への光ファイバー整備が終了したこと等による減少が大きい。</a:t>
          </a:r>
          <a:r>
            <a:rPr kumimoji="1" lang="ja-JP" altLang="en-US" sz="1100">
              <a:solidFill>
                <a:schemeClr val="dk1"/>
              </a:solidFill>
              <a:effectLst/>
              <a:latin typeface="+mn-lt"/>
              <a:ea typeface="+mn-ea"/>
              <a:cs typeface="+mn-cs"/>
            </a:rPr>
            <a:t>災害復旧事業費では令和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月の福島県沖地震への対応があったものの、令和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月の福島県沖地震の復旧工事が完了したことにより前年度比で減となった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繰出金は、交通特会や後期高齢者医療事業特会等で増加となり、依然として類団平均を上回っている。</a:t>
          </a:r>
          <a:r>
            <a:rPr kumimoji="1" lang="ja-JP" altLang="en-US" sz="1100">
              <a:solidFill>
                <a:schemeClr val="dk1"/>
              </a:solidFill>
              <a:effectLst/>
              <a:latin typeface="+mn-lt"/>
              <a:ea typeface="+mn-ea"/>
              <a:cs typeface="+mn-cs"/>
            </a:rPr>
            <a:t>積立金では、市債管理基金への積立が減となったため減額となり、類団平均よりも下回っている。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今後は、高齢化による扶助費の増傾向や本市重点課題対策による普通建設事業及び公債費の増加が懸念されることから、各性質ごとの推移を注視していく必要がある。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52,474
51,904
17.37
26,499,905
24,894,502
1,433,503
12,505,002
17,815,559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88951</xdr:rowOff>
    </xdr:from>
    <xdr:to>
      <xdr:col>24</xdr:col>
      <xdr:colOff>63500</xdr:colOff>
      <xdr:row>33</xdr:row>
      <xdr:rowOff>137414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46801"/>
          <a:ext cx="8382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137414</xdr:rowOff>
    </xdr:from>
    <xdr:to>
      <xdr:col>19</xdr:col>
      <xdr:colOff>177800</xdr:colOff>
      <xdr:row>33</xdr:row>
      <xdr:rowOff>168961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95264"/>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130556</xdr:rowOff>
    </xdr:from>
    <xdr:to>
      <xdr:col>15</xdr:col>
      <xdr:colOff>50800</xdr:colOff>
      <xdr:row>33</xdr:row>
      <xdr:rowOff>168961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88406"/>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130556</xdr:rowOff>
    </xdr:from>
    <xdr:to>
      <xdr:col>10</xdr:col>
      <xdr:colOff>114300</xdr:colOff>
      <xdr:row>33</xdr:row>
      <xdr:rowOff>148387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8840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38151</xdr:rowOff>
    </xdr:from>
    <xdr:to>
      <xdr:col>24</xdr:col>
      <xdr:colOff>114300</xdr:colOff>
      <xdr:row>33</xdr:row>
      <xdr:rowOff>139751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9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61028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4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86614</xdr:rowOff>
    </xdr:from>
    <xdr:to>
      <xdr:col>20</xdr:col>
      <xdr:colOff>38100</xdr:colOff>
      <xdr:row>34</xdr:row>
      <xdr:rowOff>16764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4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33291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1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118161</xdr:rowOff>
    </xdr:from>
    <xdr:to>
      <xdr:col>15</xdr:col>
      <xdr:colOff>101600</xdr:colOff>
      <xdr:row>34</xdr:row>
      <xdr:rowOff>48311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64838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5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79756</xdr:rowOff>
    </xdr:from>
    <xdr:to>
      <xdr:col>10</xdr:col>
      <xdr:colOff>165100</xdr:colOff>
      <xdr:row>34</xdr:row>
      <xdr:rowOff>9906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26433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1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97587</xdr:rowOff>
    </xdr:from>
    <xdr:to>
      <xdr:col>6</xdr:col>
      <xdr:colOff>38100</xdr:colOff>
      <xdr:row>34</xdr:row>
      <xdr:rowOff>27737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44264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3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121633</xdr:rowOff>
    </xdr:from>
    <xdr:to>
      <xdr:col>24</xdr:col>
      <xdr:colOff>63500</xdr:colOff>
      <xdr:row>56</xdr:row>
      <xdr:rowOff>62502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51383"/>
          <a:ext cx="838200" cy="1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21247</xdr:rowOff>
    </xdr:from>
    <xdr:to>
      <xdr:col>19</xdr:col>
      <xdr:colOff>177800</xdr:colOff>
      <xdr:row>55</xdr:row>
      <xdr:rowOff>121633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765197"/>
          <a:ext cx="889000" cy="78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21247</xdr:rowOff>
    </xdr:from>
    <xdr:to>
      <xdr:col>15</xdr:col>
      <xdr:colOff>50800</xdr:colOff>
      <xdr:row>56</xdr:row>
      <xdr:rowOff>158780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765197"/>
          <a:ext cx="889000" cy="99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158780</xdr:rowOff>
    </xdr:from>
    <xdr:to>
      <xdr:col>10</xdr:col>
      <xdr:colOff>114300</xdr:colOff>
      <xdr:row>57</xdr:row>
      <xdr:rowOff>41257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59980"/>
          <a:ext cx="889000" cy="5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11702</xdr:rowOff>
    </xdr:from>
    <xdr:to>
      <xdr:col>24</xdr:col>
      <xdr:colOff>114300</xdr:colOff>
      <xdr:row>56</xdr:row>
      <xdr:rowOff>113302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1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161579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9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70833</xdr:rowOff>
    </xdr:from>
    <xdr:to>
      <xdr:col>20</xdr:col>
      <xdr:colOff>38100</xdr:colOff>
      <xdr:row>56</xdr:row>
      <xdr:rowOff>983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17510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2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141897</xdr:rowOff>
    </xdr:from>
    <xdr:to>
      <xdr:col>15</xdr:col>
      <xdr:colOff>101600</xdr:colOff>
      <xdr:row>51</xdr:row>
      <xdr:rowOff>72047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7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88574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48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107980</xdr:rowOff>
    </xdr:from>
    <xdr:to>
      <xdr:col>10</xdr:col>
      <xdr:colOff>165100</xdr:colOff>
      <xdr:row>57</xdr:row>
      <xdr:rowOff>38130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54657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8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161907</xdr:rowOff>
    </xdr:from>
    <xdr:to>
      <xdr:col>6</xdr:col>
      <xdr:colOff>38100</xdr:colOff>
      <xdr:row>57</xdr:row>
      <xdr:rowOff>92057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6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83184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5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74740</xdr:rowOff>
    </xdr:from>
    <xdr:to>
      <xdr:col>24</xdr:col>
      <xdr:colOff>63500</xdr:colOff>
      <xdr:row>75</xdr:row>
      <xdr:rowOff>153736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33490"/>
          <a:ext cx="838200" cy="7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74740</xdr:rowOff>
    </xdr:from>
    <xdr:to>
      <xdr:col>19</xdr:col>
      <xdr:colOff>177800</xdr:colOff>
      <xdr:row>76</xdr:row>
      <xdr:rowOff>67577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33490"/>
          <a:ext cx="889000" cy="1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67577</xdr:rowOff>
    </xdr:from>
    <xdr:to>
      <xdr:col>15</xdr:col>
      <xdr:colOff>50800</xdr:colOff>
      <xdr:row>76</xdr:row>
      <xdr:rowOff>165570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97777"/>
          <a:ext cx="889000" cy="9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165570</xdr:rowOff>
    </xdr:from>
    <xdr:to>
      <xdr:col>10</xdr:col>
      <xdr:colOff>114300</xdr:colOff>
      <xdr:row>77</xdr:row>
      <xdr:rowOff>80012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95770"/>
          <a:ext cx="889000" cy="8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102936</xdr:rowOff>
    </xdr:from>
    <xdr:to>
      <xdr:col>24</xdr:col>
      <xdr:colOff>114300</xdr:colOff>
      <xdr:row>76</xdr:row>
      <xdr:rowOff>33086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6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81363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4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23940</xdr:rowOff>
    </xdr:from>
    <xdr:to>
      <xdr:col>20</xdr:col>
      <xdr:colOff>38100</xdr:colOff>
      <xdr:row>75</xdr:row>
      <xdr:rowOff>125540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116667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7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16777</xdr:rowOff>
    </xdr:from>
    <xdr:to>
      <xdr:col>15</xdr:col>
      <xdr:colOff>101600</xdr:colOff>
      <xdr:row>76</xdr:row>
      <xdr:rowOff>118377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4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134903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2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114770</xdr:rowOff>
    </xdr:from>
    <xdr:to>
      <xdr:col>10</xdr:col>
      <xdr:colOff>165100</xdr:colOff>
      <xdr:row>77</xdr:row>
      <xdr:rowOff>44920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36047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3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29212</xdr:rowOff>
    </xdr:from>
    <xdr:to>
      <xdr:col>6</xdr:col>
      <xdr:colOff>38100</xdr:colOff>
      <xdr:row>77</xdr:row>
      <xdr:rowOff>130812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121939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2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135727</xdr:rowOff>
    </xdr:from>
    <xdr:to>
      <xdr:col>24</xdr:col>
      <xdr:colOff>63500</xdr:colOff>
      <xdr:row>98</xdr:row>
      <xdr:rowOff>146634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37827"/>
          <a:ext cx="838200" cy="1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146634</xdr:rowOff>
    </xdr:from>
    <xdr:to>
      <xdr:col>19</xdr:col>
      <xdr:colOff>177800</xdr:colOff>
      <xdr:row>99</xdr:row>
      <xdr:rowOff>63119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48734"/>
          <a:ext cx="889000" cy="8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63119</xdr:rowOff>
    </xdr:from>
    <xdr:to>
      <xdr:col>15</xdr:col>
      <xdr:colOff>50800</xdr:colOff>
      <xdr:row>99</xdr:row>
      <xdr:rowOff>92281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36669"/>
          <a:ext cx="889000" cy="2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41587</xdr:rowOff>
    </xdr:from>
    <xdr:to>
      <xdr:col>10</xdr:col>
      <xdr:colOff>114300</xdr:colOff>
      <xdr:row>99</xdr:row>
      <xdr:rowOff>92281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15137"/>
          <a:ext cx="889000" cy="5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84927</xdr:rowOff>
    </xdr:from>
    <xdr:to>
      <xdr:col>24</xdr:col>
      <xdr:colOff>114300</xdr:colOff>
      <xdr:row>99</xdr:row>
      <xdr:rowOff>15077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8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63354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6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95834</xdr:rowOff>
    </xdr:from>
    <xdr:to>
      <xdr:col>20</xdr:col>
      <xdr:colOff>38100</xdr:colOff>
      <xdr:row>99</xdr:row>
      <xdr:rowOff>25984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17111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9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12319</xdr:rowOff>
    </xdr:from>
    <xdr:to>
      <xdr:col>15</xdr:col>
      <xdr:colOff>101600</xdr:colOff>
      <xdr:row>99</xdr:row>
      <xdr:rowOff>113919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8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105046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7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41481</xdr:rowOff>
    </xdr:from>
    <xdr:to>
      <xdr:col>10</xdr:col>
      <xdr:colOff>165100</xdr:colOff>
      <xdr:row>99</xdr:row>
      <xdr:rowOff>143081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1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134208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0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162237</xdr:rowOff>
    </xdr:from>
    <xdr:to>
      <xdr:col>6</xdr:col>
      <xdr:colOff>38100</xdr:colOff>
      <xdr:row>99</xdr:row>
      <xdr:rowOff>92387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6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108914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3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13589</xdr:rowOff>
    </xdr:from>
    <xdr:to>
      <xdr:col>55</xdr:col>
      <xdr:colOff>0</xdr:colOff>
      <xdr:row>36</xdr:row>
      <xdr:rowOff>18923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185789"/>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18923</xdr:rowOff>
    </xdr:from>
    <xdr:to>
      <xdr:col>50</xdr:col>
      <xdr:colOff>114300</xdr:colOff>
      <xdr:row>36</xdr:row>
      <xdr:rowOff>23876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19112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23876</xdr:rowOff>
    </xdr:from>
    <xdr:to>
      <xdr:col>45</xdr:col>
      <xdr:colOff>177800</xdr:colOff>
      <xdr:row>36</xdr:row>
      <xdr:rowOff>28067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19607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28067</xdr:rowOff>
    </xdr:from>
    <xdr:to>
      <xdr:col>41</xdr:col>
      <xdr:colOff>50800</xdr:colOff>
      <xdr:row>36</xdr:row>
      <xdr:rowOff>37211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20026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134239</xdr:rowOff>
    </xdr:from>
    <xdr:to>
      <xdr:col>55</xdr:col>
      <xdr:colOff>50800</xdr:colOff>
      <xdr:row>36</xdr:row>
      <xdr:rowOff>64389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157116</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8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139573</xdr:rowOff>
    </xdr:from>
    <xdr:to>
      <xdr:col>50</xdr:col>
      <xdr:colOff>165100</xdr:colOff>
      <xdr:row>36</xdr:row>
      <xdr:rowOff>69723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86250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144526</xdr:rowOff>
    </xdr:from>
    <xdr:to>
      <xdr:col>46</xdr:col>
      <xdr:colOff>38100</xdr:colOff>
      <xdr:row>36</xdr:row>
      <xdr:rowOff>74676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91203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92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148717</xdr:rowOff>
    </xdr:from>
    <xdr:to>
      <xdr:col>41</xdr:col>
      <xdr:colOff>101600</xdr:colOff>
      <xdr:row>36</xdr:row>
      <xdr:rowOff>78867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4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95394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92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157861</xdr:rowOff>
    </xdr:from>
    <xdr:to>
      <xdr:col>36</xdr:col>
      <xdr:colOff>165100</xdr:colOff>
      <xdr:row>36</xdr:row>
      <xdr:rowOff>88011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104538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93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45765</xdr:rowOff>
    </xdr:from>
    <xdr:to>
      <xdr:col>55</xdr:col>
      <xdr:colOff>0</xdr:colOff>
      <xdr:row>58</xdr:row>
      <xdr:rowOff>66263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89865"/>
          <a:ext cx="8382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68072</xdr:rowOff>
    </xdr:from>
    <xdr:to>
      <xdr:col>50</xdr:col>
      <xdr:colOff>114300</xdr:colOff>
      <xdr:row>58</xdr:row>
      <xdr:rowOff>45765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40722"/>
          <a:ext cx="889000" cy="14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56318</xdr:rowOff>
    </xdr:from>
    <xdr:to>
      <xdr:col>45</xdr:col>
      <xdr:colOff>177800</xdr:colOff>
      <xdr:row>57</xdr:row>
      <xdr:rowOff>68072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28968"/>
          <a:ext cx="889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31782</xdr:rowOff>
    </xdr:from>
    <xdr:to>
      <xdr:col>41</xdr:col>
      <xdr:colOff>50800</xdr:colOff>
      <xdr:row>57</xdr:row>
      <xdr:rowOff>56318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04432"/>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15463</xdr:rowOff>
    </xdr:from>
    <xdr:to>
      <xdr:col>55</xdr:col>
      <xdr:colOff>50800</xdr:colOff>
      <xdr:row>58</xdr:row>
      <xdr:rowOff>117063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38340</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1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166415</xdr:rowOff>
    </xdr:from>
    <xdr:to>
      <xdr:col>50</xdr:col>
      <xdr:colOff>165100</xdr:colOff>
      <xdr:row>58</xdr:row>
      <xdr:rowOff>96565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3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113092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971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17272</xdr:rowOff>
    </xdr:from>
    <xdr:to>
      <xdr:col>46</xdr:col>
      <xdr:colOff>38100</xdr:colOff>
      <xdr:row>57</xdr:row>
      <xdr:rowOff>118872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8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135399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6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5518</xdr:rowOff>
    </xdr:from>
    <xdr:to>
      <xdr:col>41</xdr:col>
      <xdr:colOff>101600</xdr:colOff>
      <xdr:row>57</xdr:row>
      <xdr:rowOff>107118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123645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152432</xdr:rowOff>
    </xdr:from>
    <xdr:to>
      <xdr:col>36</xdr:col>
      <xdr:colOff>165100</xdr:colOff>
      <xdr:row>57</xdr:row>
      <xdr:rowOff>82582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99109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5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135128</xdr:rowOff>
    </xdr:from>
    <xdr:to>
      <xdr:col>55</xdr:col>
      <xdr:colOff>0</xdr:colOff>
      <xdr:row>75</xdr:row>
      <xdr:rowOff>16256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2308078"/>
          <a:ext cx="838200" cy="56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135128</xdr:rowOff>
    </xdr:from>
    <xdr:to>
      <xdr:col>50</xdr:col>
      <xdr:colOff>114300</xdr:colOff>
      <xdr:row>74</xdr:row>
      <xdr:rowOff>63767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308078"/>
          <a:ext cx="889000" cy="44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63767</xdr:rowOff>
    </xdr:from>
    <xdr:to>
      <xdr:col>45</xdr:col>
      <xdr:colOff>177800</xdr:colOff>
      <xdr:row>75</xdr:row>
      <xdr:rowOff>98590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751067"/>
          <a:ext cx="889000" cy="20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98590</xdr:rowOff>
    </xdr:from>
    <xdr:to>
      <xdr:col>41</xdr:col>
      <xdr:colOff>50800</xdr:colOff>
      <xdr:row>76</xdr:row>
      <xdr:rowOff>67233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957340"/>
          <a:ext cx="889000" cy="14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136906</xdr:rowOff>
    </xdr:from>
    <xdr:to>
      <xdr:col>55</xdr:col>
      <xdr:colOff>50800</xdr:colOff>
      <xdr:row>75</xdr:row>
      <xdr:rowOff>67056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82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159783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67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84328</xdr:rowOff>
    </xdr:from>
    <xdr:to>
      <xdr:col>50</xdr:col>
      <xdr:colOff>165100</xdr:colOff>
      <xdr:row>72</xdr:row>
      <xdr:rowOff>14478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25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31005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03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12967</xdr:rowOff>
    </xdr:from>
    <xdr:to>
      <xdr:col>46</xdr:col>
      <xdr:colOff>38100</xdr:colOff>
      <xdr:row>74</xdr:row>
      <xdr:rowOff>114567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7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131094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47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47790</xdr:rowOff>
    </xdr:from>
    <xdr:to>
      <xdr:col>41</xdr:col>
      <xdr:colOff>101600</xdr:colOff>
      <xdr:row>75</xdr:row>
      <xdr:rowOff>149389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9065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165917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68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16433</xdr:rowOff>
    </xdr:from>
    <xdr:to>
      <xdr:col>36</xdr:col>
      <xdr:colOff>165100</xdr:colOff>
      <xdr:row>76</xdr:row>
      <xdr:rowOff>118033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0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134561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8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103085</xdr:rowOff>
    </xdr:from>
    <xdr:to>
      <xdr:col>54</xdr:col>
      <xdr:colOff>189865</xdr:colOff>
      <xdr:row>98</xdr:row>
      <xdr:rowOff>724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33585"/>
          <a:ext cx="1270" cy="126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4551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724</xdr:rowOff>
    </xdr:from>
    <xdr:to>
      <xdr:col>55</xdr:col>
      <xdr:colOff>88900</xdr:colOff>
      <xdr:row>98</xdr:row>
      <xdr:rowOff>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49762</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0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103085</xdr:rowOff>
    </xdr:from>
    <xdr:to>
      <xdr:col>55</xdr:col>
      <xdr:colOff>88900</xdr:colOff>
      <xdr:row>90</xdr:row>
      <xdr:rowOff>103085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107696</xdr:rowOff>
    </xdr:from>
    <xdr:to>
      <xdr:col>55</xdr:col>
      <xdr:colOff>0</xdr:colOff>
      <xdr:row>94</xdr:row>
      <xdr:rowOff>117818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223996"/>
          <a:ext cx="8382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138803</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6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160376</xdr:rowOff>
    </xdr:from>
    <xdr:to>
      <xdr:col>55</xdr:col>
      <xdr:colOff>50800</xdr:colOff>
      <xdr:row>96</xdr:row>
      <xdr:rowOff>90526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4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8102</xdr:rowOff>
    </xdr:from>
    <xdr:to>
      <xdr:col>50</xdr:col>
      <xdr:colOff>114300</xdr:colOff>
      <xdr:row>94</xdr:row>
      <xdr:rowOff>107696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5438602"/>
          <a:ext cx="889000" cy="78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166763</xdr:rowOff>
    </xdr:from>
    <xdr:to>
      <xdr:col>50</xdr:col>
      <xdr:colOff>165100</xdr:colOff>
      <xdr:row>96</xdr:row>
      <xdr:rowOff>96913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88040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54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8102</xdr:rowOff>
    </xdr:from>
    <xdr:to>
      <xdr:col>45</xdr:col>
      <xdr:colOff>177800</xdr:colOff>
      <xdr:row>94</xdr:row>
      <xdr:rowOff>34646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5438602"/>
          <a:ext cx="889000" cy="7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14884</xdr:rowOff>
    </xdr:from>
    <xdr:to>
      <xdr:col>46</xdr:col>
      <xdr:colOff>38100</xdr:colOff>
      <xdr:row>96</xdr:row>
      <xdr:rowOff>116484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107611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34646</xdr:rowOff>
    </xdr:from>
    <xdr:to>
      <xdr:col>41</xdr:col>
      <xdr:colOff>50800</xdr:colOff>
      <xdr:row>94</xdr:row>
      <xdr:rowOff>53936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150946"/>
          <a:ext cx="889000" cy="1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22898</xdr:rowOff>
    </xdr:from>
    <xdr:to>
      <xdr:col>41</xdr:col>
      <xdr:colOff>101600</xdr:colOff>
      <xdr:row>96</xdr:row>
      <xdr:rowOff>124498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115625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26594</xdr:rowOff>
    </xdr:from>
    <xdr:to>
      <xdr:col>36</xdr:col>
      <xdr:colOff>165100</xdr:colOff>
      <xdr:row>96</xdr:row>
      <xdr:rowOff>128194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119321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67018</xdr:rowOff>
    </xdr:from>
    <xdr:to>
      <xdr:col>55</xdr:col>
      <xdr:colOff>50800</xdr:colOff>
      <xdr:row>94</xdr:row>
      <xdr:rowOff>168618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1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89895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0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56896</xdr:rowOff>
    </xdr:from>
    <xdr:to>
      <xdr:col>50</xdr:col>
      <xdr:colOff>165100</xdr:colOff>
      <xdr:row>94</xdr:row>
      <xdr:rowOff>158496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1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3573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9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128752</xdr:rowOff>
    </xdr:from>
    <xdr:to>
      <xdr:col>46</xdr:col>
      <xdr:colOff>38100</xdr:colOff>
      <xdr:row>90</xdr:row>
      <xdr:rowOff>58902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53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75429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516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155296</xdr:rowOff>
    </xdr:from>
    <xdr:to>
      <xdr:col>41</xdr:col>
      <xdr:colOff>101600</xdr:colOff>
      <xdr:row>94</xdr:row>
      <xdr:rowOff>85446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10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101973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87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3136</xdr:rowOff>
    </xdr:from>
    <xdr:to>
      <xdr:col>36</xdr:col>
      <xdr:colOff>165100</xdr:colOff>
      <xdr:row>94</xdr:row>
      <xdr:rowOff>104736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1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121263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8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155062</xdr:rowOff>
    </xdr:from>
    <xdr:to>
      <xdr:col>85</xdr:col>
      <xdr:colOff>127000</xdr:colOff>
      <xdr:row>38</xdr:row>
      <xdr:rowOff>4689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98712"/>
          <a:ext cx="8382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119949</xdr:rowOff>
    </xdr:from>
    <xdr:to>
      <xdr:col>81</xdr:col>
      <xdr:colOff>50800</xdr:colOff>
      <xdr:row>38</xdr:row>
      <xdr:rowOff>4689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63599"/>
          <a:ext cx="889000" cy="5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119949</xdr:rowOff>
    </xdr:from>
    <xdr:to>
      <xdr:col>76</xdr:col>
      <xdr:colOff>114300</xdr:colOff>
      <xdr:row>37</xdr:row>
      <xdr:rowOff>159862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63599"/>
          <a:ext cx="889000" cy="3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159862</xdr:rowOff>
    </xdr:from>
    <xdr:to>
      <xdr:col>71</xdr:col>
      <xdr:colOff>177800</xdr:colOff>
      <xdr:row>38</xdr:row>
      <xdr:rowOff>28875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03512"/>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104262</xdr:rowOff>
    </xdr:from>
    <xdr:to>
      <xdr:col>85</xdr:col>
      <xdr:colOff>177800</xdr:colOff>
      <xdr:row>38</xdr:row>
      <xdr:rowOff>34412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4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82689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125339</xdr:rowOff>
    </xdr:from>
    <xdr:to>
      <xdr:col>81</xdr:col>
      <xdr:colOff>101600</xdr:colOff>
      <xdr:row>38</xdr:row>
      <xdr:rowOff>55489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6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46616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69149</xdr:rowOff>
    </xdr:from>
    <xdr:to>
      <xdr:col>76</xdr:col>
      <xdr:colOff>165100</xdr:colOff>
      <xdr:row>37</xdr:row>
      <xdr:rowOff>170749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1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161876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0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109062</xdr:rowOff>
    </xdr:from>
    <xdr:to>
      <xdr:col>72</xdr:col>
      <xdr:colOff>38100</xdr:colOff>
      <xdr:row>38</xdr:row>
      <xdr:rowOff>39212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5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30339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4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149525</xdr:rowOff>
    </xdr:from>
    <xdr:to>
      <xdr:col>67</xdr:col>
      <xdr:colOff>101600</xdr:colOff>
      <xdr:row>38</xdr:row>
      <xdr:rowOff>79674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931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70802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8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11226</xdr:rowOff>
    </xdr:from>
    <xdr:to>
      <xdr:col>85</xdr:col>
      <xdr:colOff>127000</xdr:colOff>
      <xdr:row>57</xdr:row>
      <xdr:rowOff>36906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83876"/>
          <a:ext cx="8382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75902</xdr:rowOff>
    </xdr:from>
    <xdr:to>
      <xdr:col>81</xdr:col>
      <xdr:colOff>50800</xdr:colOff>
      <xdr:row>57</xdr:row>
      <xdr:rowOff>36906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677102"/>
          <a:ext cx="889000" cy="13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75902</xdr:rowOff>
    </xdr:from>
    <xdr:to>
      <xdr:col>76</xdr:col>
      <xdr:colOff>114300</xdr:colOff>
      <xdr:row>56</xdr:row>
      <xdr:rowOff>157111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677102"/>
          <a:ext cx="889000" cy="8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157111</xdr:rowOff>
    </xdr:from>
    <xdr:to>
      <xdr:col>71</xdr:col>
      <xdr:colOff>177800</xdr:colOff>
      <xdr:row>58</xdr:row>
      <xdr:rowOff>6579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58311"/>
          <a:ext cx="889000" cy="19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131876</xdr:rowOff>
    </xdr:from>
    <xdr:to>
      <xdr:col>85</xdr:col>
      <xdr:colOff>177800</xdr:colOff>
      <xdr:row>57</xdr:row>
      <xdr:rowOff>62026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3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110303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157556</xdr:rowOff>
    </xdr:from>
    <xdr:to>
      <xdr:col>81</xdr:col>
      <xdr:colOff>101600</xdr:colOff>
      <xdr:row>57</xdr:row>
      <xdr:rowOff>87706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5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78833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25102</xdr:rowOff>
    </xdr:from>
    <xdr:to>
      <xdr:col>76</xdr:col>
      <xdr:colOff>165100</xdr:colOff>
      <xdr:row>56</xdr:row>
      <xdr:rowOff>126702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117829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106311</xdr:rowOff>
    </xdr:from>
    <xdr:to>
      <xdr:col>72</xdr:col>
      <xdr:colOff>38100</xdr:colOff>
      <xdr:row>57</xdr:row>
      <xdr:rowOff>36461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27588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0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127229</xdr:rowOff>
    </xdr:from>
    <xdr:to>
      <xdr:col>67</xdr:col>
      <xdr:colOff>101600</xdr:colOff>
      <xdr:row>58</xdr:row>
      <xdr:rowOff>57379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9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48506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9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65359</xdr:rowOff>
    </xdr:from>
    <xdr:to>
      <xdr:col>85</xdr:col>
      <xdr:colOff>127000</xdr:colOff>
      <xdr:row>76</xdr:row>
      <xdr:rowOff>66548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095559"/>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20052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3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65359</xdr:rowOff>
    </xdr:from>
    <xdr:to>
      <xdr:col>81</xdr:col>
      <xdr:colOff>50800</xdr:colOff>
      <xdr:row>77</xdr:row>
      <xdr:rowOff>85475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095559"/>
          <a:ext cx="889000" cy="19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132387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51552</xdr:rowOff>
    </xdr:from>
    <xdr:to>
      <xdr:col>76</xdr:col>
      <xdr:colOff>114300</xdr:colOff>
      <xdr:row>77</xdr:row>
      <xdr:rowOff>85475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2738852"/>
          <a:ext cx="889000" cy="5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136090</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125344</xdr:rowOff>
    </xdr:from>
    <xdr:to>
      <xdr:col>71</xdr:col>
      <xdr:colOff>177800</xdr:colOff>
      <xdr:row>74</xdr:row>
      <xdr:rowOff>51552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2298294"/>
          <a:ext cx="889000" cy="4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122511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105549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15748</xdr:rowOff>
    </xdr:from>
    <xdr:to>
      <xdr:col>85</xdr:col>
      <xdr:colOff>177800</xdr:colOff>
      <xdr:row>76</xdr:row>
      <xdr:rowOff>117348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0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38625</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289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14559</xdr:rowOff>
    </xdr:from>
    <xdr:to>
      <xdr:col>81</xdr:col>
      <xdr:colOff>101600</xdr:colOff>
      <xdr:row>76</xdr:row>
      <xdr:rowOff>116159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04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132687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28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34675</xdr:rowOff>
    </xdr:from>
    <xdr:to>
      <xdr:col>76</xdr:col>
      <xdr:colOff>165100</xdr:colOff>
      <xdr:row>77</xdr:row>
      <xdr:rowOff>136275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23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152802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01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752</xdr:rowOff>
    </xdr:from>
    <xdr:to>
      <xdr:col>72</xdr:col>
      <xdr:colOff>38100</xdr:colOff>
      <xdr:row>74</xdr:row>
      <xdr:rowOff>102352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268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118879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46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74544</xdr:rowOff>
    </xdr:from>
    <xdr:to>
      <xdr:col>67</xdr:col>
      <xdr:colOff>101600</xdr:colOff>
      <xdr:row>72</xdr:row>
      <xdr:rowOff>4694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224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21221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02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134710</xdr:rowOff>
    </xdr:from>
    <xdr:to>
      <xdr:col>85</xdr:col>
      <xdr:colOff>127000</xdr:colOff>
      <xdr:row>96</xdr:row>
      <xdr:rowOff>152312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93910"/>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130073</xdr:rowOff>
    </xdr:from>
    <xdr:to>
      <xdr:col>81</xdr:col>
      <xdr:colOff>50800</xdr:colOff>
      <xdr:row>96</xdr:row>
      <xdr:rowOff>152312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589273"/>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113004</xdr:rowOff>
    </xdr:from>
    <xdr:to>
      <xdr:col>76</xdr:col>
      <xdr:colOff>114300</xdr:colOff>
      <xdr:row>96</xdr:row>
      <xdr:rowOff>130073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572204"/>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84302</xdr:rowOff>
    </xdr:from>
    <xdr:to>
      <xdr:col>71</xdr:col>
      <xdr:colOff>177800</xdr:colOff>
      <xdr:row>96</xdr:row>
      <xdr:rowOff>113004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543502"/>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83910</xdr:rowOff>
    </xdr:from>
    <xdr:to>
      <xdr:col>85</xdr:col>
      <xdr:colOff>177800</xdr:colOff>
      <xdr:row>97</xdr:row>
      <xdr:rowOff>14060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62337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2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101512</xdr:rowOff>
    </xdr:from>
    <xdr:to>
      <xdr:col>81</xdr:col>
      <xdr:colOff>101600</xdr:colOff>
      <xdr:row>97</xdr:row>
      <xdr:rowOff>31662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22789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5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79273</xdr:rowOff>
    </xdr:from>
    <xdr:to>
      <xdr:col>76</xdr:col>
      <xdr:colOff>165100</xdr:colOff>
      <xdr:row>97</xdr:row>
      <xdr:rowOff>9423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3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62204</xdr:rowOff>
    </xdr:from>
    <xdr:to>
      <xdr:col>72</xdr:col>
      <xdr:colOff>38100</xdr:colOff>
      <xdr:row>96</xdr:row>
      <xdr:rowOff>163804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154931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61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33502</xdr:rowOff>
    </xdr:from>
    <xdr:to>
      <xdr:col>67</xdr:col>
      <xdr:colOff>101600</xdr:colOff>
      <xdr:row>96</xdr:row>
      <xdr:rowOff>135102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151629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2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157988</xdr:rowOff>
    </xdr:from>
    <xdr:to>
      <xdr:col>116</xdr:col>
      <xdr:colOff>63500</xdr:colOff>
      <xdr:row>32</xdr:row>
      <xdr:rowOff>96266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1323300" y="5301488"/>
          <a:ext cx="8382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113809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28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163322</xdr:rowOff>
    </xdr:from>
    <xdr:to>
      <xdr:col>111</xdr:col>
      <xdr:colOff>177800</xdr:colOff>
      <xdr:row>32</xdr:row>
      <xdr:rowOff>96266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5306822"/>
          <a:ext cx="889000" cy="27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129811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6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163322</xdr:rowOff>
    </xdr:from>
    <xdr:to>
      <xdr:col>107</xdr:col>
      <xdr:colOff>50800</xdr:colOff>
      <xdr:row>32</xdr:row>
      <xdr:rowOff>138938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5306822"/>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166387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68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138938</xdr:rowOff>
    </xdr:from>
    <xdr:to>
      <xdr:col>102</xdr:col>
      <xdr:colOff>114300</xdr:colOff>
      <xdr:row>35</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8656300" y="5625338"/>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4843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125239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64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107188</xdr:rowOff>
    </xdr:from>
    <xdr:to>
      <xdr:col>116</xdr:col>
      <xdr:colOff>114300</xdr:colOff>
      <xdr:row>31</xdr:row>
      <xdr:rowOff>37338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525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60215</xdr:rowOff>
    </xdr:from>
    <xdr:ext cx="469744"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520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45466</xdr:rowOff>
    </xdr:from>
    <xdr:to>
      <xdr:col>112</xdr:col>
      <xdr:colOff>38100</xdr:colOff>
      <xdr:row>32</xdr:row>
      <xdr:rowOff>147066</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163593</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53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112522</xdr:rowOff>
    </xdr:from>
    <xdr:to>
      <xdr:col>107</xdr:col>
      <xdr:colOff>101600</xdr:colOff>
      <xdr:row>31</xdr:row>
      <xdr:rowOff>42672</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525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59199</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99428" y="503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88138</xdr:rowOff>
    </xdr:from>
    <xdr:to>
      <xdr:col>102</xdr:col>
      <xdr:colOff>165100</xdr:colOff>
      <xdr:row>33</xdr:row>
      <xdr:rowOff>18288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55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34815</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53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165100</xdr:rowOff>
    </xdr:from>
    <xdr:to>
      <xdr:col>98</xdr:col>
      <xdr:colOff>38100</xdr:colOff>
      <xdr:row>35</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111777</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576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総務費では、津波住宅再建支援分の国庫補助金返還金費、浦戸地区光ファイバー整備事業が皆減となったことや、ふるさとしおがま復興基金への積立金が大きく減となったことにより減少した。</a:t>
          </a:r>
          <a:endParaRPr lang="ja-JP" altLang="ja-JP" sz="1400">
            <a:effectLst/>
          </a:endParaRPr>
        </a:p>
        <a:p>
          <a:r>
            <a:rPr kumimoji="1" lang="ja-JP" altLang="ja-JP" sz="1100">
              <a:solidFill>
                <a:schemeClr val="dk1"/>
              </a:solidFill>
              <a:effectLst/>
              <a:latin typeface="+mn-lt"/>
              <a:ea typeface="+mn-ea"/>
              <a:cs typeface="+mn-cs"/>
            </a:rPr>
            <a:t>　民生費では、福祉サービス費等で増額となった一方で、子育て世帯への臨時特別給付金等や住民税非課税世帯等に対する臨時特別給付金の減があったため、結果減となった。</a:t>
          </a:r>
          <a:endParaRPr lang="ja-JP" altLang="ja-JP" sz="1400">
            <a:effectLst/>
          </a:endParaRPr>
        </a:p>
        <a:p>
          <a:r>
            <a:rPr kumimoji="1" lang="ja-JP" altLang="ja-JP" sz="1100">
              <a:solidFill>
                <a:schemeClr val="dk1"/>
              </a:solidFill>
              <a:effectLst/>
              <a:latin typeface="+mn-lt"/>
              <a:ea typeface="+mn-ea"/>
              <a:cs typeface="+mn-cs"/>
            </a:rPr>
            <a:t>　商工費では、新型コロナウイルス感染症拡大防止協力金の皆減が主な要因となっている。</a:t>
          </a:r>
          <a:endParaRPr lang="ja-JP" altLang="ja-JP" sz="1400">
            <a:effectLst/>
          </a:endParaRPr>
        </a:p>
        <a:p>
          <a:r>
            <a:rPr kumimoji="1" lang="ja-JP" altLang="ja-JP" sz="1100">
              <a:solidFill>
                <a:schemeClr val="dk1"/>
              </a:solidFill>
              <a:effectLst/>
              <a:latin typeface="+mn-lt"/>
              <a:ea typeface="+mn-ea"/>
              <a:cs typeface="+mn-cs"/>
            </a:rPr>
            <a:t>　土木費では、海岸通地区震災復興市街地再開発事業が増となった一方で、桂島地区防災集団移転促進事業費や道路メンテナンス事業が減となり、結果減となった。</a:t>
          </a:r>
          <a:endParaRPr lang="ja-JP" altLang="ja-JP" sz="1400">
            <a:effectLst/>
          </a:endParaRPr>
        </a:p>
        <a:p>
          <a:r>
            <a:rPr kumimoji="1" lang="ja-JP" altLang="ja-JP" sz="1100">
              <a:solidFill>
                <a:schemeClr val="dk1"/>
              </a:solidFill>
              <a:effectLst/>
              <a:latin typeface="+mn-lt"/>
              <a:ea typeface="+mn-ea"/>
              <a:cs typeface="+mn-cs"/>
            </a:rPr>
            <a:t>　今後は、最少の経費で最大の効果をあげるという原則を損なうことなく、効果的な事業への移行、限りある財源の重点配分の徹底に努めていく。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実質収支額の標準財政規模比は、東日本大震災以降、震災復興特別交付税など翌年度精算が必要な財源が黒字額として生じていることなどにより増加しているが、</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28</a:t>
          </a:r>
          <a:r>
            <a:rPr kumimoji="1" lang="ja-JP" altLang="en-US" sz="900">
              <a:solidFill>
                <a:schemeClr val="dk1"/>
              </a:solidFill>
              <a:effectLst/>
              <a:latin typeface="+mn-lt"/>
              <a:ea typeface="+mn-ea"/>
              <a:cs typeface="+mn-cs"/>
            </a:rPr>
            <a:t>年度から令和元年度までは、復旧・復興事業の進捗に伴い、翌年度精算が必要な黒字額が減少したことなどにより、減少傾向となっている。令和</a:t>
          </a:r>
          <a:r>
            <a:rPr kumimoji="1" lang="en-US" altLang="ja-JP" sz="900">
              <a:solidFill>
                <a:schemeClr val="dk1"/>
              </a:solidFill>
              <a:effectLst/>
              <a:latin typeface="+mn-lt"/>
              <a:ea typeface="+mn-ea"/>
              <a:cs typeface="+mn-cs"/>
            </a:rPr>
            <a:t>2</a:t>
          </a:r>
          <a:r>
            <a:rPr kumimoji="1" lang="ja-JP" altLang="en-US" sz="900">
              <a:solidFill>
                <a:schemeClr val="dk1"/>
              </a:solidFill>
              <a:effectLst/>
              <a:latin typeface="+mn-lt"/>
              <a:ea typeface="+mn-ea"/>
              <a:cs typeface="+mn-cs"/>
            </a:rPr>
            <a:t>年度以降は翌年度に繰越すべき財源が減少しているため増加傾向に転じている。</a:t>
          </a:r>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年度については、形式収支が減少しているが、翌年度に繰り越すべき財源がより大きく減少しており、結果として実質単年度収支が増加している。</a:t>
          </a:r>
          <a:r>
            <a:rPr kumimoji="1" lang="ja-JP" altLang="en-US" sz="900">
              <a:solidFill>
                <a:schemeClr val="dk1"/>
              </a:solidFill>
              <a:effectLst/>
              <a:latin typeface="+mn-lt"/>
              <a:ea typeface="+mn-ea"/>
              <a:cs typeface="+mn-cs"/>
            </a:rPr>
            <a:t>一方で標準財政規模は減となっているため、実質収支額の標準財政規模比は大きく増加している。また、財政調整基金についても、繰入抑制を行い、昨年度から残高は減少をしているものの、標準財政規模が減少していることから、当該標準財政規模比が増加してい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年度で、長年にわたり抱えてきた不良債務が解消され、塩竈市立病院事業会計も黒字となり、令和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年度も引き続き全会計で黒字となっている。</a:t>
          </a:r>
          <a:endParaRPr lang="ja-JP" altLang="ja-JP" sz="1400">
            <a:effectLst/>
          </a:endParaRPr>
        </a:p>
        <a:p>
          <a:r>
            <a:rPr kumimoji="1" lang="ja-JP" altLang="ja-JP" sz="1100">
              <a:solidFill>
                <a:schemeClr val="dk1"/>
              </a:solidFill>
              <a:effectLst/>
              <a:latin typeface="+mn-lt"/>
              <a:ea typeface="+mn-ea"/>
              <a:cs typeface="+mn-cs"/>
            </a:rPr>
            <a:t>　しかし、全体的に既存施設の老朽化が進んでおり、今後は更新に関する費用の増加が見込まれる。人口減少が進む中で、使用料収入等の収益の落ち込みが見込まれており、今後は安定した経営のため、特に下水道事業においてはストックマネジメント計画等に基づく効率的な改修・更新やダウンサイジング、維持管理費用の節減、使用料収入等の確保等に取り組む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元利償還金では学校教育施設等整備事業債や臨時財政対策債で増となっている一方で公営企業債の元利償還金に対する負担金等が減となっている。算入公債費については、下水道事業会計に係る繰入金の減等により減少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将来負担額については該当なし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宮城県塩竈市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将来負担額については、全体が減少しているが一般会計等に係る地方債の現在高の自然減による減少と、公営企業債等繰入見込額の減少が大きい。</a:t>
          </a:r>
          <a:endParaRPr lang="ja-JP" altLang="ja-JP" sz="1400">
            <a:effectLst/>
          </a:endParaRPr>
        </a:p>
        <a:p>
          <a:r>
            <a:rPr kumimoji="1" lang="ja-JP" altLang="ja-JP" sz="1100">
              <a:solidFill>
                <a:schemeClr val="dk1"/>
              </a:solidFill>
              <a:effectLst/>
              <a:latin typeface="+mn-lt"/>
              <a:ea typeface="+mn-ea"/>
              <a:cs typeface="+mn-cs"/>
            </a:rPr>
            <a:t>　充当可能財源については、災害援護資金貸付金や基準財政需要額算入見込額の減により、前年度よりも減となっている。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宮城県塩竈市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後年度の公共施設維持補修や公債費の償還に備えるため積立を行ったもの。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しおがま復興基金は、震災関連事業の進捗に合わせて減少する見込みとなっている。減債基金については、引き続き公債費償還への活用により減少する見込みとなっている。今後は、高齢化に伴う社会保障関係費などの増加が見込まれるため、財政調整基金の確保に努め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・ふるさとしおがま復興基金：災害復旧及び復興を目的とした事業の資金に充てるため設置。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・塩竈市庁舎建設基金：本市庁舎建設の資金に充てるため設置。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・ミナト塩竈まちづくり基金：本市の特性を活かしたふるさとづくりを進めるため設置。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・塩竈市災害救助支援基金：本市の住民で災害により被害を被った者を救助支援するための資金を積み立てるため設置。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・市営住宅基金：市営住宅等の整備、修繕、改良、解体及び管理等に必要な財源に充てるため設置。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・ふるさとしおがま復興基金：震災関連事業等の財源に活用したことにより減少。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・塩竈市庁舎建設基金：利子の積立により増加。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・ミナト塩竈まちづくり基金：利子の積立により増加。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・塩竈市災害救助支援基金：同額推移。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・市営住宅基金：東日本大震災災害公営住宅家賃対策事業補助金等の積立により増加。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・ふるさとしおがま復興基金：震災関連事業の完了を目指し、事業進捗に合わせて減少する見込。</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・塩竈市庁舎建設基金：重点課題の一つである庁舎建替への活用に合わせて減少する見込。</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・ミナト塩竈まちづくり基金：施設維持補修事業等への活用に合わせて推移。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・塩竈市災害救助支援基金：事業への活用に合わせて推移。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・市営住宅基金：市営住宅の修繕、改修などの事業への活用に合わせて推移。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前年度決算剰余積立や決算を見据えた一般財源積立を行った一方、エネルギー価格高騰等による歳出増への対応として取り崩しを行ったため、残高は減となった。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今後、社会保障関係費などの増加が見込まれるため、その財源として活用できるように、基金残高の維持、さらなる積立に努めたい。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年度の残高は、後年度の公債費負担に備え積立を行ったもの。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引き続き公債費償還のための繰入を行うことにより、残高は年々減少する見込みとなっている。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52,474
51,904
17.37
26,499,905
24,894,502
1,433,503
12,505,002
17,815,559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類似団体平均よりは下回っているものの上昇傾向にある。これは、公共施設等の老朽化が進行していることが原因であると考えられる。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年度に策定した公共施設等総合管理計画において、公共施設を更新・統廃合・長寿命化等を計画的に行い概ね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％縮減することを目標に掲げているので、今後その計画等に基づいた取組を進めることで上昇率を抑えていく。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00000000-0008-0000-0000-00004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flipV="1">
          <a:off x="4760595" y="4597083"/>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80" name="有形固定資産減価償却率最小値テキスト">
          <a:extLst>
            <a:ext uri="{FF2B5EF4-FFF2-40B4-BE49-F238E27FC236}">
              <a16:creationId xmlns:a16="http://schemas.microsoft.com/office/drawing/2014/main" id="{00000000-0008-0000-0000-000050000000}"/>
            </a:ext>
          </a:extLst>
        </xdr:cNvPr>
        <xdr:cNvSpPr txBox="1"/>
      </xdr:nvSpPr>
      <xdr:spPr>
        <a:xfrm>
          <a:off x="4813300" y="589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895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2" name="有形固定資産減価償却率最大値テキスト">
          <a:extLst>
            <a:ext uri="{FF2B5EF4-FFF2-40B4-BE49-F238E27FC236}">
              <a16:creationId xmlns:a16="http://schemas.microsoft.com/office/drawing/2014/main" id="{00000000-0008-0000-0000-000052000000}"/>
            </a:ext>
          </a:extLst>
        </xdr:cNvPr>
        <xdr:cNvSpPr txBox="1"/>
      </xdr:nvSpPr>
      <xdr:spPr>
        <a:xfrm>
          <a:off x="4813300" y="4372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a:off x="4673600" y="459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84" name="有形固定資産減価償却率平均値テキスト">
          <a:extLst>
            <a:ext uri="{FF2B5EF4-FFF2-40B4-BE49-F238E27FC236}">
              <a16:creationId xmlns:a16="http://schemas.microsoft.com/office/drawing/2014/main" id="{00000000-0008-0000-0000-000054000000}"/>
            </a:ext>
          </a:extLst>
        </xdr:cNvPr>
        <xdr:cNvSpPr txBox="1"/>
      </xdr:nvSpPr>
      <xdr:spPr>
        <a:xfrm>
          <a:off x="4813300" y="5299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4711700" y="532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4000500" y="531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3238500" y="529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8" name="フローチャート: 判断 87">
          <a:extLst>
            <a:ext uri="{FF2B5EF4-FFF2-40B4-BE49-F238E27FC236}">
              <a16:creationId xmlns:a16="http://schemas.microsoft.com/office/drawing/2014/main" id="{00000000-0008-0000-0000-000058000000}"/>
            </a:ext>
          </a:extLst>
        </xdr:cNvPr>
        <xdr:cNvSpPr/>
      </xdr:nvSpPr>
      <xdr:spPr>
        <a:xfrm>
          <a:off x="2476500" y="525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9" name="フローチャート: 判断 88">
          <a:extLst>
            <a:ext uri="{FF2B5EF4-FFF2-40B4-BE49-F238E27FC236}">
              <a16:creationId xmlns:a16="http://schemas.microsoft.com/office/drawing/2014/main" id="{00000000-0008-0000-0000-000059000000}"/>
            </a:ext>
          </a:extLst>
        </xdr:cNvPr>
        <xdr:cNvSpPr/>
      </xdr:nvSpPr>
      <xdr:spPr>
        <a:xfrm>
          <a:off x="1714500" y="52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90964</xdr:rowOff>
    </xdr:from>
    <xdr:to>
      <xdr:col>23</xdr:col>
      <xdr:colOff>136525</xdr:colOff>
      <xdr:row>31</xdr:row>
      <xdr:rowOff>21114</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711700" y="523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113841</xdr:rowOff>
    </xdr:from>
    <xdr:ext cx="405111" cy="259045"/>
    <xdr:sp macro="" textlink="">
      <xdr:nvSpPr>
        <xdr:cNvPr id="96" name="有形固定資産減価償却率該当値テキスト">
          <a:extLst>
            <a:ext uri="{FF2B5EF4-FFF2-40B4-BE49-F238E27FC236}">
              <a16:creationId xmlns:a16="http://schemas.microsoft.com/office/drawing/2014/main" id="{00000000-0008-0000-0000-000060000000}"/>
            </a:ext>
          </a:extLst>
        </xdr:cNvPr>
        <xdr:cNvSpPr txBox="1"/>
      </xdr:nvSpPr>
      <xdr:spPr>
        <a:xfrm>
          <a:off x="4813300" y="508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50483</xdr:rowOff>
    </xdr:from>
    <xdr:to>
      <xdr:col>19</xdr:col>
      <xdr:colOff>187325</xdr:colOff>
      <xdr:row>30</xdr:row>
      <xdr:rowOff>152083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4000500" y="51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101283</xdr:rowOff>
    </xdr:from>
    <xdr:to>
      <xdr:col>23</xdr:col>
      <xdr:colOff>85725</xdr:colOff>
      <xdr:row>30</xdr:row>
      <xdr:rowOff>141764</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4051300" y="5244783"/>
          <a:ext cx="7112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3238500" y="51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101283</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3289300" y="5217795"/>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167958</xdr:rowOff>
    </xdr:from>
    <xdr:to>
      <xdr:col>11</xdr:col>
      <xdr:colOff>187325</xdr:colOff>
      <xdr:row>30</xdr:row>
      <xdr:rowOff>98108</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2476500" y="51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47308</xdr:rowOff>
    </xdr:from>
    <xdr:to>
      <xdr:col>15</xdr:col>
      <xdr:colOff>136525</xdr:colOff>
      <xdr:row>30</xdr:row>
      <xdr:rowOff>74295</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2527300" y="5190808"/>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20955</xdr:rowOff>
    </xdr:from>
    <xdr:to>
      <xdr:col>7</xdr:col>
      <xdr:colOff>187325</xdr:colOff>
      <xdr:row>28</xdr:row>
      <xdr:rowOff>122555</xdr:rowOff>
    </xdr:to>
    <xdr:sp macro="" textlink="">
      <xdr:nvSpPr>
        <xdr:cNvPr id="103" name="楕円 102">
          <a:extLst>
            <a:ext uri="{FF2B5EF4-FFF2-40B4-BE49-F238E27FC236}">
              <a16:creationId xmlns:a16="http://schemas.microsoft.com/office/drawing/2014/main" id="{00000000-0008-0000-0000-000067000000}"/>
            </a:ext>
          </a:extLst>
        </xdr:cNvPr>
        <xdr:cNvSpPr/>
      </xdr:nvSpPr>
      <xdr:spPr>
        <a:xfrm>
          <a:off x="1714500" y="48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71755</xdr:rowOff>
    </xdr:from>
    <xdr:to>
      <xdr:col>11</xdr:col>
      <xdr:colOff>136525</xdr:colOff>
      <xdr:row>30</xdr:row>
      <xdr:rowOff>47308</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765300" y="4872355"/>
          <a:ext cx="762000" cy="3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105" name="n_1aveValue有形固定資産減価償却率">
          <a:extLst>
            <a:ext uri="{FF2B5EF4-FFF2-40B4-BE49-F238E27FC236}">
              <a16:creationId xmlns:a16="http://schemas.microsoft.com/office/drawing/2014/main" id="{00000000-0008-0000-0000-000069000000}"/>
            </a:ext>
          </a:extLst>
        </xdr:cNvPr>
        <xdr:cNvSpPr txBox="1"/>
      </xdr:nvSpPr>
      <xdr:spPr>
        <a:xfrm>
          <a:off x="3836044" y="540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68915</xdr:rowOff>
    </xdr:from>
    <xdr:ext cx="405111" cy="259045"/>
    <xdr:sp macro="" textlink="">
      <xdr:nvSpPr>
        <xdr:cNvPr id="106" name="n_2aveValue有形固定資産減価償却率">
          <a:extLst>
            <a:ext uri="{FF2B5EF4-FFF2-40B4-BE49-F238E27FC236}">
              <a16:creationId xmlns:a16="http://schemas.microsoft.com/office/drawing/2014/main" id="{00000000-0008-0000-0000-00006A000000}"/>
            </a:ext>
          </a:extLst>
        </xdr:cNvPr>
        <xdr:cNvSpPr txBox="1"/>
      </xdr:nvSpPr>
      <xdr:spPr>
        <a:xfrm>
          <a:off x="3086744" y="538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107" name="n_3aveValue有形固定資産減価償却率">
          <a:extLst>
            <a:ext uri="{FF2B5EF4-FFF2-40B4-BE49-F238E27FC236}">
              <a16:creationId xmlns:a16="http://schemas.microsoft.com/office/drawing/2014/main" id="{00000000-0008-0000-0000-00006B000000}"/>
            </a:ext>
          </a:extLst>
        </xdr:cNvPr>
        <xdr:cNvSpPr txBox="1"/>
      </xdr:nvSpPr>
      <xdr:spPr>
        <a:xfrm>
          <a:off x="2324744" y="534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162101</xdr:rowOff>
    </xdr:from>
    <xdr:ext cx="405111" cy="259045"/>
    <xdr:sp macro="" textlink="">
      <xdr:nvSpPr>
        <xdr:cNvPr id="108" name="n_4aveValue有形固定資産減価償却率">
          <a:extLst>
            <a:ext uri="{FF2B5EF4-FFF2-40B4-BE49-F238E27FC236}">
              <a16:creationId xmlns:a16="http://schemas.microsoft.com/office/drawing/2014/main" id="{00000000-0008-0000-0000-00006C000000}"/>
            </a:ext>
          </a:extLst>
        </xdr:cNvPr>
        <xdr:cNvSpPr txBox="1"/>
      </xdr:nvSpPr>
      <xdr:spPr>
        <a:xfrm>
          <a:off x="1562744" y="530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168610</xdr:rowOff>
    </xdr:from>
    <xdr:ext cx="405111" cy="259045"/>
    <xdr:sp macro="" textlink="">
      <xdr:nvSpPr>
        <xdr:cNvPr id="109" name="n_1mainValue有形固定資産減価償却率">
          <a:extLst>
            <a:ext uri="{FF2B5EF4-FFF2-40B4-BE49-F238E27FC236}">
              <a16:creationId xmlns:a16="http://schemas.microsoft.com/office/drawing/2014/main" id="{00000000-0008-0000-0000-00006D000000}"/>
            </a:ext>
          </a:extLst>
        </xdr:cNvPr>
        <xdr:cNvSpPr txBox="1"/>
      </xdr:nvSpPr>
      <xdr:spPr>
        <a:xfrm>
          <a:off x="3836044" y="496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110" name="n_2mainValue有形固定資産減価償却率">
          <a:extLst>
            <a:ext uri="{FF2B5EF4-FFF2-40B4-BE49-F238E27FC236}">
              <a16:creationId xmlns:a16="http://schemas.microsoft.com/office/drawing/2014/main" id="{00000000-0008-0000-0000-00006E000000}"/>
            </a:ext>
          </a:extLst>
        </xdr:cNvPr>
        <xdr:cNvSpPr txBox="1"/>
      </xdr:nvSpPr>
      <xdr:spPr>
        <a:xfrm>
          <a:off x="3086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114635</xdr:rowOff>
    </xdr:from>
    <xdr:ext cx="405111" cy="259045"/>
    <xdr:sp macro="" textlink="">
      <xdr:nvSpPr>
        <xdr:cNvPr id="111" name="n_3mainValue有形固定資産減価償却率">
          <a:extLst>
            <a:ext uri="{FF2B5EF4-FFF2-40B4-BE49-F238E27FC236}">
              <a16:creationId xmlns:a16="http://schemas.microsoft.com/office/drawing/2014/main" id="{00000000-0008-0000-0000-00006F000000}"/>
            </a:ext>
          </a:extLst>
        </xdr:cNvPr>
        <xdr:cNvSpPr txBox="1"/>
      </xdr:nvSpPr>
      <xdr:spPr>
        <a:xfrm>
          <a:off x="2324744" y="491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139082</xdr:rowOff>
    </xdr:from>
    <xdr:ext cx="405111" cy="259045"/>
    <xdr:sp macro="" textlink="">
      <xdr:nvSpPr>
        <xdr:cNvPr id="112" name="n_4mainValue有形固定資産減価償却率">
          <a:extLst>
            <a:ext uri="{FF2B5EF4-FFF2-40B4-BE49-F238E27FC236}">
              <a16:creationId xmlns:a16="http://schemas.microsoft.com/office/drawing/2014/main" id="{00000000-0008-0000-0000-000070000000}"/>
            </a:ext>
          </a:extLst>
        </xdr:cNvPr>
        <xdr:cNvSpPr txBox="1"/>
      </xdr:nvSpPr>
      <xdr:spPr>
        <a:xfrm>
          <a:off x="1562744" y="459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00000000-0008-0000-0000-00007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水準となった。今後も現年度での地方債発行を抑制することで、地方債残高の縮小を図り、適正な水準を保っていく。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00000000-0008-0000-0000-00008E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flipV="1">
          <a:off x="14793595" y="4489903"/>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4" name="債務償還比率最小値テキスト">
          <a:extLst>
            <a:ext uri="{FF2B5EF4-FFF2-40B4-BE49-F238E27FC236}">
              <a16:creationId xmlns:a16="http://schemas.microsoft.com/office/drawing/2014/main" id="{00000000-0008-0000-0000-000090000000}"/>
            </a:ext>
          </a:extLst>
        </xdr:cNvPr>
        <xdr:cNvSpPr txBox="1"/>
      </xdr:nvSpPr>
      <xdr:spPr>
        <a:xfrm>
          <a:off x="14846300" y="599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4706600" y="59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00000000-0008-0000-0000-000092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48" name="債務償還比率平均値テキスト">
          <a:extLst>
            <a:ext uri="{FF2B5EF4-FFF2-40B4-BE49-F238E27FC236}">
              <a16:creationId xmlns:a16="http://schemas.microsoft.com/office/drawing/2014/main" id="{00000000-0008-0000-0000-000094000000}"/>
            </a:ext>
          </a:extLst>
        </xdr:cNvPr>
        <xdr:cNvSpPr txBox="1"/>
      </xdr:nvSpPr>
      <xdr:spPr>
        <a:xfrm>
          <a:off x="14846300" y="5060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4744700" y="520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50" name="フローチャート: 判断 149">
          <a:extLst>
            <a:ext uri="{FF2B5EF4-FFF2-40B4-BE49-F238E27FC236}">
              <a16:creationId xmlns:a16="http://schemas.microsoft.com/office/drawing/2014/main" id="{00000000-0008-0000-0000-000096000000}"/>
            </a:ext>
          </a:extLst>
        </xdr:cNvPr>
        <xdr:cNvSpPr/>
      </xdr:nvSpPr>
      <xdr:spPr>
        <a:xfrm>
          <a:off x="140335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51" name="フローチャート: 判断 150">
          <a:extLst>
            <a:ext uri="{FF2B5EF4-FFF2-40B4-BE49-F238E27FC236}">
              <a16:creationId xmlns:a16="http://schemas.microsoft.com/office/drawing/2014/main" id="{00000000-0008-0000-0000-000097000000}"/>
            </a:ext>
          </a:extLst>
        </xdr:cNvPr>
        <xdr:cNvSpPr/>
      </xdr:nvSpPr>
      <xdr:spPr>
        <a:xfrm>
          <a:off x="13271500" y="540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2" name="フローチャート: 判断 151">
          <a:extLst>
            <a:ext uri="{FF2B5EF4-FFF2-40B4-BE49-F238E27FC236}">
              <a16:creationId xmlns:a16="http://schemas.microsoft.com/office/drawing/2014/main" id="{00000000-0008-0000-0000-000098000000}"/>
            </a:ext>
          </a:extLst>
        </xdr:cNvPr>
        <xdr:cNvSpPr/>
      </xdr:nvSpPr>
      <xdr:spPr>
        <a:xfrm>
          <a:off x="12509500" y="54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53" name="フローチャート: 判断 152">
          <a:extLst>
            <a:ext uri="{FF2B5EF4-FFF2-40B4-BE49-F238E27FC236}">
              <a16:creationId xmlns:a16="http://schemas.microsoft.com/office/drawing/2014/main" id="{00000000-0008-0000-0000-000099000000}"/>
            </a:ext>
          </a:extLst>
        </xdr:cNvPr>
        <xdr:cNvSpPr/>
      </xdr:nvSpPr>
      <xdr:spPr>
        <a:xfrm>
          <a:off x="11747500" y="54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4744700" y="520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43868</xdr:rowOff>
    </xdr:from>
    <xdr:ext cx="469744" cy="259045"/>
    <xdr:sp macro="" textlink="">
      <xdr:nvSpPr>
        <xdr:cNvPr id="160" name="債務償還比率該当値テキスト">
          <a:extLst>
            <a:ext uri="{FF2B5EF4-FFF2-40B4-BE49-F238E27FC236}">
              <a16:creationId xmlns:a16="http://schemas.microsoft.com/office/drawing/2014/main" id="{00000000-0008-0000-0000-0000A0000000}"/>
            </a:ext>
          </a:extLst>
        </xdr:cNvPr>
        <xdr:cNvSpPr txBox="1"/>
      </xdr:nvSpPr>
      <xdr:spPr>
        <a:xfrm>
          <a:off x="14846300" y="518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26734</xdr:rowOff>
    </xdr:from>
    <xdr:to>
      <xdr:col>72</xdr:col>
      <xdr:colOff>123825</xdr:colOff>
      <xdr:row>30</xdr:row>
      <xdr:rowOff>128334</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4033500" y="51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77534</xdr:rowOff>
    </xdr:from>
    <xdr:to>
      <xdr:col>76</xdr:col>
      <xdr:colOff>22225</xdr:colOff>
      <xdr:row>30</xdr:row>
      <xdr:rowOff>116241</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4084300" y="5221034"/>
          <a:ext cx="711200" cy="3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41728</xdr:rowOff>
    </xdr:from>
    <xdr:to>
      <xdr:col>68</xdr:col>
      <xdr:colOff>123825</xdr:colOff>
      <xdr:row>31</xdr:row>
      <xdr:rowOff>143328</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3271500" y="53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77534</xdr:rowOff>
    </xdr:from>
    <xdr:to>
      <xdr:col>72</xdr:col>
      <xdr:colOff>73025</xdr:colOff>
      <xdr:row>31</xdr:row>
      <xdr:rowOff>92528</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flipV="1">
          <a:off x="13322300" y="5221034"/>
          <a:ext cx="762000" cy="18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69832</xdr:rowOff>
    </xdr:from>
    <xdr:to>
      <xdr:col>64</xdr:col>
      <xdr:colOff>123825</xdr:colOff>
      <xdr:row>32</xdr:row>
      <xdr:rowOff>171432</xdr:rowOff>
    </xdr:to>
    <xdr:sp macro="" textlink="">
      <xdr:nvSpPr>
        <xdr:cNvPr id="165" name="楕円 164">
          <a:extLst>
            <a:ext uri="{FF2B5EF4-FFF2-40B4-BE49-F238E27FC236}">
              <a16:creationId xmlns:a16="http://schemas.microsoft.com/office/drawing/2014/main" id="{00000000-0008-0000-0000-0000A5000000}"/>
            </a:ext>
          </a:extLst>
        </xdr:cNvPr>
        <xdr:cNvSpPr/>
      </xdr:nvSpPr>
      <xdr:spPr>
        <a:xfrm>
          <a:off x="12509500" y="555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92528</xdr:rowOff>
    </xdr:from>
    <xdr:to>
      <xdr:col>68</xdr:col>
      <xdr:colOff>73025</xdr:colOff>
      <xdr:row>32</xdr:row>
      <xdr:rowOff>120632</xdr:rowOff>
    </xdr:to>
    <xdr:cxnSp macro="">
      <xdr:nvCxnSpPr>
        <xdr:cNvPr id="166" name="直線コネクタ 165">
          <a:extLst>
            <a:ext uri="{FF2B5EF4-FFF2-40B4-BE49-F238E27FC236}">
              <a16:creationId xmlns:a16="http://schemas.microsoft.com/office/drawing/2014/main" id="{00000000-0008-0000-0000-0000A6000000}"/>
            </a:ext>
          </a:extLst>
        </xdr:cNvPr>
        <xdr:cNvCxnSpPr/>
      </xdr:nvCxnSpPr>
      <xdr:spPr>
        <a:xfrm flipV="1">
          <a:off x="12560300" y="5407478"/>
          <a:ext cx="762000" cy="19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125966</xdr:rowOff>
    </xdr:from>
    <xdr:to>
      <xdr:col>60</xdr:col>
      <xdr:colOff>123825</xdr:colOff>
      <xdr:row>33</xdr:row>
      <xdr:rowOff>56116</xdr:rowOff>
    </xdr:to>
    <xdr:sp macro="" textlink="">
      <xdr:nvSpPr>
        <xdr:cNvPr id="167" name="楕円 166">
          <a:extLst>
            <a:ext uri="{FF2B5EF4-FFF2-40B4-BE49-F238E27FC236}">
              <a16:creationId xmlns:a16="http://schemas.microsoft.com/office/drawing/2014/main" id="{00000000-0008-0000-0000-0000A7000000}"/>
            </a:ext>
          </a:extLst>
        </xdr:cNvPr>
        <xdr:cNvSpPr/>
      </xdr:nvSpPr>
      <xdr:spPr>
        <a:xfrm>
          <a:off x="11747500" y="561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120632</xdr:rowOff>
    </xdr:from>
    <xdr:to>
      <xdr:col>64</xdr:col>
      <xdr:colOff>73025</xdr:colOff>
      <xdr:row>33</xdr:row>
      <xdr:rowOff>5316</xdr:rowOff>
    </xdr:to>
    <xdr:cxnSp macro="">
      <xdr:nvCxnSpPr>
        <xdr:cNvPr id="168" name="直線コネクタ 167">
          <a:extLst>
            <a:ext uri="{FF2B5EF4-FFF2-40B4-BE49-F238E27FC236}">
              <a16:creationId xmlns:a16="http://schemas.microsoft.com/office/drawing/2014/main" id="{00000000-0008-0000-0000-0000A8000000}"/>
            </a:ext>
          </a:extLst>
        </xdr:cNvPr>
        <xdr:cNvCxnSpPr/>
      </xdr:nvCxnSpPr>
      <xdr:spPr>
        <a:xfrm flipV="1">
          <a:off x="11798300" y="5607032"/>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69" name="n_1aveValue債務償還比率">
          <a:extLst>
            <a:ext uri="{FF2B5EF4-FFF2-40B4-BE49-F238E27FC236}">
              <a16:creationId xmlns:a16="http://schemas.microsoft.com/office/drawing/2014/main" id="{00000000-0008-0000-0000-0000A9000000}"/>
            </a:ext>
          </a:extLst>
        </xdr:cNvPr>
        <xdr:cNvSpPr txBox="1"/>
      </xdr:nvSpPr>
      <xdr:spPr>
        <a:xfrm>
          <a:off x="13836727" y="4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70" name="n_2aveValue債務償還比率">
          <a:extLst>
            <a:ext uri="{FF2B5EF4-FFF2-40B4-BE49-F238E27FC236}">
              <a16:creationId xmlns:a16="http://schemas.microsoft.com/office/drawing/2014/main" id="{00000000-0008-0000-0000-0000AA000000}"/>
            </a:ext>
          </a:extLst>
        </xdr:cNvPr>
        <xdr:cNvSpPr txBox="1"/>
      </xdr:nvSpPr>
      <xdr:spPr>
        <a:xfrm>
          <a:off x="13087427" y="549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71" name="n_3aveValue債務償還比率">
          <a:extLst>
            <a:ext uri="{FF2B5EF4-FFF2-40B4-BE49-F238E27FC236}">
              <a16:creationId xmlns:a16="http://schemas.microsoft.com/office/drawing/2014/main" id="{00000000-0008-0000-0000-0000AB000000}"/>
            </a:ext>
          </a:extLst>
        </xdr:cNvPr>
        <xdr:cNvSpPr txBox="1"/>
      </xdr:nvSpPr>
      <xdr:spPr>
        <a:xfrm>
          <a:off x="12325427" y="519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72" name="n_4aveValue債務償還比率">
          <a:extLst>
            <a:ext uri="{FF2B5EF4-FFF2-40B4-BE49-F238E27FC236}">
              <a16:creationId xmlns:a16="http://schemas.microsoft.com/office/drawing/2014/main" id="{00000000-0008-0000-0000-0000AC000000}"/>
            </a:ext>
          </a:extLst>
        </xdr:cNvPr>
        <xdr:cNvSpPr txBox="1"/>
      </xdr:nvSpPr>
      <xdr:spPr>
        <a:xfrm>
          <a:off x="11563427" y="520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119461</xdr:rowOff>
    </xdr:from>
    <xdr:ext cx="469744" cy="259045"/>
    <xdr:sp macro="" textlink="">
      <xdr:nvSpPr>
        <xdr:cNvPr id="173" name="n_1mainValue債務償還比率">
          <a:extLst>
            <a:ext uri="{FF2B5EF4-FFF2-40B4-BE49-F238E27FC236}">
              <a16:creationId xmlns:a16="http://schemas.microsoft.com/office/drawing/2014/main" id="{00000000-0008-0000-0000-0000AD000000}"/>
            </a:ext>
          </a:extLst>
        </xdr:cNvPr>
        <xdr:cNvSpPr txBox="1"/>
      </xdr:nvSpPr>
      <xdr:spPr>
        <a:xfrm>
          <a:off x="13836727" y="526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159855</xdr:rowOff>
    </xdr:from>
    <xdr:ext cx="469744" cy="259045"/>
    <xdr:sp macro="" textlink="">
      <xdr:nvSpPr>
        <xdr:cNvPr id="174" name="n_2mainValue債務償還比率">
          <a:extLst>
            <a:ext uri="{FF2B5EF4-FFF2-40B4-BE49-F238E27FC236}">
              <a16:creationId xmlns:a16="http://schemas.microsoft.com/office/drawing/2014/main" id="{00000000-0008-0000-0000-0000AE000000}"/>
            </a:ext>
          </a:extLst>
        </xdr:cNvPr>
        <xdr:cNvSpPr txBox="1"/>
      </xdr:nvSpPr>
      <xdr:spPr>
        <a:xfrm>
          <a:off x="13087427" y="513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162559</xdr:rowOff>
    </xdr:from>
    <xdr:ext cx="469744" cy="259045"/>
    <xdr:sp macro="" textlink="">
      <xdr:nvSpPr>
        <xdr:cNvPr id="175" name="n_3mainValue債務償還比率">
          <a:extLst>
            <a:ext uri="{FF2B5EF4-FFF2-40B4-BE49-F238E27FC236}">
              <a16:creationId xmlns:a16="http://schemas.microsoft.com/office/drawing/2014/main" id="{00000000-0008-0000-0000-0000AF000000}"/>
            </a:ext>
          </a:extLst>
        </xdr:cNvPr>
        <xdr:cNvSpPr txBox="1"/>
      </xdr:nvSpPr>
      <xdr:spPr>
        <a:xfrm>
          <a:off x="12325427" y="564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47243</xdr:rowOff>
    </xdr:from>
    <xdr:ext cx="469744" cy="259045"/>
    <xdr:sp macro="" textlink="">
      <xdr:nvSpPr>
        <xdr:cNvPr id="176" name="n_4mainValue債務償還比率">
          <a:extLst>
            <a:ext uri="{FF2B5EF4-FFF2-40B4-BE49-F238E27FC236}">
              <a16:creationId xmlns:a16="http://schemas.microsoft.com/office/drawing/2014/main" id="{00000000-0008-0000-0000-0000B0000000}"/>
            </a:ext>
          </a:extLst>
        </xdr:cNvPr>
        <xdr:cNvSpPr txBox="1"/>
      </xdr:nvSpPr>
      <xdr:spPr>
        <a:xfrm>
          <a:off x="11563427" y="570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00000000-0008-0000-0000-0000B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00000000-0008-0000-0000-0000B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52,474
51,904
17.37
26,499,905
24,894,502
1,433,503
12,505,002
17,815,559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33020</xdr:rowOff>
    </xdr:from>
    <xdr:to>
      <xdr:col>24</xdr:col>
      <xdr:colOff>114300</xdr:colOff>
      <xdr:row>38</xdr:row>
      <xdr:rowOff>134620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55897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168275</xdr:rowOff>
    </xdr:from>
    <xdr:to>
      <xdr:col>20</xdr:col>
      <xdr:colOff>38100</xdr:colOff>
      <xdr:row>38</xdr:row>
      <xdr:rowOff>98425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47625</xdr:rowOff>
    </xdr:from>
    <xdr:to>
      <xdr:col>24</xdr:col>
      <xdr:colOff>63500</xdr:colOff>
      <xdr:row>38</xdr:row>
      <xdr:rowOff>83820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627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126365</xdr:rowOff>
    </xdr:from>
    <xdr:to>
      <xdr:col>15</xdr:col>
      <xdr:colOff>101600</xdr:colOff>
      <xdr:row>38</xdr:row>
      <xdr:rowOff>56515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xdr:rowOff>
    </xdr:from>
    <xdr:to>
      <xdr:col>19</xdr:col>
      <xdr:colOff>177800</xdr:colOff>
      <xdr:row>38</xdr:row>
      <xdr:rowOff>47625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208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61595</xdr:rowOff>
    </xdr:from>
    <xdr:to>
      <xdr:col>10</xdr:col>
      <xdr:colOff>165100</xdr:colOff>
      <xdr:row>37</xdr:row>
      <xdr:rowOff>163195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112395</xdr:rowOff>
    </xdr:from>
    <xdr:to>
      <xdr:col>15</xdr:col>
      <xdr:colOff>50800</xdr:colOff>
      <xdr:row>38</xdr:row>
      <xdr:rowOff>5715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5604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120650</xdr:rowOff>
    </xdr:from>
    <xdr:to>
      <xdr:col>6</xdr:col>
      <xdr:colOff>38100</xdr:colOff>
      <xdr:row>38</xdr:row>
      <xdr:rowOff>50800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112395</xdr:rowOff>
    </xdr:from>
    <xdr:to>
      <xdr:col>10</xdr:col>
      <xdr:colOff>114300</xdr:colOff>
      <xdr:row>38</xdr:row>
      <xdr:rowOff>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64560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114952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73042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41927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36982</xdr:rowOff>
    </xdr:from>
    <xdr:to>
      <xdr:col>55</xdr:col>
      <xdr:colOff>50800</xdr:colOff>
      <xdr:row>41</xdr:row>
      <xdr:rowOff>138582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0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123359</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98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39116</xdr:rowOff>
    </xdr:from>
    <xdr:to>
      <xdr:col>50</xdr:col>
      <xdr:colOff>165100</xdr:colOff>
      <xdr:row>41</xdr:row>
      <xdr:rowOff>140716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0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87782</xdr:rowOff>
    </xdr:from>
    <xdr:to>
      <xdr:col>55</xdr:col>
      <xdr:colOff>0</xdr:colOff>
      <xdr:row>41</xdr:row>
      <xdr:rowOff>89916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117232"/>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40183</xdr:rowOff>
    </xdr:from>
    <xdr:to>
      <xdr:col>46</xdr:col>
      <xdr:colOff>38100</xdr:colOff>
      <xdr:row>41</xdr:row>
      <xdr:rowOff>141783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06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89916</xdr:rowOff>
    </xdr:from>
    <xdr:to>
      <xdr:col>50</xdr:col>
      <xdr:colOff>114300</xdr:colOff>
      <xdr:row>41</xdr:row>
      <xdr:rowOff>90983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119366"/>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41249</xdr:rowOff>
    </xdr:from>
    <xdr:to>
      <xdr:col>41</xdr:col>
      <xdr:colOff>101600</xdr:colOff>
      <xdr:row>41</xdr:row>
      <xdr:rowOff>142849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07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90983</xdr:rowOff>
    </xdr:from>
    <xdr:to>
      <xdr:col>45</xdr:col>
      <xdr:colOff>177800</xdr:colOff>
      <xdr:row>41</xdr:row>
      <xdr:rowOff>92049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120433"/>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42735</xdr:rowOff>
    </xdr:from>
    <xdr:to>
      <xdr:col>36</xdr:col>
      <xdr:colOff>165100</xdr:colOff>
      <xdr:row>41</xdr:row>
      <xdr:rowOff>144335</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07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92049</xdr:rowOff>
    </xdr:from>
    <xdr:to>
      <xdr:col>41</xdr:col>
      <xdr:colOff>50800</xdr:colOff>
      <xdr:row>41</xdr:row>
      <xdr:rowOff>93535</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12149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131843</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132910</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16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133976</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16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135462</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1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84727</xdr:rowOff>
    </xdr:from>
    <xdr:to>
      <xdr:col>24</xdr:col>
      <xdr:colOff>114300</xdr:colOff>
      <xdr:row>62</xdr:row>
      <xdr:rowOff>14877</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63154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83094</xdr:rowOff>
    </xdr:from>
    <xdr:to>
      <xdr:col>20</xdr:col>
      <xdr:colOff>38100</xdr:colOff>
      <xdr:row>62</xdr:row>
      <xdr:rowOff>13244</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133894</xdr:rowOff>
    </xdr:from>
    <xdr:to>
      <xdr:col>24</xdr:col>
      <xdr:colOff>63500</xdr:colOff>
      <xdr:row>61</xdr:row>
      <xdr:rowOff>135527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59234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94524</xdr:rowOff>
    </xdr:from>
    <xdr:to>
      <xdr:col>15</xdr:col>
      <xdr:colOff>101600</xdr:colOff>
      <xdr:row>62</xdr:row>
      <xdr:rowOff>24674</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133894</xdr:rowOff>
    </xdr:from>
    <xdr:to>
      <xdr:col>19</xdr:col>
      <xdr:colOff>177800</xdr:colOff>
      <xdr:row>61</xdr:row>
      <xdr:rowOff>145324</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2908300" y="105923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96157</xdr:rowOff>
    </xdr:from>
    <xdr:to>
      <xdr:col>10</xdr:col>
      <xdr:colOff>165100</xdr:colOff>
      <xdr:row>62</xdr:row>
      <xdr:rowOff>26307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145324</xdr:rowOff>
    </xdr:from>
    <xdr:to>
      <xdr:col>15</xdr:col>
      <xdr:colOff>50800</xdr:colOff>
      <xdr:row>61</xdr:row>
      <xdr:rowOff>146957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2019300" y="106037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112485</xdr:rowOff>
    </xdr:from>
    <xdr:to>
      <xdr:col>6</xdr:col>
      <xdr:colOff>38100</xdr:colOff>
      <xdr:row>62</xdr:row>
      <xdr:rowOff>42635</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146957</xdr:rowOff>
    </xdr:from>
    <xdr:to>
      <xdr:col>10</xdr:col>
      <xdr:colOff>114300</xdr:colOff>
      <xdr:row>61</xdr:row>
      <xdr:rowOff>163285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1130300" y="1060540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4371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15801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17434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33762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66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80722</xdr:rowOff>
    </xdr:from>
    <xdr:to>
      <xdr:col>55</xdr:col>
      <xdr:colOff>50800</xdr:colOff>
      <xdr:row>64</xdr:row>
      <xdr:rowOff>10872</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88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40804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84451</xdr:rowOff>
    </xdr:from>
    <xdr:to>
      <xdr:col>50</xdr:col>
      <xdr:colOff>165100</xdr:colOff>
      <xdr:row>64</xdr:row>
      <xdr:rowOff>14601</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8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131522</xdr:rowOff>
    </xdr:from>
    <xdr:to>
      <xdr:col>55</xdr:col>
      <xdr:colOff>0</xdr:colOff>
      <xdr:row>63</xdr:row>
      <xdr:rowOff>135251</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932872"/>
          <a:ext cx="838200" cy="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89314</xdr:rowOff>
    </xdr:from>
    <xdr:to>
      <xdr:col>46</xdr:col>
      <xdr:colOff>38100</xdr:colOff>
      <xdr:row>64</xdr:row>
      <xdr:rowOff>19464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135251</xdr:rowOff>
    </xdr:from>
    <xdr:to>
      <xdr:col>50</xdr:col>
      <xdr:colOff>114300</xdr:colOff>
      <xdr:row>63</xdr:row>
      <xdr:rowOff>140114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936601"/>
          <a:ext cx="889000" cy="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95303</xdr:rowOff>
    </xdr:from>
    <xdr:to>
      <xdr:col>41</xdr:col>
      <xdr:colOff>101600</xdr:colOff>
      <xdr:row>64</xdr:row>
      <xdr:rowOff>25453</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89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140114</xdr:rowOff>
    </xdr:from>
    <xdr:to>
      <xdr:col>45</xdr:col>
      <xdr:colOff>177800</xdr:colOff>
      <xdr:row>63</xdr:row>
      <xdr:rowOff>146103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941464"/>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97627</xdr:rowOff>
    </xdr:from>
    <xdr:to>
      <xdr:col>36</xdr:col>
      <xdr:colOff>165100</xdr:colOff>
      <xdr:row>64</xdr:row>
      <xdr:rowOff>27777</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9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146103</xdr:rowOff>
    </xdr:from>
    <xdr:to>
      <xdr:col>41</xdr:col>
      <xdr:colOff>50800</xdr:colOff>
      <xdr:row>63</xdr:row>
      <xdr:rowOff>148427</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947453"/>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5728</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59411" y="109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10591</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83111" y="109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16580</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94111" y="1098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18904</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05111" y="1099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26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168548</xdr:rowOff>
    </xdr:from>
    <xdr:to>
      <xdr:col>24</xdr:col>
      <xdr:colOff>114300</xdr:colOff>
      <xdr:row>81</xdr:row>
      <xdr:rowOff>98698</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19975</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373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132624</xdr:rowOff>
    </xdr:from>
    <xdr:to>
      <xdr:col>20</xdr:col>
      <xdr:colOff>38100</xdr:colOff>
      <xdr:row>81</xdr:row>
      <xdr:rowOff>62774</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11974</xdr:rowOff>
    </xdr:from>
    <xdr:to>
      <xdr:col>24</xdr:col>
      <xdr:colOff>63500</xdr:colOff>
      <xdr:row>81</xdr:row>
      <xdr:rowOff>47898</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389942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95069</xdr:rowOff>
    </xdr:from>
    <xdr:to>
      <xdr:col>15</xdr:col>
      <xdr:colOff>101600</xdr:colOff>
      <xdr:row>81</xdr:row>
      <xdr:rowOff>25219</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145869</xdr:rowOff>
    </xdr:from>
    <xdr:to>
      <xdr:col>19</xdr:col>
      <xdr:colOff>177800</xdr:colOff>
      <xdr:row>81</xdr:row>
      <xdr:rowOff>11974</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386186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18324</xdr:rowOff>
    </xdr:from>
    <xdr:to>
      <xdr:col>10</xdr:col>
      <xdr:colOff>165100</xdr:colOff>
      <xdr:row>80</xdr:row>
      <xdr:rowOff>119924</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69124</xdr:rowOff>
    </xdr:from>
    <xdr:to>
      <xdr:col>15</xdr:col>
      <xdr:colOff>50800</xdr:colOff>
      <xdr:row>80</xdr:row>
      <xdr:rowOff>145869</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3785124"/>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23223</xdr:rowOff>
    </xdr:from>
    <xdr:to>
      <xdr:col>6</xdr:col>
      <xdr:colOff>38100</xdr:colOff>
      <xdr:row>80</xdr:row>
      <xdr:rowOff>124823</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69124</xdr:rowOff>
    </xdr:from>
    <xdr:to>
      <xdr:col>10</xdr:col>
      <xdr:colOff>114300</xdr:colOff>
      <xdr:row>80</xdr:row>
      <xdr:rowOff>74023</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flipV="1">
          <a:off x="1130300" y="1378512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79301</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41746</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136451</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141350</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44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1930</xdr:rowOff>
    </xdr:from>
    <xdr:to>
      <xdr:col>55</xdr:col>
      <xdr:colOff>50800</xdr:colOff>
      <xdr:row>82</xdr:row>
      <xdr:rowOff>103530</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0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24807</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391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8789</xdr:rowOff>
    </xdr:from>
    <xdr:to>
      <xdr:col>50</xdr:col>
      <xdr:colOff>165100</xdr:colOff>
      <xdr:row>82</xdr:row>
      <xdr:rowOff>110389</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0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52730</xdr:rowOff>
    </xdr:from>
    <xdr:to>
      <xdr:col>55</xdr:col>
      <xdr:colOff>0</xdr:colOff>
      <xdr:row>82</xdr:row>
      <xdr:rowOff>59589</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9639300" y="14111630"/>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xdr:rowOff>
    </xdr:from>
    <xdr:to>
      <xdr:col>46</xdr:col>
      <xdr:colOff>38100</xdr:colOff>
      <xdr:row>82</xdr:row>
      <xdr:rowOff>116332</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59589</xdr:rowOff>
    </xdr:from>
    <xdr:to>
      <xdr:col>50</xdr:col>
      <xdr:colOff>114300</xdr:colOff>
      <xdr:row>82</xdr:row>
      <xdr:rowOff>65532</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8750300" y="1411848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20676</xdr:rowOff>
    </xdr:from>
    <xdr:to>
      <xdr:col>41</xdr:col>
      <xdr:colOff>101600</xdr:colOff>
      <xdr:row>82</xdr:row>
      <xdr:rowOff>122276</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0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65532</xdr:rowOff>
    </xdr:from>
    <xdr:to>
      <xdr:col>45</xdr:col>
      <xdr:colOff>177800</xdr:colOff>
      <xdr:row>82</xdr:row>
      <xdr:rowOff>71476</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7861300" y="1412443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27076</xdr:rowOff>
    </xdr:from>
    <xdr:to>
      <xdr:col>36</xdr:col>
      <xdr:colOff>165100</xdr:colOff>
      <xdr:row>82</xdr:row>
      <xdr:rowOff>128676</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08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71476</xdr:rowOff>
    </xdr:from>
    <xdr:to>
      <xdr:col>41</xdr:col>
      <xdr:colOff>50800</xdr:colOff>
      <xdr:row>82</xdr:row>
      <xdr:rowOff>77876</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6972300" y="1413037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24249</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45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21048</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22420</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459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126916</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384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132859</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38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138803</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385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145203</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386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1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74295</xdr:rowOff>
    </xdr:from>
    <xdr:to>
      <xdr:col>24</xdr:col>
      <xdr:colOff>62865</xdr:colOff>
      <xdr:row>108</xdr:row>
      <xdr:rowOff>152400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4634865" y="1739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00000000-0008-0000-0100-000093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20972</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00000000-0008-0000-0100-000095010000}"/>
            </a:ext>
          </a:extLst>
        </xdr:cNvPr>
        <xdr:cNvSpPr txBox="1"/>
      </xdr:nvSpPr>
      <xdr:spPr>
        <a:xfrm>
          <a:off x="4673600" y="1716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74295</xdr:rowOff>
    </xdr:from>
    <xdr:to>
      <xdr:col>24</xdr:col>
      <xdr:colOff>152400</xdr:colOff>
      <xdr:row>101</xdr:row>
      <xdr:rowOff>74295</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739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86377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100-000097010000}"/>
            </a:ext>
          </a:extLst>
        </xdr:cNvPr>
        <xdr:cNvSpPr txBox="1"/>
      </xdr:nvSpPr>
      <xdr:spPr>
        <a:xfrm>
          <a:off x="4673600" y="1774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4584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59689</xdr:rowOff>
    </xdr:from>
    <xdr:to>
      <xdr:col>15</xdr:col>
      <xdr:colOff>101600</xdr:colOff>
      <xdr:row>104</xdr:row>
      <xdr:rowOff>161289</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2857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079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4584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72407</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100-0000A3010000}"/>
            </a:ext>
          </a:extLst>
        </xdr:cNvPr>
        <xdr:cNvSpPr txBox="1"/>
      </xdr:nvSpPr>
      <xdr:spPr>
        <a:xfrm>
          <a:off x="4673600"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52070</xdr:rowOff>
    </xdr:from>
    <xdr:to>
      <xdr:col>20</xdr:col>
      <xdr:colOff>38100</xdr:colOff>
      <xdr:row>104</xdr:row>
      <xdr:rowOff>153670</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3746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102870</xdr:rowOff>
    </xdr:from>
    <xdr:to>
      <xdr:col>24</xdr:col>
      <xdr:colOff>63500</xdr:colOff>
      <xdr:row>104</xdr:row>
      <xdr:rowOff>144780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3797300" y="179336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12064</xdr:rowOff>
    </xdr:from>
    <xdr:to>
      <xdr:col>15</xdr:col>
      <xdr:colOff>101600</xdr:colOff>
      <xdr:row>104</xdr:row>
      <xdr:rowOff>113664</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2857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62864</xdr:rowOff>
    </xdr:from>
    <xdr:to>
      <xdr:col>19</xdr:col>
      <xdr:colOff>177800</xdr:colOff>
      <xdr:row>104</xdr:row>
      <xdr:rowOff>102870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908300" y="178936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114936</xdr:rowOff>
    </xdr:from>
    <xdr:to>
      <xdr:col>10</xdr:col>
      <xdr:colOff>165100</xdr:colOff>
      <xdr:row>104</xdr:row>
      <xdr:rowOff>45086</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968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165736</xdr:rowOff>
    </xdr:from>
    <xdr:to>
      <xdr:col>15</xdr:col>
      <xdr:colOff>50800</xdr:colOff>
      <xdr:row>104</xdr:row>
      <xdr:rowOff>62864</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019300" y="1782508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114936</xdr:rowOff>
    </xdr:from>
    <xdr:to>
      <xdr:col>6</xdr:col>
      <xdr:colOff>38100</xdr:colOff>
      <xdr:row>104</xdr:row>
      <xdr:rowOff>45086</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079500" y="177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165736</xdr:rowOff>
    </xdr:from>
    <xdr:to>
      <xdr:col>10</xdr:col>
      <xdr:colOff>114300</xdr:colOff>
      <xdr:row>103</xdr:row>
      <xdr:rowOff>165736</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130300" y="17825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152416</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110507</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100982</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144797</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130191</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61613</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61613</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1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148837</xdr:rowOff>
    </xdr:from>
    <xdr:to>
      <xdr:col>54</xdr:col>
      <xdr:colOff>189865</xdr:colOff>
      <xdr:row>109</xdr:row>
      <xdr:rowOff>35379</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10476865" y="17293837"/>
          <a:ext cx="0" cy="14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62" name="【港湾・漁港】&#10;一人当たり有形固定資産（償却資産）額最小値テキスト">
          <a:extLst>
            <a:ext uri="{FF2B5EF4-FFF2-40B4-BE49-F238E27FC236}">
              <a16:creationId xmlns:a16="http://schemas.microsoft.com/office/drawing/2014/main" id="{00000000-0008-0000-0100-0000CE010000}"/>
            </a:ext>
          </a:extLst>
        </xdr:cNvPr>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95514</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100-0000D0010000}"/>
            </a:ext>
          </a:extLst>
        </xdr:cNvPr>
        <xdr:cNvSpPr txBox="1"/>
      </xdr:nvSpPr>
      <xdr:spPr>
        <a:xfrm>
          <a:off x="10515600" y="17069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148837</xdr:rowOff>
    </xdr:from>
    <xdr:to>
      <xdr:col>55</xdr:col>
      <xdr:colOff>88900</xdr:colOff>
      <xdr:row>100</xdr:row>
      <xdr:rowOff>148837</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72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135954</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00000000-0008-0000-0100-0000D2010000}"/>
            </a:ext>
          </a:extLst>
        </xdr:cNvPr>
        <xdr:cNvSpPr txBox="1"/>
      </xdr:nvSpPr>
      <xdr:spPr>
        <a:xfrm>
          <a:off x="10515600" y="1830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113077</xdr:rowOff>
    </xdr:from>
    <xdr:to>
      <xdr:col>55</xdr:col>
      <xdr:colOff>50800</xdr:colOff>
      <xdr:row>108</xdr:row>
      <xdr:rowOff>43227</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0426700" y="1845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124789</xdr:rowOff>
    </xdr:from>
    <xdr:to>
      <xdr:col>50</xdr:col>
      <xdr:colOff>165100</xdr:colOff>
      <xdr:row>108</xdr:row>
      <xdr:rowOff>54939</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9588500" y="184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44695</xdr:rowOff>
    </xdr:from>
    <xdr:to>
      <xdr:col>46</xdr:col>
      <xdr:colOff>38100</xdr:colOff>
      <xdr:row>108</xdr:row>
      <xdr:rowOff>146295</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8699500" y="1856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39001</xdr:rowOff>
    </xdr:from>
    <xdr:to>
      <xdr:col>41</xdr:col>
      <xdr:colOff>101600</xdr:colOff>
      <xdr:row>108</xdr:row>
      <xdr:rowOff>140601</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7810500" y="185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45785</xdr:rowOff>
    </xdr:from>
    <xdr:to>
      <xdr:col>36</xdr:col>
      <xdr:colOff>165100</xdr:colOff>
      <xdr:row>108</xdr:row>
      <xdr:rowOff>147385</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6921500" y="1856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97577</xdr:rowOff>
    </xdr:from>
    <xdr:to>
      <xdr:col>55</xdr:col>
      <xdr:colOff>50800</xdr:colOff>
      <xdr:row>109</xdr:row>
      <xdr:rowOff>27727</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0426700" y="186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12504</xdr:rowOff>
    </xdr:from>
    <xdr:ext cx="534377" cy="259045"/>
    <xdr:sp macro="" textlink="">
      <xdr:nvSpPr>
        <xdr:cNvPr id="478" name="【港湾・漁港】&#10;一人当たり有形固定資産（償却資産）額該当値テキスト">
          <a:extLst>
            <a:ext uri="{FF2B5EF4-FFF2-40B4-BE49-F238E27FC236}">
              <a16:creationId xmlns:a16="http://schemas.microsoft.com/office/drawing/2014/main" id="{00000000-0008-0000-0100-0000DE010000}"/>
            </a:ext>
          </a:extLst>
        </xdr:cNvPr>
        <xdr:cNvSpPr txBox="1"/>
      </xdr:nvSpPr>
      <xdr:spPr>
        <a:xfrm>
          <a:off x="10515600" y="1852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98152</xdr:rowOff>
    </xdr:from>
    <xdr:to>
      <xdr:col>50</xdr:col>
      <xdr:colOff>165100</xdr:colOff>
      <xdr:row>109</xdr:row>
      <xdr:rowOff>28302</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9588500" y="186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148377</xdr:rowOff>
    </xdr:from>
    <xdr:to>
      <xdr:col>55</xdr:col>
      <xdr:colOff>0</xdr:colOff>
      <xdr:row>108</xdr:row>
      <xdr:rowOff>148952</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9639300" y="18664977"/>
          <a:ext cx="8382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98755</xdr:rowOff>
    </xdr:from>
    <xdr:to>
      <xdr:col>46</xdr:col>
      <xdr:colOff>38100</xdr:colOff>
      <xdr:row>109</xdr:row>
      <xdr:rowOff>28905</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8699500" y="186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148952</xdr:rowOff>
    </xdr:from>
    <xdr:to>
      <xdr:col>50</xdr:col>
      <xdr:colOff>114300</xdr:colOff>
      <xdr:row>108</xdr:row>
      <xdr:rowOff>149555</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8750300" y="18665552"/>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100169</xdr:rowOff>
    </xdr:from>
    <xdr:to>
      <xdr:col>41</xdr:col>
      <xdr:colOff>101600</xdr:colOff>
      <xdr:row>109</xdr:row>
      <xdr:rowOff>30319</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7810500" y="1861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149555</xdr:rowOff>
    </xdr:from>
    <xdr:to>
      <xdr:col>45</xdr:col>
      <xdr:colOff>177800</xdr:colOff>
      <xdr:row>108</xdr:row>
      <xdr:rowOff>150969</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7861300" y="18666155"/>
          <a:ext cx="8890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100626</xdr:rowOff>
    </xdr:from>
    <xdr:to>
      <xdr:col>36</xdr:col>
      <xdr:colOff>165100</xdr:colOff>
      <xdr:row>109</xdr:row>
      <xdr:rowOff>30776</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6921500" y="1861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150969</xdr:rowOff>
    </xdr:from>
    <xdr:to>
      <xdr:col>41</xdr:col>
      <xdr:colOff>50800</xdr:colOff>
      <xdr:row>108</xdr:row>
      <xdr:rowOff>151426</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6972300" y="1866756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71466</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27095" y="1824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162822</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50795" y="1833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157128</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61795" y="1833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163912</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72795" y="1833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19429</xdr:rowOff>
    </xdr:from>
    <xdr:ext cx="534377" cy="259045"/>
    <xdr:sp macro="" textlink="">
      <xdr:nvSpPr>
        <xdr:cNvPr id="491" name="n_1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9359411" y="1870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20032</xdr:rowOff>
    </xdr:from>
    <xdr:ext cx="534377" cy="259045"/>
    <xdr:sp macro="" textlink="">
      <xdr:nvSpPr>
        <xdr:cNvPr id="492" name="n_2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8483111" y="1870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21446</xdr:rowOff>
    </xdr:from>
    <xdr:ext cx="534377" cy="259045"/>
    <xdr:sp macro="" textlink="">
      <xdr:nvSpPr>
        <xdr:cNvPr id="493" name="n_3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7594111" y="1870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21903</xdr:rowOff>
    </xdr:from>
    <xdr:ext cx="534377" cy="259045"/>
    <xdr:sp macro="" textlink="">
      <xdr:nvSpPr>
        <xdr:cNvPr id="494" name="n_4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6705111" y="187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1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00000000-0008-0000-0100-000008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00000000-0008-0000-0100-00000A02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0000000-0008-0000-0100-00000C020000}"/>
            </a:ext>
          </a:extLst>
        </xdr:cNvPr>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114935</xdr:rowOff>
    </xdr:from>
    <xdr:to>
      <xdr:col>85</xdr:col>
      <xdr:colOff>177800</xdr:colOff>
      <xdr:row>36</xdr:row>
      <xdr:rowOff>45085</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62687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137812</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0000000-0008-0000-0100-000018020000}"/>
            </a:ext>
          </a:extLst>
        </xdr:cNvPr>
        <xdr:cNvSpPr txBox="1"/>
      </xdr:nvSpPr>
      <xdr:spPr>
        <a:xfrm>
          <a:off x="16357600"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44450</xdr:rowOff>
    </xdr:from>
    <xdr:to>
      <xdr:col>81</xdr:col>
      <xdr:colOff>101600</xdr:colOff>
      <xdr:row>36</xdr:row>
      <xdr:rowOff>146050</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5430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165735</xdr:rowOff>
    </xdr:from>
    <xdr:to>
      <xdr:col>85</xdr:col>
      <xdr:colOff>127000</xdr:colOff>
      <xdr:row>36</xdr:row>
      <xdr:rowOff>95250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flipV="1">
          <a:off x="15481300" y="6166485"/>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xdr:rowOff>
    </xdr:from>
    <xdr:to>
      <xdr:col>76</xdr:col>
      <xdr:colOff>165100</xdr:colOff>
      <xdr:row>36</xdr:row>
      <xdr:rowOff>102235</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4541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51435</xdr:rowOff>
    </xdr:from>
    <xdr:to>
      <xdr:col>81</xdr:col>
      <xdr:colOff>50800</xdr:colOff>
      <xdr:row>36</xdr:row>
      <xdr:rowOff>95250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4592300" y="62236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44450</xdr:rowOff>
    </xdr:from>
    <xdr:to>
      <xdr:col>72</xdr:col>
      <xdr:colOff>38100</xdr:colOff>
      <xdr:row>39</xdr:row>
      <xdr:rowOff>146050</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3652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51435</xdr:rowOff>
    </xdr:from>
    <xdr:to>
      <xdr:col>76</xdr:col>
      <xdr:colOff>114300</xdr:colOff>
      <xdr:row>39</xdr:row>
      <xdr:rowOff>95250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flipV="1">
          <a:off x="13703300" y="6223635"/>
          <a:ext cx="889000" cy="55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65405</xdr:rowOff>
    </xdr:from>
    <xdr:to>
      <xdr:col>67</xdr:col>
      <xdr:colOff>101600</xdr:colOff>
      <xdr:row>39</xdr:row>
      <xdr:rowOff>167005</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2763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95250</xdr:rowOff>
    </xdr:from>
    <xdr:to>
      <xdr:col>71</xdr:col>
      <xdr:colOff>177800</xdr:colOff>
      <xdr:row>39</xdr:row>
      <xdr:rowOff>116205</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flipV="1">
          <a:off x="12814300" y="67818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4389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162577</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52660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118762</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4389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137177</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3500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158132</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26117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00000000-0008-0000-01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00000000-0008-0000-0100-00004102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00000000-0008-0000-0100-00004302000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00000000-0008-0000-0100-000045020000}"/>
            </a:ext>
          </a:extLst>
        </xdr:cNvPr>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78740</xdr:rowOff>
    </xdr:from>
    <xdr:to>
      <xdr:col>116</xdr:col>
      <xdr:colOff>114300</xdr:colOff>
      <xdr:row>41</xdr:row>
      <xdr:rowOff>8890</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21107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57167</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00000000-0008-0000-0100-000051020000}"/>
            </a:ext>
          </a:extLst>
        </xdr:cNvPr>
        <xdr:cNvSpPr txBox="1"/>
      </xdr:nvSpPr>
      <xdr:spPr>
        <a:xfrm>
          <a:off x="2219960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82550</xdr:rowOff>
    </xdr:from>
    <xdr:to>
      <xdr:col>112</xdr:col>
      <xdr:colOff>38100</xdr:colOff>
      <xdr:row>41</xdr:row>
      <xdr:rowOff>12700</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1272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129540</xdr:rowOff>
    </xdr:from>
    <xdr:to>
      <xdr:col>116</xdr:col>
      <xdr:colOff>63500</xdr:colOff>
      <xdr:row>40</xdr:row>
      <xdr:rowOff>133350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21323300" y="69875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40640</xdr:rowOff>
    </xdr:from>
    <xdr:to>
      <xdr:col>107</xdr:col>
      <xdr:colOff>101600</xdr:colOff>
      <xdr:row>40</xdr:row>
      <xdr:rowOff>142240</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20383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91440</xdr:rowOff>
    </xdr:from>
    <xdr:to>
      <xdr:col>111</xdr:col>
      <xdr:colOff>177800</xdr:colOff>
      <xdr:row>40</xdr:row>
      <xdr:rowOff>133350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20434300" y="69494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128270</xdr:rowOff>
    </xdr:from>
    <xdr:to>
      <xdr:col>102</xdr:col>
      <xdr:colOff>165100</xdr:colOff>
      <xdr:row>41</xdr:row>
      <xdr:rowOff>58420</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19494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91440</xdr:rowOff>
    </xdr:from>
    <xdr:to>
      <xdr:col>107</xdr:col>
      <xdr:colOff>50800</xdr:colOff>
      <xdr:row>41</xdr:row>
      <xdr:rowOff>7620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19545300" y="69494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128270</xdr:rowOff>
    </xdr:from>
    <xdr:to>
      <xdr:col>98</xdr:col>
      <xdr:colOff>38100</xdr:colOff>
      <xdr:row>41</xdr:row>
      <xdr:rowOff>58420</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8605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7620</xdr:rowOff>
    </xdr:from>
    <xdr:to>
      <xdr:col>102</xdr:col>
      <xdr:colOff>114300</xdr:colOff>
      <xdr:row>41</xdr:row>
      <xdr:rowOff>7620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8656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3827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210757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133367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20199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49547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19310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49547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18421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1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00000000-0008-0000-0100-000079020000}"/>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0000000-0008-0000-0100-00007B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0000000-0008-0000-0100-00007D020000}"/>
            </a:ext>
          </a:extLst>
        </xdr:cNvPr>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20066</xdr:rowOff>
    </xdr:from>
    <xdr:to>
      <xdr:col>85</xdr:col>
      <xdr:colOff>177800</xdr:colOff>
      <xdr:row>60</xdr:row>
      <xdr:rowOff>121666</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62687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169943</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0000000-0008-0000-0100-000089020000}"/>
            </a:ext>
          </a:extLst>
        </xdr:cNvPr>
        <xdr:cNvSpPr txBox="1"/>
      </xdr:nvSpPr>
      <xdr:spPr>
        <a:xfrm>
          <a:off x="16357600" y="1028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22352</xdr:rowOff>
    </xdr:from>
    <xdr:to>
      <xdr:col>81</xdr:col>
      <xdr:colOff>101600</xdr:colOff>
      <xdr:row>60</xdr:row>
      <xdr:rowOff>123952</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5430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70866</xdr:rowOff>
    </xdr:from>
    <xdr:to>
      <xdr:col>85</xdr:col>
      <xdr:colOff>127000</xdr:colOff>
      <xdr:row>60</xdr:row>
      <xdr:rowOff>73152</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5481300" y="1035786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42926</xdr:rowOff>
    </xdr:from>
    <xdr:to>
      <xdr:col>76</xdr:col>
      <xdr:colOff>165100</xdr:colOff>
      <xdr:row>60</xdr:row>
      <xdr:rowOff>144526</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4541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73152</xdr:rowOff>
    </xdr:from>
    <xdr:to>
      <xdr:col>81</xdr:col>
      <xdr:colOff>50800</xdr:colOff>
      <xdr:row>60</xdr:row>
      <xdr:rowOff>93726</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4592300" y="1036015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168656</xdr:rowOff>
    </xdr:from>
    <xdr:to>
      <xdr:col>72</xdr:col>
      <xdr:colOff>38100</xdr:colOff>
      <xdr:row>60</xdr:row>
      <xdr:rowOff>98806</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36525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48006</xdr:rowOff>
    </xdr:from>
    <xdr:to>
      <xdr:col>76</xdr:col>
      <xdr:colOff>114300</xdr:colOff>
      <xdr:row>60</xdr:row>
      <xdr:rowOff>93726</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3703300" y="103350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111506</xdr:rowOff>
    </xdr:from>
    <xdr:to>
      <xdr:col>67</xdr:col>
      <xdr:colOff>101600</xdr:colOff>
      <xdr:row>61</xdr:row>
      <xdr:rowOff>41656</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27635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48006</xdr:rowOff>
    </xdr:from>
    <xdr:to>
      <xdr:col>71</xdr:col>
      <xdr:colOff>177800</xdr:colOff>
      <xdr:row>60</xdr:row>
      <xdr:rowOff>162306</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flipV="1">
          <a:off x="12814300" y="1033500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658" name="n_1aveValue【学校施設】&#10;有形固定資産減価償却率">
          <a:extLst>
            <a:ext uri="{FF2B5EF4-FFF2-40B4-BE49-F238E27FC236}">
              <a16:creationId xmlns:a16="http://schemas.microsoft.com/office/drawing/2014/main" id="{00000000-0008-0000-0100-000092020000}"/>
            </a:ext>
          </a:extLst>
        </xdr:cNvPr>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659" name="n_2aveValue【学校施設】&#10;有形固定資産減価償却率">
          <a:extLst>
            <a:ext uri="{FF2B5EF4-FFF2-40B4-BE49-F238E27FC236}">
              <a16:creationId xmlns:a16="http://schemas.microsoft.com/office/drawing/2014/main" id="{00000000-0008-0000-0100-000093020000}"/>
            </a:ext>
          </a:extLst>
        </xdr:cNvPr>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660" name="n_3aveValue【学校施設】&#10;有形固定資産減価償却率">
          <a:extLst>
            <a:ext uri="{FF2B5EF4-FFF2-40B4-BE49-F238E27FC236}">
              <a16:creationId xmlns:a16="http://schemas.microsoft.com/office/drawing/2014/main" id="{00000000-0008-0000-0100-000094020000}"/>
            </a:ext>
          </a:extLst>
        </xdr:cNvPr>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661" name="n_4aveValue【学校施設】&#10;有形固定資産減価償却率">
          <a:extLst>
            <a:ext uri="{FF2B5EF4-FFF2-40B4-BE49-F238E27FC236}">
              <a16:creationId xmlns:a16="http://schemas.microsoft.com/office/drawing/2014/main" id="{00000000-0008-0000-0100-000095020000}"/>
            </a:ext>
          </a:extLst>
        </xdr:cNvPr>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115079</xdr:rowOff>
    </xdr:from>
    <xdr:ext cx="405111" cy="259045"/>
    <xdr:sp macro="" textlink="">
      <xdr:nvSpPr>
        <xdr:cNvPr id="662" name="n_1mainValue【学校施設】&#10;有形固定資産減価償却率">
          <a:extLst>
            <a:ext uri="{FF2B5EF4-FFF2-40B4-BE49-F238E27FC236}">
              <a16:creationId xmlns:a16="http://schemas.microsoft.com/office/drawing/2014/main" id="{00000000-0008-0000-0100-000096020000}"/>
            </a:ext>
          </a:extLst>
        </xdr:cNvPr>
        <xdr:cNvSpPr txBox="1"/>
      </xdr:nvSpPr>
      <xdr:spPr>
        <a:xfrm>
          <a:off x="15266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135653</xdr:rowOff>
    </xdr:from>
    <xdr:ext cx="405111" cy="259045"/>
    <xdr:sp macro="" textlink="">
      <xdr:nvSpPr>
        <xdr:cNvPr id="663" name="n_2mainValue【学校施設】&#10;有形固定資産減価償却率">
          <a:extLst>
            <a:ext uri="{FF2B5EF4-FFF2-40B4-BE49-F238E27FC236}">
              <a16:creationId xmlns:a16="http://schemas.microsoft.com/office/drawing/2014/main" id="{00000000-0008-0000-0100-000097020000}"/>
            </a:ext>
          </a:extLst>
        </xdr:cNvPr>
        <xdr:cNvSpPr txBox="1"/>
      </xdr:nvSpPr>
      <xdr:spPr>
        <a:xfrm>
          <a:off x="14389744" y="104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89933</xdr:rowOff>
    </xdr:from>
    <xdr:ext cx="405111" cy="259045"/>
    <xdr:sp macro="" textlink="">
      <xdr:nvSpPr>
        <xdr:cNvPr id="664" name="n_3mainValue【学校施設】&#10;有形固定資産減価償却率">
          <a:extLst>
            <a:ext uri="{FF2B5EF4-FFF2-40B4-BE49-F238E27FC236}">
              <a16:creationId xmlns:a16="http://schemas.microsoft.com/office/drawing/2014/main" id="{00000000-0008-0000-0100-000098020000}"/>
            </a:ext>
          </a:extLst>
        </xdr:cNvPr>
        <xdr:cNvSpPr txBox="1"/>
      </xdr:nvSpPr>
      <xdr:spPr>
        <a:xfrm>
          <a:off x="13500744" y="1037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32783</xdr:rowOff>
    </xdr:from>
    <xdr:ext cx="405111" cy="259045"/>
    <xdr:sp macro="" textlink="">
      <xdr:nvSpPr>
        <xdr:cNvPr id="665" name="n_4mainValue【学校施設】&#10;有形固定資産減価償却率">
          <a:extLst>
            <a:ext uri="{FF2B5EF4-FFF2-40B4-BE49-F238E27FC236}">
              <a16:creationId xmlns:a16="http://schemas.microsoft.com/office/drawing/2014/main" id="{00000000-0008-0000-0100-000099020000}"/>
            </a:ext>
          </a:extLst>
        </xdr:cNvPr>
        <xdr:cNvSpPr txBox="1"/>
      </xdr:nvSpPr>
      <xdr:spPr>
        <a:xfrm>
          <a:off x="12611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00000000-0008-0000-01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690" name="【学校施設】&#10;一人当たり面積最小値テキスト">
          <a:extLst>
            <a:ext uri="{FF2B5EF4-FFF2-40B4-BE49-F238E27FC236}">
              <a16:creationId xmlns:a16="http://schemas.microsoft.com/office/drawing/2014/main" id="{00000000-0008-0000-0100-0000B2020000}"/>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692" name="【学校施設】&#10;一人当たり面積最大値テキスト">
          <a:extLst>
            <a:ext uri="{FF2B5EF4-FFF2-40B4-BE49-F238E27FC236}">
              <a16:creationId xmlns:a16="http://schemas.microsoft.com/office/drawing/2014/main" id="{00000000-0008-0000-0100-0000B4020000}"/>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694" name="【学校施設】&#10;一人当たり面積平均値テキスト">
          <a:extLst>
            <a:ext uri="{FF2B5EF4-FFF2-40B4-BE49-F238E27FC236}">
              <a16:creationId xmlns:a16="http://schemas.microsoft.com/office/drawing/2014/main" id="{00000000-0008-0000-0100-0000B6020000}"/>
            </a:ext>
          </a:extLst>
        </xdr:cNvPr>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101981</xdr:rowOff>
    </xdr:from>
    <xdr:to>
      <xdr:col>116</xdr:col>
      <xdr:colOff>114300</xdr:colOff>
      <xdr:row>63</xdr:row>
      <xdr:rowOff>32131</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22110700" y="107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706" name="【学校施設】&#10;一人当たり面積該当値テキスト">
          <a:extLst>
            <a:ext uri="{FF2B5EF4-FFF2-40B4-BE49-F238E27FC236}">
              <a16:creationId xmlns:a16="http://schemas.microsoft.com/office/drawing/2014/main" id="{00000000-0008-0000-0100-0000C2020000}"/>
            </a:ext>
          </a:extLst>
        </xdr:cNvPr>
        <xdr:cNvSpPr txBox="1"/>
      </xdr:nvSpPr>
      <xdr:spPr>
        <a:xfrm>
          <a:off x="22199600" y="1069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104648</xdr:rowOff>
    </xdr:from>
    <xdr:to>
      <xdr:col>112</xdr:col>
      <xdr:colOff>38100</xdr:colOff>
      <xdr:row>63</xdr:row>
      <xdr:rowOff>34798</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21272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152781</xdr:rowOff>
    </xdr:from>
    <xdr:to>
      <xdr:col>116</xdr:col>
      <xdr:colOff>63500</xdr:colOff>
      <xdr:row>62</xdr:row>
      <xdr:rowOff>155448</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21323300" y="10782681"/>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106934</xdr:rowOff>
    </xdr:from>
    <xdr:to>
      <xdr:col>107</xdr:col>
      <xdr:colOff>101600</xdr:colOff>
      <xdr:row>63</xdr:row>
      <xdr:rowOff>37084</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20383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155448</xdr:rowOff>
    </xdr:from>
    <xdr:to>
      <xdr:col>111</xdr:col>
      <xdr:colOff>177800</xdr:colOff>
      <xdr:row>62</xdr:row>
      <xdr:rowOff>157734</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20434300" y="107853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109410</xdr:rowOff>
    </xdr:from>
    <xdr:to>
      <xdr:col>102</xdr:col>
      <xdr:colOff>165100</xdr:colOff>
      <xdr:row>63</xdr:row>
      <xdr:rowOff>39560</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19494500" y="107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157734</xdr:rowOff>
    </xdr:from>
    <xdr:to>
      <xdr:col>107</xdr:col>
      <xdr:colOff>50800</xdr:colOff>
      <xdr:row>62</xdr:row>
      <xdr:rowOff>160210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19545300" y="10787634"/>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111506</xdr:rowOff>
    </xdr:from>
    <xdr:to>
      <xdr:col>98</xdr:col>
      <xdr:colOff>38100</xdr:colOff>
      <xdr:row>63</xdr:row>
      <xdr:rowOff>41656</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18605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160210</xdr:rowOff>
    </xdr:from>
    <xdr:to>
      <xdr:col>102</xdr:col>
      <xdr:colOff>114300</xdr:colOff>
      <xdr:row>62</xdr:row>
      <xdr:rowOff>162306</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flipV="1">
          <a:off x="18656300" y="10790110"/>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715" name="n_1aveValue【学校施設】&#10;一人当たり面積">
          <a:extLst>
            <a:ext uri="{FF2B5EF4-FFF2-40B4-BE49-F238E27FC236}">
              <a16:creationId xmlns:a16="http://schemas.microsoft.com/office/drawing/2014/main" id="{00000000-0008-0000-0100-0000CB020000}"/>
            </a:ext>
          </a:extLst>
        </xdr:cNvPr>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716" name="n_2aveValue【学校施設】&#10;一人当たり面積">
          <a:extLst>
            <a:ext uri="{FF2B5EF4-FFF2-40B4-BE49-F238E27FC236}">
              <a16:creationId xmlns:a16="http://schemas.microsoft.com/office/drawing/2014/main" id="{00000000-0008-0000-0100-0000CC020000}"/>
            </a:ext>
          </a:extLst>
        </xdr:cNvPr>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717" name="n_3aveValue【学校施設】&#10;一人当たり面積">
          <a:extLst>
            <a:ext uri="{FF2B5EF4-FFF2-40B4-BE49-F238E27FC236}">
              <a16:creationId xmlns:a16="http://schemas.microsoft.com/office/drawing/2014/main" id="{00000000-0008-0000-0100-0000CD020000}"/>
            </a:ext>
          </a:extLst>
        </xdr:cNvPr>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718" name="n_4aveValue【学校施設】&#10;一人当たり面積">
          <a:extLst>
            <a:ext uri="{FF2B5EF4-FFF2-40B4-BE49-F238E27FC236}">
              <a16:creationId xmlns:a16="http://schemas.microsoft.com/office/drawing/2014/main" id="{00000000-0008-0000-0100-0000CE020000}"/>
            </a:ext>
          </a:extLst>
        </xdr:cNvPr>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25925</xdr:rowOff>
    </xdr:from>
    <xdr:ext cx="469744" cy="259045"/>
    <xdr:sp macro="" textlink="">
      <xdr:nvSpPr>
        <xdr:cNvPr id="719" name="n_1mainValue【学校施設】&#10;一人当たり面積">
          <a:extLst>
            <a:ext uri="{FF2B5EF4-FFF2-40B4-BE49-F238E27FC236}">
              <a16:creationId xmlns:a16="http://schemas.microsoft.com/office/drawing/2014/main" id="{00000000-0008-0000-0100-0000CF020000}"/>
            </a:ext>
          </a:extLst>
        </xdr:cNvPr>
        <xdr:cNvSpPr txBox="1"/>
      </xdr:nvSpPr>
      <xdr:spPr>
        <a:xfrm>
          <a:off x="210757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28211</xdr:rowOff>
    </xdr:from>
    <xdr:ext cx="469744" cy="259045"/>
    <xdr:sp macro="" textlink="">
      <xdr:nvSpPr>
        <xdr:cNvPr id="720" name="n_2mainValue【学校施設】&#10;一人当たり面積">
          <a:extLst>
            <a:ext uri="{FF2B5EF4-FFF2-40B4-BE49-F238E27FC236}">
              <a16:creationId xmlns:a16="http://schemas.microsoft.com/office/drawing/2014/main" id="{00000000-0008-0000-0100-0000D0020000}"/>
            </a:ext>
          </a:extLst>
        </xdr:cNvPr>
        <xdr:cNvSpPr txBox="1"/>
      </xdr:nvSpPr>
      <xdr:spPr>
        <a:xfrm>
          <a:off x="201994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30687</xdr:rowOff>
    </xdr:from>
    <xdr:ext cx="469744" cy="259045"/>
    <xdr:sp macro="" textlink="">
      <xdr:nvSpPr>
        <xdr:cNvPr id="721" name="n_3mainValue【学校施設】&#10;一人当たり面積">
          <a:extLst>
            <a:ext uri="{FF2B5EF4-FFF2-40B4-BE49-F238E27FC236}">
              <a16:creationId xmlns:a16="http://schemas.microsoft.com/office/drawing/2014/main" id="{00000000-0008-0000-0100-0000D1020000}"/>
            </a:ext>
          </a:extLst>
        </xdr:cNvPr>
        <xdr:cNvSpPr txBox="1"/>
      </xdr:nvSpPr>
      <xdr:spPr>
        <a:xfrm>
          <a:off x="19310427" y="1083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32783</xdr:rowOff>
    </xdr:from>
    <xdr:ext cx="469744" cy="259045"/>
    <xdr:sp macro="" textlink="">
      <xdr:nvSpPr>
        <xdr:cNvPr id="722" name="n_4mainValue【学校施設】&#10;一人当たり面積">
          <a:extLst>
            <a:ext uri="{FF2B5EF4-FFF2-40B4-BE49-F238E27FC236}">
              <a16:creationId xmlns:a16="http://schemas.microsoft.com/office/drawing/2014/main" id="{00000000-0008-0000-0100-0000D2020000}"/>
            </a:ext>
          </a:extLst>
        </xdr:cNvPr>
        <xdr:cNvSpPr txBox="1"/>
      </xdr:nvSpPr>
      <xdr:spPr>
        <a:xfrm>
          <a:off x="184214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1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00000000-0008-0000-01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a:extLst>
            <a:ext uri="{FF2B5EF4-FFF2-40B4-BE49-F238E27FC236}">
              <a16:creationId xmlns:a16="http://schemas.microsoft.com/office/drawing/2014/main" id="{00000000-0008-0000-0100-0000E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51" name="【児童館】&#10;有形固定資産減価償却率最大値テキスト">
          <a:extLst>
            <a:ext uri="{FF2B5EF4-FFF2-40B4-BE49-F238E27FC236}">
              <a16:creationId xmlns:a16="http://schemas.microsoft.com/office/drawing/2014/main" id="{00000000-0008-0000-0100-0000EF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9814</xdr:rowOff>
    </xdr:from>
    <xdr:ext cx="405111" cy="259045"/>
    <xdr:sp macro="" textlink="">
      <xdr:nvSpPr>
        <xdr:cNvPr id="753" name="【児童館】&#10;有形固定資産減価償却率平均値テキスト">
          <a:extLst>
            <a:ext uri="{FF2B5EF4-FFF2-40B4-BE49-F238E27FC236}">
              <a16:creationId xmlns:a16="http://schemas.microsoft.com/office/drawing/2014/main" id="{00000000-0008-0000-0100-0000F1020000}"/>
            </a:ext>
          </a:extLst>
        </xdr:cNvPr>
        <xdr:cNvSpPr txBox="1"/>
      </xdr:nvSpPr>
      <xdr:spPr>
        <a:xfrm>
          <a:off x="16357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91802</xdr:rowOff>
    </xdr:from>
    <xdr:to>
      <xdr:col>85</xdr:col>
      <xdr:colOff>177800</xdr:colOff>
      <xdr:row>82</xdr:row>
      <xdr:rowOff>21952</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162687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114679</xdr:rowOff>
    </xdr:from>
    <xdr:ext cx="405111" cy="259045"/>
    <xdr:sp macro="" textlink="">
      <xdr:nvSpPr>
        <xdr:cNvPr id="765" name="【児童館】&#10;有形固定資産減価償却率該当値テキスト">
          <a:extLst>
            <a:ext uri="{FF2B5EF4-FFF2-40B4-BE49-F238E27FC236}">
              <a16:creationId xmlns:a16="http://schemas.microsoft.com/office/drawing/2014/main" id="{00000000-0008-0000-0100-0000FD020000}"/>
            </a:ext>
          </a:extLst>
        </xdr:cNvPr>
        <xdr:cNvSpPr txBox="1"/>
      </xdr:nvSpPr>
      <xdr:spPr>
        <a:xfrm>
          <a:off x="16357600" y="138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16692</xdr:rowOff>
    </xdr:from>
    <xdr:to>
      <xdr:col>81</xdr:col>
      <xdr:colOff>101600</xdr:colOff>
      <xdr:row>81</xdr:row>
      <xdr:rowOff>118292</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154305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67492</xdr:rowOff>
    </xdr:from>
    <xdr:to>
      <xdr:col>85</xdr:col>
      <xdr:colOff>127000</xdr:colOff>
      <xdr:row>81</xdr:row>
      <xdr:rowOff>142602</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5481300" y="13954942"/>
          <a:ext cx="8382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113030</xdr:rowOff>
    </xdr:from>
    <xdr:to>
      <xdr:col>76</xdr:col>
      <xdr:colOff>165100</xdr:colOff>
      <xdr:row>81</xdr:row>
      <xdr:rowOff>43180</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14541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81</xdr:row>
      <xdr:rowOff>67492</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4592300" y="1387983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134257</xdr:rowOff>
    </xdr:from>
    <xdr:to>
      <xdr:col>72</xdr:col>
      <xdr:colOff>38100</xdr:colOff>
      <xdr:row>80</xdr:row>
      <xdr:rowOff>64407</xdr:rowOff>
    </xdr:to>
    <xdr:sp macro="" textlink="">
      <xdr:nvSpPr>
        <xdr:cNvPr id="770" name="楕円 769">
          <a:extLst>
            <a:ext uri="{FF2B5EF4-FFF2-40B4-BE49-F238E27FC236}">
              <a16:creationId xmlns:a16="http://schemas.microsoft.com/office/drawing/2014/main" id="{00000000-0008-0000-0100-000002030000}"/>
            </a:ext>
          </a:extLst>
        </xdr:cNvPr>
        <xdr:cNvSpPr/>
      </xdr:nvSpPr>
      <xdr:spPr>
        <a:xfrm>
          <a:off x="136525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13607</xdr:rowOff>
    </xdr:from>
    <xdr:to>
      <xdr:col>76</xdr:col>
      <xdr:colOff>114300</xdr:colOff>
      <xdr:row>80</xdr:row>
      <xdr:rowOff>163830</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3703300" y="13729607"/>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134257</xdr:rowOff>
    </xdr:from>
    <xdr:to>
      <xdr:col>67</xdr:col>
      <xdr:colOff>101600</xdr:colOff>
      <xdr:row>80</xdr:row>
      <xdr:rowOff>64407</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12763500" y="1367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13607</xdr:rowOff>
    </xdr:from>
    <xdr:to>
      <xdr:col>71</xdr:col>
      <xdr:colOff>177800</xdr:colOff>
      <xdr:row>80</xdr:row>
      <xdr:rowOff>13607</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2814300" y="13729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137177</xdr:rowOff>
    </xdr:from>
    <xdr:ext cx="405111" cy="259045"/>
    <xdr:sp macro="" textlink="">
      <xdr:nvSpPr>
        <xdr:cNvPr id="774" name="n_1aveValue【児童館】&#10;有形固定資産減価償却率">
          <a:extLst>
            <a:ext uri="{FF2B5EF4-FFF2-40B4-BE49-F238E27FC236}">
              <a16:creationId xmlns:a16="http://schemas.microsoft.com/office/drawing/2014/main" id="{00000000-0008-0000-0100-000006030000}"/>
            </a:ext>
          </a:extLst>
        </xdr:cNvPr>
        <xdr:cNvSpPr txBox="1"/>
      </xdr:nvSpPr>
      <xdr:spPr>
        <a:xfrm>
          <a:off x="15266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8182</xdr:rowOff>
    </xdr:from>
    <xdr:ext cx="405111" cy="259045"/>
    <xdr:sp macro="" textlink="">
      <xdr:nvSpPr>
        <xdr:cNvPr id="775" name="n_2aveValue【児童館】&#10;有形固定資産減価償却率">
          <a:extLst>
            <a:ext uri="{FF2B5EF4-FFF2-40B4-BE49-F238E27FC236}">
              <a16:creationId xmlns:a16="http://schemas.microsoft.com/office/drawing/2014/main" id="{00000000-0008-0000-0100-000007030000}"/>
            </a:ext>
          </a:extLst>
        </xdr:cNvPr>
        <xdr:cNvSpPr txBox="1"/>
      </xdr:nvSpPr>
      <xdr:spPr>
        <a:xfrm>
          <a:off x="14389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76" name="n_3aveValue【児童館】&#10;有形固定資産減価償却率">
          <a:extLst>
            <a:ext uri="{FF2B5EF4-FFF2-40B4-BE49-F238E27FC236}">
              <a16:creationId xmlns:a16="http://schemas.microsoft.com/office/drawing/2014/main" id="{00000000-0008-0000-0100-000008030000}"/>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777" name="n_4aveValue【児童館】&#10;有形固定資産減価償却率">
          <a:extLst>
            <a:ext uri="{FF2B5EF4-FFF2-40B4-BE49-F238E27FC236}">
              <a16:creationId xmlns:a16="http://schemas.microsoft.com/office/drawing/2014/main" id="{00000000-0008-0000-0100-000009030000}"/>
            </a:ext>
          </a:extLst>
        </xdr:cNvPr>
        <xdr:cNvSpPr txBox="1"/>
      </xdr:nvSpPr>
      <xdr:spPr>
        <a:xfrm>
          <a:off x="12611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134819</xdr:rowOff>
    </xdr:from>
    <xdr:ext cx="405111" cy="259045"/>
    <xdr:sp macro="" textlink="">
      <xdr:nvSpPr>
        <xdr:cNvPr id="778" name="n_1mainValue【児童館】&#10;有形固定資産減価償却率">
          <a:extLst>
            <a:ext uri="{FF2B5EF4-FFF2-40B4-BE49-F238E27FC236}">
              <a16:creationId xmlns:a16="http://schemas.microsoft.com/office/drawing/2014/main" id="{00000000-0008-0000-0100-00000A030000}"/>
            </a:ext>
          </a:extLst>
        </xdr:cNvPr>
        <xdr:cNvSpPr txBox="1"/>
      </xdr:nvSpPr>
      <xdr:spPr>
        <a:xfrm>
          <a:off x="15266044" y="1367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59707</xdr:rowOff>
    </xdr:from>
    <xdr:ext cx="405111" cy="259045"/>
    <xdr:sp macro="" textlink="">
      <xdr:nvSpPr>
        <xdr:cNvPr id="779" name="n_2mainValue【児童館】&#10;有形固定資産減価償却率">
          <a:extLst>
            <a:ext uri="{FF2B5EF4-FFF2-40B4-BE49-F238E27FC236}">
              <a16:creationId xmlns:a16="http://schemas.microsoft.com/office/drawing/2014/main" id="{00000000-0008-0000-0100-00000B030000}"/>
            </a:ext>
          </a:extLst>
        </xdr:cNvPr>
        <xdr:cNvSpPr txBox="1"/>
      </xdr:nvSpPr>
      <xdr:spPr>
        <a:xfrm>
          <a:off x="14389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80934</xdr:rowOff>
    </xdr:from>
    <xdr:ext cx="405111" cy="259045"/>
    <xdr:sp macro="" textlink="">
      <xdr:nvSpPr>
        <xdr:cNvPr id="780" name="n_3mainValue【児童館】&#10;有形固定資産減価償却率">
          <a:extLst>
            <a:ext uri="{FF2B5EF4-FFF2-40B4-BE49-F238E27FC236}">
              <a16:creationId xmlns:a16="http://schemas.microsoft.com/office/drawing/2014/main" id="{00000000-0008-0000-0100-00000C030000}"/>
            </a:ext>
          </a:extLst>
        </xdr:cNvPr>
        <xdr:cNvSpPr txBox="1"/>
      </xdr:nvSpPr>
      <xdr:spPr>
        <a:xfrm>
          <a:off x="13500744" y="1345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80934</xdr:rowOff>
    </xdr:from>
    <xdr:ext cx="405111" cy="259045"/>
    <xdr:sp macro="" textlink="">
      <xdr:nvSpPr>
        <xdr:cNvPr id="781" name="n_4mainValue【児童館】&#10;有形固定資産減価償却率">
          <a:extLst>
            <a:ext uri="{FF2B5EF4-FFF2-40B4-BE49-F238E27FC236}">
              <a16:creationId xmlns:a16="http://schemas.microsoft.com/office/drawing/2014/main" id="{00000000-0008-0000-0100-00000D030000}"/>
            </a:ext>
          </a:extLst>
        </xdr:cNvPr>
        <xdr:cNvSpPr txBox="1"/>
      </xdr:nvSpPr>
      <xdr:spPr>
        <a:xfrm>
          <a:off x="12611744" y="1345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00000000-0008-0000-01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6" name="【児童館】&#10;一人当たり面積最小値テキスト">
          <a:extLst>
            <a:ext uri="{FF2B5EF4-FFF2-40B4-BE49-F238E27FC236}">
              <a16:creationId xmlns:a16="http://schemas.microsoft.com/office/drawing/2014/main" id="{00000000-0008-0000-0100-00002603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08" name="【児童館】&#10;一人当たり面積最大値テキスト">
          <a:extLst>
            <a:ext uri="{FF2B5EF4-FFF2-40B4-BE49-F238E27FC236}">
              <a16:creationId xmlns:a16="http://schemas.microsoft.com/office/drawing/2014/main" id="{00000000-0008-0000-0100-00002803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10" name="【児童館】&#10;一人当たり面積平均値テキスト">
          <a:extLst>
            <a:ext uri="{FF2B5EF4-FFF2-40B4-BE49-F238E27FC236}">
              <a16:creationId xmlns:a16="http://schemas.microsoft.com/office/drawing/2014/main" id="{00000000-0008-0000-0100-00002A03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822" name="【児童館】&#10;一人当たり面積該当値テキスト">
          <a:extLst>
            <a:ext uri="{FF2B5EF4-FFF2-40B4-BE49-F238E27FC236}">
              <a16:creationId xmlns:a16="http://schemas.microsoft.com/office/drawing/2014/main" id="{00000000-0008-0000-0100-000036030000}"/>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27" name="楕円 826">
          <a:extLst>
            <a:ext uri="{FF2B5EF4-FFF2-40B4-BE49-F238E27FC236}">
              <a16:creationId xmlns:a16="http://schemas.microsoft.com/office/drawing/2014/main" id="{00000000-0008-0000-0100-00003B030000}"/>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29" name="楕円 828">
          <a:extLst>
            <a:ext uri="{FF2B5EF4-FFF2-40B4-BE49-F238E27FC236}">
              <a16:creationId xmlns:a16="http://schemas.microsoft.com/office/drawing/2014/main" id="{00000000-0008-0000-0100-00003D030000}"/>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1" name="n_1aveValue【児童館】&#10;一人当たり面積">
          <a:extLst>
            <a:ext uri="{FF2B5EF4-FFF2-40B4-BE49-F238E27FC236}">
              <a16:creationId xmlns:a16="http://schemas.microsoft.com/office/drawing/2014/main" id="{00000000-0008-0000-0100-00003F03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32" name="n_2aveValue【児童館】&#10;一人当たり面積">
          <a:extLst>
            <a:ext uri="{FF2B5EF4-FFF2-40B4-BE49-F238E27FC236}">
              <a16:creationId xmlns:a16="http://schemas.microsoft.com/office/drawing/2014/main" id="{00000000-0008-0000-0100-00004003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3" name="n_3aveValue【児童館】&#10;一人当たり面積">
          <a:extLst>
            <a:ext uri="{FF2B5EF4-FFF2-40B4-BE49-F238E27FC236}">
              <a16:creationId xmlns:a16="http://schemas.microsoft.com/office/drawing/2014/main" id="{00000000-0008-0000-0100-00004103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34" name="n_4aveValue【児童館】&#10;一人当たり面積">
          <a:extLst>
            <a:ext uri="{FF2B5EF4-FFF2-40B4-BE49-F238E27FC236}">
              <a16:creationId xmlns:a16="http://schemas.microsoft.com/office/drawing/2014/main" id="{00000000-0008-0000-0100-00004203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35" name="n_1mainValue【児童館】&#10;一人当たり面積">
          <a:extLst>
            <a:ext uri="{FF2B5EF4-FFF2-40B4-BE49-F238E27FC236}">
              <a16:creationId xmlns:a16="http://schemas.microsoft.com/office/drawing/2014/main" id="{00000000-0008-0000-0100-000043030000}"/>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36" name="n_2mainValue【児童館】&#10;一人当たり面積">
          <a:extLst>
            <a:ext uri="{FF2B5EF4-FFF2-40B4-BE49-F238E27FC236}">
              <a16:creationId xmlns:a16="http://schemas.microsoft.com/office/drawing/2014/main" id="{00000000-0008-0000-0100-000044030000}"/>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37" name="n_3mainValue【児童館】&#10;一人当たり面積">
          <a:extLst>
            <a:ext uri="{FF2B5EF4-FFF2-40B4-BE49-F238E27FC236}">
              <a16:creationId xmlns:a16="http://schemas.microsoft.com/office/drawing/2014/main" id="{00000000-0008-0000-0100-000045030000}"/>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38" name="n_4mainValue【児童館】&#10;一人当たり面積">
          <a:extLst>
            <a:ext uri="{FF2B5EF4-FFF2-40B4-BE49-F238E27FC236}">
              <a16:creationId xmlns:a16="http://schemas.microsoft.com/office/drawing/2014/main" id="{00000000-0008-0000-0100-000046030000}"/>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00000000-0008-0000-01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公民館】&#10;有形固定資産減価償却率最小値テキスト">
          <a:extLst>
            <a:ext uri="{FF2B5EF4-FFF2-40B4-BE49-F238E27FC236}">
              <a16:creationId xmlns:a16="http://schemas.microsoft.com/office/drawing/2014/main" id="{00000000-0008-0000-0100-000060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a16="http://schemas.microsoft.com/office/drawing/2014/main" id="{00000000-0008-0000-0100-000061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866" name="【公民館】&#10;有形固定資産減価償却率最大値テキスト">
          <a:extLst>
            <a:ext uri="{FF2B5EF4-FFF2-40B4-BE49-F238E27FC236}">
              <a16:creationId xmlns:a16="http://schemas.microsoft.com/office/drawing/2014/main" id="{00000000-0008-0000-0100-000062030000}"/>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867" name="直線コネクタ 866">
          <a:extLst>
            <a:ext uri="{FF2B5EF4-FFF2-40B4-BE49-F238E27FC236}">
              <a16:creationId xmlns:a16="http://schemas.microsoft.com/office/drawing/2014/main" id="{00000000-0008-0000-0100-000063030000}"/>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868" name="【公民館】&#10;有形固定資産減価償却率平均値テキスト">
          <a:extLst>
            <a:ext uri="{FF2B5EF4-FFF2-40B4-BE49-F238E27FC236}">
              <a16:creationId xmlns:a16="http://schemas.microsoft.com/office/drawing/2014/main" id="{00000000-0008-0000-0100-000064030000}"/>
            </a:ext>
          </a:extLst>
        </xdr:cNvPr>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872" name="フローチャート: 判断 871">
          <a:extLst>
            <a:ext uri="{FF2B5EF4-FFF2-40B4-BE49-F238E27FC236}">
              <a16:creationId xmlns:a16="http://schemas.microsoft.com/office/drawing/2014/main" id="{00000000-0008-0000-0100-000068030000}"/>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873" name="フローチャート: 判断 872">
          <a:extLst>
            <a:ext uri="{FF2B5EF4-FFF2-40B4-BE49-F238E27FC236}">
              <a16:creationId xmlns:a16="http://schemas.microsoft.com/office/drawing/2014/main" id="{00000000-0008-0000-0100-000069030000}"/>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101600</xdr:rowOff>
    </xdr:from>
    <xdr:to>
      <xdr:col>85</xdr:col>
      <xdr:colOff>177800</xdr:colOff>
      <xdr:row>108</xdr:row>
      <xdr:rowOff>31750</xdr:rowOff>
    </xdr:to>
    <xdr:sp macro="" textlink="">
      <xdr:nvSpPr>
        <xdr:cNvPr id="879" name="楕円 878">
          <a:extLst>
            <a:ext uri="{FF2B5EF4-FFF2-40B4-BE49-F238E27FC236}">
              <a16:creationId xmlns:a16="http://schemas.microsoft.com/office/drawing/2014/main" id="{00000000-0008-0000-0100-00006F030000}"/>
            </a:ext>
          </a:extLst>
        </xdr:cNvPr>
        <xdr:cNvSpPr/>
      </xdr:nvSpPr>
      <xdr:spPr>
        <a:xfrm>
          <a:off x="162687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80027</xdr:rowOff>
    </xdr:from>
    <xdr:ext cx="405111" cy="259045"/>
    <xdr:sp macro="" textlink="">
      <xdr:nvSpPr>
        <xdr:cNvPr id="880" name="【公民館】&#10;有形固定資産減価償却率該当値テキスト">
          <a:extLst>
            <a:ext uri="{FF2B5EF4-FFF2-40B4-BE49-F238E27FC236}">
              <a16:creationId xmlns:a16="http://schemas.microsoft.com/office/drawing/2014/main" id="{00000000-0008-0000-0100-000070030000}"/>
            </a:ext>
          </a:extLst>
        </xdr:cNvPr>
        <xdr:cNvSpPr txBox="1"/>
      </xdr:nvSpPr>
      <xdr:spPr>
        <a:xfrm>
          <a:off x="16357600"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86361</xdr:rowOff>
    </xdr:from>
    <xdr:to>
      <xdr:col>81</xdr:col>
      <xdr:colOff>101600</xdr:colOff>
      <xdr:row>108</xdr:row>
      <xdr:rowOff>16511</xdr:rowOff>
    </xdr:to>
    <xdr:sp macro="" textlink="">
      <xdr:nvSpPr>
        <xdr:cNvPr id="881" name="楕円 880">
          <a:extLst>
            <a:ext uri="{FF2B5EF4-FFF2-40B4-BE49-F238E27FC236}">
              <a16:creationId xmlns:a16="http://schemas.microsoft.com/office/drawing/2014/main" id="{00000000-0008-0000-0100-000071030000}"/>
            </a:ext>
          </a:extLst>
        </xdr:cNvPr>
        <xdr:cNvSpPr/>
      </xdr:nvSpPr>
      <xdr:spPr>
        <a:xfrm>
          <a:off x="15430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137161</xdr:rowOff>
    </xdr:from>
    <xdr:to>
      <xdr:col>85</xdr:col>
      <xdr:colOff>127000</xdr:colOff>
      <xdr:row>107</xdr:row>
      <xdr:rowOff>152400</xdr:rowOff>
    </xdr:to>
    <xdr:cxnSp macro="">
      <xdr:nvCxnSpPr>
        <xdr:cNvPr id="882" name="直線コネクタ 881">
          <a:extLst>
            <a:ext uri="{FF2B5EF4-FFF2-40B4-BE49-F238E27FC236}">
              <a16:creationId xmlns:a16="http://schemas.microsoft.com/office/drawing/2014/main" id="{00000000-0008-0000-0100-000072030000}"/>
            </a:ext>
          </a:extLst>
        </xdr:cNvPr>
        <xdr:cNvCxnSpPr/>
      </xdr:nvCxnSpPr>
      <xdr:spPr>
        <a:xfrm>
          <a:off x="15481300" y="184823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53975</xdr:rowOff>
    </xdr:from>
    <xdr:to>
      <xdr:col>76</xdr:col>
      <xdr:colOff>165100</xdr:colOff>
      <xdr:row>107</xdr:row>
      <xdr:rowOff>155575</xdr:rowOff>
    </xdr:to>
    <xdr:sp macro="" textlink="">
      <xdr:nvSpPr>
        <xdr:cNvPr id="883" name="楕円 882">
          <a:extLst>
            <a:ext uri="{FF2B5EF4-FFF2-40B4-BE49-F238E27FC236}">
              <a16:creationId xmlns:a16="http://schemas.microsoft.com/office/drawing/2014/main" id="{00000000-0008-0000-0100-000073030000}"/>
            </a:ext>
          </a:extLst>
        </xdr:cNvPr>
        <xdr:cNvSpPr/>
      </xdr:nvSpPr>
      <xdr:spPr>
        <a:xfrm>
          <a:off x="14541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104775</xdr:rowOff>
    </xdr:from>
    <xdr:to>
      <xdr:col>81</xdr:col>
      <xdr:colOff>50800</xdr:colOff>
      <xdr:row>107</xdr:row>
      <xdr:rowOff>137161</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a:off x="14592300" y="184499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158750</xdr:rowOff>
    </xdr:from>
    <xdr:to>
      <xdr:col>72</xdr:col>
      <xdr:colOff>38100</xdr:colOff>
      <xdr:row>107</xdr:row>
      <xdr:rowOff>88900</xdr:rowOff>
    </xdr:to>
    <xdr:sp macro="" textlink="">
      <xdr:nvSpPr>
        <xdr:cNvPr id="885" name="楕円 884">
          <a:extLst>
            <a:ext uri="{FF2B5EF4-FFF2-40B4-BE49-F238E27FC236}">
              <a16:creationId xmlns:a16="http://schemas.microsoft.com/office/drawing/2014/main" id="{00000000-0008-0000-0100-000075030000}"/>
            </a:ext>
          </a:extLst>
        </xdr:cNvPr>
        <xdr:cNvSpPr/>
      </xdr:nvSpPr>
      <xdr:spPr>
        <a:xfrm>
          <a:off x="13652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38100</xdr:rowOff>
    </xdr:from>
    <xdr:to>
      <xdr:col>76</xdr:col>
      <xdr:colOff>114300</xdr:colOff>
      <xdr:row>107</xdr:row>
      <xdr:rowOff>104775</xdr:rowOff>
    </xdr:to>
    <xdr:cxnSp macro="">
      <xdr:nvCxnSpPr>
        <xdr:cNvPr id="886" name="直線コネクタ 885">
          <a:extLst>
            <a:ext uri="{FF2B5EF4-FFF2-40B4-BE49-F238E27FC236}">
              <a16:creationId xmlns:a16="http://schemas.microsoft.com/office/drawing/2014/main" id="{00000000-0008-0000-0100-000076030000}"/>
            </a:ext>
          </a:extLst>
        </xdr:cNvPr>
        <xdr:cNvCxnSpPr/>
      </xdr:nvCxnSpPr>
      <xdr:spPr>
        <a:xfrm>
          <a:off x="13703300" y="183832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158750</xdr:rowOff>
    </xdr:from>
    <xdr:to>
      <xdr:col>67</xdr:col>
      <xdr:colOff>101600</xdr:colOff>
      <xdr:row>107</xdr:row>
      <xdr:rowOff>88900</xdr:rowOff>
    </xdr:to>
    <xdr:sp macro="" textlink="">
      <xdr:nvSpPr>
        <xdr:cNvPr id="887" name="楕円 886">
          <a:extLst>
            <a:ext uri="{FF2B5EF4-FFF2-40B4-BE49-F238E27FC236}">
              <a16:creationId xmlns:a16="http://schemas.microsoft.com/office/drawing/2014/main" id="{00000000-0008-0000-0100-000077030000}"/>
            </a:ext>
          </a:extLst>
        </xdr:cNvPr>
        <xdr:cNvSpPr/>
      </xdr:nvSpPr>
      <xdr:spPr>
        <a:xfrm>
          <a:off x="12763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38100</xdr:rowOff>
    </xdr:from>
    <xdr:to>
      <xdr:col>71</xdr:col>
      <xdr:colOff>177800</xdr:colOff>
      <xdr:row>107</xdr:row>
      <xdr:rowOff>38100</xdr:rowOff>
    </xdr:to>
    <xdr:cxnSp macro="">
      <xdr:nvCxnSpPr>
        <xdr:cNvPr id="888" name="直線コネクタ 887">
          <a:extLst>
            <a:ext uri="{FF2B5EF4-FFF2-40B4-BE49-F238E27FC236}">
              <a16:creationId xmlns:a16="http://schemas.microsoft.com/office/drawing/2014/main" id="{00000000-0008-0000-0100-000078030000}"/>
            </a:ext>
          </a:extLst>
        </xdr:cNvPr>
        <xdr:cNvCxnSpPr/>
      </xdr:nvCxnSpPr>
      <xdr:spPr>
        <a:xfrm>
          <a:off x="12814300" y="1838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889" name="n_1aveValue【公民館】&#10;有形固定資産減価償却率">
          <a:extLst>
            <a:ext uri="{FF2B5EF4-FFF2-40B4-BE49-F238E27FC236}">
              <a16:creationId xmlns:a16="http://schemas.microsoft.com/office/drawing/2014/main" id="{00000000-0008-0000-0100-00007903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890" name="n_2aveValue【公民館】&#10;有形固定資産減価償却率">
          <a:extLst>
            <a:ext uri="{FF2B5EF4-FFF2-40B4-BE49-F238E27FC236}">
              <a16:creationId xmlns:a16="http://schemas.microsoft.com/office/drawing/2014/main" id="{00000000-0008-0000-0100-00007A030000}"/>
            </a:ext>
          </a:extLst>
        </xdr:cNvPr>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891" name="n_3aveValue【公民館】&#10;有形固定資産減価償却率">
          <a:extLst>
            <a:ext uri="{FF2B5EF4-FFF2-40B4-BE49-F238E27FC236}">
              <a16:creationId xmlns:a16="http://schemas.microsoft.com/office/drawing/2014/main" id="{00000000-0008-0000-0100-00007B030000}"/>
            </a:ext>
          </a:extLst>
        </xdr:cNvPr>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892" name="n_4aveValue【公民館】&#10;有形固定資産減価償却率">
          <a:extLst>
            <a:ext uri="{FF2B5EF4-FFF2-40B4-BE49-F238E27FC236}">
              <a16:creationId xmlns:a16="http://schemas.microsoft.com/office/drawing/2014/main" id="{00000000-0008-0000-0100-00007C030000}"/>
            </a:ext>
          </a:extLst>
        </xdr:cNvPr>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7638</xdr:rowOff>
    </xdr:from>
    <xdr:ext cx="405111" cy="259045"/>
    <xdr:sp macro="" textlink="">
      <xdr:nvSpPr>
        <xdr:cNvPr id="893" name="n_1mainValue【公民館】&#10;有形固定資産減価償却率">
          <a:extLst>
            <a:ext uri="{FF2B5EF4-FFF2-40B4-BE49-F238E27FC236}">
              <a16:creationId xmlns:a16="http://schemas.microsoft.com/office/drawing/2014/main" id="{00000000-0008-0000-0100-00007D030000}"/>
            </a:ext>
          </a:extLst>
        </xdr:cNvPr>
        <xdr:cNvSpPr txBox="1"/>
      </xdr:nvSpPr>
      <xdr:spPr>
        <a:xfrm>
          <a:off x="15266044"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146702</xdr:rowOff>
    </xdr:from>
    <xdr:ext cx="405111" cy="259045"/>
    <xdr:sp macro="" textlink="">
      <xdr:nvSpPr>
        <xdr:cNvPr id="894" name="n_2mainValue【公民館】&#10;有形固定資産減価償却率">
          <a:extLst>
            <a:ext uri="{FF2B5EF4-FFF2-40B4-BE49-F238E27FC236}">
              <a16:creationId xmlns:a16="http://schemas.microsoft.com/office/drawing/2014/main" id="{00000000-0008-0000-0100-00007E030000}"/>
            </a:ext>
          </a:extLst>
        </xdr:cNvPr>
        <xdr:cNvSpPr txBox="1"/>
      </xdr:nvSpPr>
      <xdr:spPr>
        <a:xfrm>
          <a:off x="143897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80027</xdr:rowOff>
    </xdr:from>
    <xdr:ext cx="405111" cy="259045"/>
    <xdr:sp macro="" textlink="">
      <xdr:nvSpPr>
        <xdr:cNvPr id="895" name="n_3mainValue【公民館】&#10;有形固定資産減価償却率">
          <a:extLst>
            <a:ext uri="{FF2B5EF4-FFF2-40B4-BE49-F238E27FC236}">
              <a16:creationId xmlns:a16="http://schemas.microsoft.com/office/drawing/2014/main" id="{00000000-0008-0000-0100-00007F030000}"/>
            </a:ext>
          </a:extLst>
        </xdr:cNvPr>
        <xdr:cNvSpPr txBox="1"/>
      </xdr:nvSpPr>
      <xdr:spPr>
        <a:xfrm>
          <a:off x="13500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80027</xdr:rowOff>
    </xdr:from>
    <xdr:ext cx="405111" cy="259045"/>
    <xdr:sp macro="" textlink="">
      <xdr:nvSpPr>
        <xdr:cNvPr id="896" name="n_4mainValue【公民館】&#10;有形固定資産減価償却率">
          <a:extLst>
            <a:ext uri="{FF2B5EF4-FFF2-40B4-BE49-F238E27FC236}">
              <a16:creationId xmlns:a16="http://schemas.microsoft.com/office/drawing/2014/main" id="{00000000-0008-0000-0100-000080030000}"/>
            </a:ext>
          </a:extLst>
        </xdr:cNvPr>
        <xdr:cNvSpPr txBox="1"/>
      </xdr:nvSpPr>
      <xdr:spPr>
        <a:xfrm>
          <a:off x="12611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1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a:extLst>
            <a:ext uri="{FF2B5EF4-FFF2-40B4-BE49-F238E27FC236}">
              <a16:creationId xmlns:a16="http://schemas.microsoft.com/office/drawing/2014/main" id="{00000000-0008-0000-0100-00009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922" name="直線コネクタ 921">
          <a:extLst>
            <a:ext uri="{FF2B5EF4-FFF2-40B4-BE49-F238E27FC236}">
              <a16:creationId xmlns:a16="http://schemas.microsoft.com/office/drawing/2014/main" id="{00000000-0008-0000-0100-00009A030000}"/>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923" name="【公民館】&#10;一人当たり面積最小値テキスト">
          <a:extLst>
            <a:ext uri="{FF2B5EF4-FFF2-40B4-BE49-F238E27FC236}">
              <a16:creationId xmlns:a16="http://schemas.microsoft.com/office/drawing/2014/main" id="{00000000-0008-0000-0100-00009B03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924" name="直線コネクタ 923">
          <a:extLst>
            <a:ext uri="{FF2B5EF4-FFF2-40B4-BE49-F238E27FC236}">
              <a16:creationId xmlns:a16="http://schemas.microsoft.com/office/drawing/2014/main" id="{00000000-0008-0000-0100-00009C03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925" name="【公民館】&#10;一人当たり面積最大値テキスト">
          <a:extLst>
            <a:ext uri="{FF2B5EF4-FFF2-40B4-BE49-F238E27FC236}">
              <a16:creationId xmlns:a16="http://schemas.microsoft.com/office/drawing/2014/main" id="{00000000-0008-0000-0100-00009D030000}"/>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926" name="直線コネクタ 925">
          <a:extLst>
            <a:ext uri="{FF2B5EF4-FFF2-40B4-BE49-F238E27FC236}">
              <a16:creationId xmlns:a16="http://schemas.microsoft.com/office/drawing/2014/main" id="{00000000-0008-0000-0100-00009E030000}"/>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927" name="【公民館】&#10;一人当たり面積平均値テキスト">
          <a:extLst>
            <a:ext uri="{FF2B5EF4-FFF2-40B4-BE49-F238E27FC236}">
              <a16:creationId xmlns:a16="http://schemas.microsoft.com/office/drawing/2014/main" id="{00000000-0008-0000-0100-00009F030000}"/>
            </a:ext>
          </a:extLst>
        </xdr:cNvPr>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928" name="フローチャート: 判断 927">
          <a:extLst>
            <a:ext uri="{FF2B5EF4-FFF2-40B4-BE49-F238E27FC236}">
              <a16:creationId xmlns:a16="http://schemas.microsoft.com/office/drawing/2014/main" id="{00000000-0008-0000-0100-0000A003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929" name="フローチャート: 判断 928">
          <a:extLst>
            <a:ext uri="{FF2B5EF4-FFF2-40B4-BE49-F238E27FC236}">
              <a16:creationId xmlns:a16="http://schemas.microsoft.com/office/drawing/2014/main" id="{00000000-0008-0000-0100-0000A1030000}"/>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930" name="フローチャート: 判断 929">
          <a:extLst>
            <a:ext uri="{FF2B5EF4-FFF2-40B4-BE49-F238E27FC236}">
              <a16:creationId xmlns:a16="http://schemas.microsoft.com/office/drawing/2014/main" id="{00000000-0008-0000-0100-0000A2030000}"/>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931" name="フローチャート: 判断 930">
          <a:extLst>
            <a:ext uri="{FF2B5EF4-FFF2-40B4-BE49-F238E27FC236}">
              <a16:creationId xmlns:a16="http://schemas.microsoft.com/office/drawing/2014/main" id="{00000000-0008-0000-0100-0000A3030000}"/>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932" name="フローチャート: 判断 931">
          <a:extLst>
            <a:ext uri="{FF2B5EF4-FFF2-40B4-BE49-F238E27FC236}">
              <a16:creationId xmlns:a16="http://schemas.microsoft.com/office/drawing/2014/main" id="{00000000-0008-0000-0100-0000A4030000}"/>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164193</xdr:rowOff>
    </xdr:from>
    <xdr:to>
      <xdr:col>116</xdr:col>
      <xdr:colOff>114300</xdr:colOff>
      <xdr:row>108</xdr:row>
      <xdr:rowOff>94343</xdr:rowOff>
    </xdr:to>
    <xdr:sp macro="" textlink="">
      <xdr:nvSpPr>
        <xdr:cNvPr id="938" name="楕円 937">
          <a:extLst>
            <a:ext uri="{FF2B5EF4-FFF2-40B4-BE49-F238E27FC236}">
              <a16:creationId xmlns:a16="http://schemas.microsoft.com/office/drawing/2014/main" id="{00000000-0008-0000-0100-0000AA030000}"/>
            </a:ext>
          </a:extLst>
        </xdr:cNvPr>
        <xdr:cNvSpPr/>
      </xdr:nvSpPr>
      <xdr:spPr>
        <a:xfrm>
          <a:off x="22110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142620</xdr:rowOff>
    </xdr:from>
    <xdr:ext cx="469744" cy="259045"/>
    <xdr:sp macro="" textlink="">
      <xdr:nvSpPr>
        <xdr:cNvPr id="939" name="【公民館】&#10;一人当たり面積該当値テキスト">
          <a:extLst>
            <a:ext uri="{FF2B5EF4-FFF2-40B4-BE49-F238E27FC236}">
              <a16:creationId xmlns:a16="http://schemas.microsoft.com/office/drawing/2014/main" id="{00000000-0008-0000-0100-0000AB030000}"/>
            </a:ext>
          </a:extLst>
        </xdr:cNvPr>
        <xdr:cNvSpPr txBox="1"/>
      </xdr:nvSpPr>
      <xdr:spPr>
        <a:xfrm>
          <a:off x="22199600"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940" name="楕円 939">
          <a:extLst>
            <a:ext uri="{FF2B5EF4-FFF2-40B4-BE49-F238E27FC236}">
              <a16:creationId xmlns:a16="http://schemas.microsoft.com/office/drawing/2014/main" id="{00000000-0008-0000-0100-0000AC030000}"/>
            </a:ext>
          </a:extLst>
        </xdr:cNvPr>
        <xdr:cNvSpPr/>
      </xdr:nvSpPr>
      <xdr:spPr>
        <a:xfrm>
          <a:off x="21272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43543</xdr:rowOff>
    </xdr:from>
    <xdr:to>
      <xdr:col>116</xdr:col>
      <xdr:colOff>63500</xdr:colOff>
      <xdr:row>108</xdr:row>
      <xdr:rowOff>46808</xdr:rowOff>
    </xdr:to>
    <xdr:cxnSp macro="">
      <xdr:nvCxnSpPr>
        <xdr:cNvPr id="941" name="直線コネクタ 940">
          <a:extLst>
            <a:ext uri="{FF2B5EF4-FFF2-40B4-BE49-F238E27FC236}">
              <a16:creationId xmlns:a16="http://schemas.microsoft.com/office/drawing/2014/main" id="{00000000-0008-0000-0100-0000AD030000}"/>
            </a:ext>
          </a:extLst>
        </xdr:cNvPr>
        <xdr:cNvCxnSpPr/>
      </xdr:nvCxnSpPr>
      <xdr:spPr>
        <a:xfrm flipV="1">
          <a:off x="21323300" y="185601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167458</xdr:rowOff>
    </xdr:from>
    <xdr:to>
      <xdr:col>107</xdr:col>
      <xdr:colOff>101600</xdr:colOff>
      <xdr:row>108</xdr:row>
      <xdr:rowOff>97608</xdr:rowOff>
    </xdr:to>
    <xdr:sp macro="" textlink="">
      <xdr:nvSpPr>
        <xdr:cNvPr id="942" name="楕円 941">
          <a:extLst>
            <a:ext uri="{FF2B5EF4-FFF2-40B4-BE49-F238E27FC236}">
              <a16:creationId xmlns:a16="http://schemas.microsoft.com/office/drawing/2014/main" id="{00000000-0008-0000-0100-0000AE030000}"/>
            </a:ext>
          </a:extLst>
        </xdr:cNvPr>
        <xdr:cNvSpPr/>
      </xdr:nvSpPr>
      <xdr:spPr>
        <a:xfrm>
          <a:off x="20383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46808</xdr:rowOff>
    </xdr:from>
    <xdr:to>
      <xdr:col>111</xdr:col>
      <xdr:colOff>177800</xdr:colOff>
      <xdr:row>108</xdr:row>
      <xdr:rowOff>46808</xdr:rowOff>
    </xdr:to>
    <xdr:cxnSp macro="">
      <xdr:nvCxnSpPr>
        <xdr:cNvPr id="943" name="直線コネクタ 942">
          <a:extLst>
            <a:ext uri="{FF2B5EF4-FFF2-40B4-BE49-F238E27FC236}">
              <a16:creationId xmlns:a16="http://schemas.microsoft.com/office/drawing/2014/main" id="{00000000-0008-0000-0100-0000AF030000}"/>
            </a:ext>
          </a:extLst>
        </xdr:cNvPr>
        <xdr:cNvCxnSpPr/>
      </xdr:nvCxnSpPr>
      <xdr:spPr>
        <a:xfrm>
          <a:off x="20434300" y="1856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170724</xdr:rowOff>
    </xdr:from>
    <xdr:to>
      <xdr:col>102</xdr:col>
      <xdr:colOff>165100</xdr:colOff>
      <xdr:row>108</xdr:row>
      <xdr:rowOff>100874</xdr:rowOff>
    </xdr:to>
    <xdr:sp macro="" textlink="">
      <xdr:nvSpPr>
        <xdr:cNvPr id="944" name="楕円 943">
          <a:extLst>
            <a:ext uri="{FF2B5EF4-FFF2-40B4-BE49-F238E27FC236}">
              <a16:creationId xmlns:a16="http://schemas.microsoft.com/office/drawing/2014/main" id="{00000000-0008-0000-0100-0000B0030000}"/>
            </a:ext>
          </a:extLst>
        </xdr:cNvPr>
        <xdr:cNvSpPr/>
      </xdr:nvSpPr>
      <xdr:spPr>
        <a:xfrm>
          <a:off x="19494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46808</xdr:rowOff>
    </xdr:from>
    <xdr:to>
      <xdr:col>107</xdr:col>
      <xdr:colOff>50800</xdr:colOff>
      <xdr:row>108</xdr:row>
      <xdr:rowOff>50074</xdr:rowOff>
    </xdr:to>
    <xdr:cxnSp macro="">
      <xdr:nvCxnSpPr>
        <xdr:cNvPr id="945" name="直線コネクタ 944">
          <a:extLst>
            <a:ext uri="{FF2B5EF4-FFF2-40B4-BE49-F238E27FC236}">
              <a16:creationId xmlns:a16="http://schemas.microsoft.com/office/drawing/2014/main" id="{00000000-0008-0000-0100-0000B1030000}"/>
            </a:ext>
          </a:extLst>
        </xdr:cNvPr>
        <xdr:cNvCxnSpPr/>
      </xdr:nvCxnSpPr>
      <xdr:spPr>
        <a:xfrm flipV="1">
          <a:off x="19545300" y="185634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170724</xdr:rowOff>
    </xdr:from>
    <xdr:to>
      <xdr:col>98</xdr:col>
      <xdr:colOff>38100</xdr:colOff>
      <xdr:row>108</xdr:row>
      <xdr:rowOff>100874</xdr:rowOff>
    </xdr:to>
    <xdr:sp macro="" textlink="">
      <xdr:nvSpPr>
        <xdr:cNvPr id="946" name="楕円 945">
          <a:extLst>
            <a:ext uri="{FF2B5EF4-FFF2-40B4-BE49-F238E27FC236}">
              <a16:creationId xmlns:a16="http://schemas.microsoft.com/office/drawing/2014/main" id="{00000000-0008-0000-0100-0000B2030000}"/>
            </a:ext>
          </a:extLst>
        </xdr:cNvPr>
        <xdr:cNvSpPr/>
      </xdr:nvSpPr>
      <xdr:spPr>
        <a:xfrm>
          <a:off x="18605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50074</xdr:rowOff>
    </xdr:from>
    <xdr:to>
      <xdr:col>102</xdr:col>
      <xdr:colOff>114300</xdr:colOff>
      <xdr:row>108</xdr:row>
      <xdr:rowOff>50074</xdr:rowOff>
    </xdr:to>
    <xdr:cxnSp macro="">
      <xdr:nvCxnSpPr>
        <xdr:cNvPr id="947" name="直線コネクタ 946">
          <a:extLst>
            <a:ext uri="{FF2B5EF4-FFF2-40B4-BE49-F238E27FC236}">
              <a16:creationId xmlns:a16="http://schemas.microsoft.com/office/drawing/2014/main" id="{00000000-0008-0000-0100-0000B3030000}"/>
            </a:ext>
          </a:extLst>
        </xdr:cNvPr>
        <xdr:cNvCxnSpPr/>
      </xdr:nvCxnSpPr>
      <xdr:spPr>
        <a:xfrm>
          <a:off x="18656300" y="185666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948" name="n_1aveValue【公民館】&#10;一人当たり面積">
          <a:extLst>
            <a:ext uri="{FF2B5EF4-FFF2-40B4-BE49-F238E27FC236}">
              <a16:creationId xmlns:a16="http://schemas.microsoft.com/office/drawing/2014/main" id="{00000000-0008-0000-0100-0000B4030000}"/>
            </a:ext>
          </a:extLst>
        </xdr:cNvPr>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949" name="n_2aveValue【公民館】&#10;一人当たり面積">
          <a:extLst>
            <a:ext uri="{FF2B5EF4-FFF2-40B4-BE49-F238E27FC236}">
              <a16:creationId xmlns:a16="http://schemas.microsoft.com/office/drawing/2014/main" id="{00000000-0008-0000-0100-0000B5030000}"/>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950" name="n_3aveValue【公民館】&#10;一人当たり面積">
          <a:extLst>
            <a:ext uri="{FF2B5EF4-FFF2-40B4-BE49-F238E27FC236}">
              <a16:creationId xmlns:a16="http://schemas.microsoft.com/office/drawing/2014/main" id="{00000000-0008-0000-0100-0000B6030000}"/>
            </a:ext>
          </a:extLst>
        </xdr:cNvPr>
        <xdr:cNvSpPr txBox="1"/>
      </xdr:nvSpPr>
      <xdr:spPr>
        <a:xfrm>
          <a:off x="19310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951" name="n_4aveValue【公民館】&#10;一人当たり面積">
          <a:extLst>
            <a:ext uri="{FF2B5EF4-FFF2-40B4-BE49-F238E27FC236}">
              <a16:creationId xmlns:a16="http://schemas.microsoft.com/office/drawing/2014/main" id="{00000000-0008-0000-0100-0000B7030000}"/>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952" name="n_1mainValue【公民館】&#10;一人当たり面積">
          <a:extLst>
            <a:ext uri="{FF2B5EF4-FFF2-40B4-BE49-F238E27FC236}">
              <a16:creationId xmlns:a16="http://schemas.microsoft.com/office/drawing/2014/main" id="{00000000-0008-0000-0100-0000B8030000}"/>
            </a:ext>
          </a:extLst>
        </xdr:cNvPr>
        <xdr:cNvSpPr txBox="1"/>
      </xdr:nvSpPr>
      <xdr:spPr>
        <a:xfrm>
          <a:off x="210757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88735</xdr:rowOff>
    </xdr:from>
    <xdr:ext cx="469744" cy="259045"/>
    <xdr:sp macro="" textlink="">
      <xdr:nvSpPr>
        <xdr:cNvPr id="953" name="n_2mainValue【公民館】&#10;一人当たり面積">
          <a:extLst>
            <a:ext uri="{FF2B5EF4-FFF2-40B4-BE49-F238E27FC236}">
              <a16:creationId xmlns:a16="http://schemas.microsoft.com/office/drawing/2014/main" id="{00000000-0008-0000-0100-0000B9030000}"/>
            </a:ext>
          </a:extLst>
        </xdr:cNvPr>
        <xdr:cNvSpPr txBox="1"/>
      </xdr:nvSpPr>
      <xdr:spPr>
        <a:xfrm>
          <a:off x="20199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92001</xdr:rowOff>
    </xdr:from>
    <xdr:ext cx="469744" cy="259045"/>
    <xdr:sp macro="" textlink="">
      <xdr:nvSpPr>
        <xdr:cNvPr id="954" name="n_3mainValue【公民館】&#10;一人当たり面積">
          <a:extLst>
            <a:ext uri="{FF2B5EF4-FFF2-40B4-BE49-F238E27FC236}">
              <a16:creationId xmlns:a16="http://schemas.microsoft.com/office/drawing/2014/main" id="{00000000-0008-0000-0100-0000BA030000}"/>
            </a:ext>
          </a:extLst>
        </xdr:cNvPr>
        <xdr:cNvSpPr txBox="1"/>
      </xdr:nvSpPr>
      <xdr:spPr>
        <a:xfrm>
          <a:off x="19310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92001</xdr:rowOff>
    </xdr:from>
    <xdr:ext cx="469744" cy="259045"/>
    <xdr:sp macro="" textlink="">
      <xdr:nvSpPr>
        <xdr:cNvPr id="955" name="n_4mainValue【公民館】&#10;一人当たり面積">
          <a:extLst>
            <a:ext uri="{FF2B5EF4-FFF2-40B4-BE49-F238E27FC236}">
              <a16:creationId xmlns:a16="http://schemas.microsoft.com/office/drawing/2014/main" id="{00000000-0008-0000-0100-0000BB030000}"/>
            </a:ext>
          </a:extLst>
        </xdr:cNvPr>
        <xdr:cNvSpPr txBox="1"/>
      </xdr:nvSpPr>
      <xdr:spPr>
        <a:xfrm>
          <a:off x="18421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0000000-0008-0000-0100-0000B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00000000-0008-0000-0100-0000B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類似団体と比較して特に有形固定資産減価償却率が高くなっている施設は公民館であり、特に低くなっている施設は、公営住宅、</a:t>
          </a:r>
          <a:r>
            <a:rPr kumimoji="1" lang="ja-JP" altLang="en-US" sz="1100">
              <a:solidFill>
                <a:schemeClr val="tx1"/>
              </a:solidFill>
              <a:effectLst/>
              <a:latin typeface="+mn-lt"/>
              <a:ea typeface="+mn-ea"/>
              <a:cs typeface="+mn-cs"/>
            </a:rPr>
            <a:t>認定こども園・幼稚園・保育所</a:t>
          </a:r>
          <a:r>
            <a:rPr kumimoji="1" lang="ja-JP" altLang="ja-JP" sz="1100">
              <a:solidFill>
                <a:schemeClr val="tx1"/>
              </a:solidFill>
              <a:effectLst/>
              <a:latin typeface="+mn-lt"/>
              <a:ea typeface="+mn-ea"/>
              <a:cs typeface="+mn-cs"/>
            </a:rPr>
            <a:t>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公民館については、老朽化が進んでいるため、個別施設計画や公共施設等総合管理計画の見直し等においてそれぞれ建替えや複合化等を検討していく。</a:t>
          </a:r>
          <a:endParaRPr lang="ja-JP" altLang="ja-JP" sz="1400">
            <a:solidFill>
              <a:schemeClr val="tx1"/>
            </a:solidFill>
            <a:effectLst/>
          </a:endParaRPr>
        </a:p>
        <a:p>
          <a:r>
            <a:rPr kumimoji="1" lang="ja-JP" altLang="ja-JP" sz="1100">
              <a:solidFill>
                <a:schemeClr val="tx1"/>
              </a:solidFill>
              <a:effectLst/>
              <a:latin typeface="+mn-lt"/>
              <a:ea typeface="+mn-ea"/>
              <a:cs typeface="+mn-cs"/>
            </a:rPr>
            <a:t>公営住宅及び認定こども園・幼稚園・保育所については、平成</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28</a:t>
          </a:r>
          <a:r>
            <a:rPr kumimoji="1" lang="ja-JP" altLang="ja-JP" sz="1100">
              <a:solidFill>
                <a:schemeClr val="tx1"/>
              </a:solidFill>
              <a:effectLst/>
              <a:latin typeface="+mn-lt"/>
              <a:ea typeface="+mn-ea"/>
              <a:cs typeface="+mn-cs"/>
            </a:rPr>
            <a:t>年度に災害公営住宅が新規整備されたこと、また、</a:t>
          </a:r>
          <a:r>
            <a:rPr kumimoji="1" lang="ja-JP" altLang="en-US" sz="1100">
              <a:solidFill>
                <a:schemeClr val="tx1"/>
              </a:solidFill>
              <a:effectLst/>
              <a:latin typeface="+mn-lt"/>
              <a:ea typeface="+mn-ea"/>
              <a:cs typeface="+mn-cs"/>
            </a:rPr>
            <a:t>令和３年</a:t>
          </a:r>
          <a:r>
            <a:rPr kumimoji="1" lang="ja-JP" altLang="ja-JP" sz="1100">
              <a:solidFill>
                <a:schemeClr val="tx1"/>
              </a:solidFill>
              <a:effectLst/>
              <a:latin typeface="+mn-lt"/>
              <a:ea typeface="+mn-ea"/>
              <a:cs typeface="+mn-cs"/>
            </a:rPr>
            <a:t>度に</a:t>
          </a:r>
          <a:r>
            <a:rPr kumimoji="1" lang="ja-JP" altLang="en-US" sz="1100">
              <a:solidFill>
                <a:schemeClr val="tx1"/>
              </a:solidFill>
              <a:effectLst/>
              <a:latin typeface="+mn-lt"/>
              <a:ea typeface="+mn-ea"/>
              <a:cs typeface="+mn-cs"/>
            </a:rPr>
            <a:t>東部保育所</a:t>
          </a:r>
          <a:r>
            <a:rPr kumimoji="1" lang="ja-JP" altLang="ja-JP" sz="1100">
              <a:solidFill>
                <a:schemeClr val="tx1"/>
              </a:solidFill>
              <a:effectLst/>
              <a:latin typeface="+mn-lt"/>
              <a:ea typeface="+mn-ea"/>
              <a:cs typeface="+mn-cs"/>
            </a:rPr>
            <a:t>を</a:t>
          </a:r>
          <a:r>
            <a:rPr kumimoji="1" lang="ja-JP" altLang="en-US" sz="1100">
              <a:solidFill>
                <a:schemeClr val="tx1"/>
              </a:solidFill>
              <a:effectLst/>
              <a:latin typeface="+mn-lt"/>
              <a:ea typeface="+mn-ea"/>
              <a:cs typeface="+mn-cs"/>
            </a:rPr>
            <a:t>改修</a:t>
          </a:r>
          <a:r>
            <a:rPr kumimoji="1" lang="ja-JP" altLang="ja-JP" sz="1100">
              <a:solidFill>
                <a:schemeClr val="tx1"/>
              </a:solidFill>
              <a:effectLst/>
              <a:latin typeface="+mn-lt"/>
              <a:ea typeface="+mn-ea"/>
              <a:cs typeface="+mn-cs"/>
            </a:rPr>
            <a:t>していることから有形固定資産減価償却率が低くなっている。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老朽化が進む市営住宅については、個別施設計画や公共施設等総合管理計画の見直し等において住宅需要を考慮しながら統合もしくは修繕等を行っていく予定で</a:t>
          </a:r>
          <a:r>
            <a:rPr kumimoji="1" lang="ja-JP" altLang="en-US" sz="1100">
              <a:solidFill>
                <a:schemeClr val="tx1"/>
              </a:solidFill>
              <a:effectLst/>
              <a:latin typeface="+mn-lt"/>
              <a:ea typeface="+mn-ea"/>
              <a:cs typeface="+mn-cs"/>
            </a:rPr>
            <a:t>ある</a:t>
          </a:r>
          <a:r>
            <a:rPr kumimoji="1" lang="ja-JP" altLang="ja-JP" sz="1100">
              <a:solidFill>
                <a:schemeClr val="tx1"/>
              </a:solidFill>
              <a:effectLst/>
              <a:latin typeface="+mn-lt"/>
              <a:ea typeface="+mn-ea"/>
              <a:cs typeface="+mn-cs"/>
            </a:rPr>
            <a:t>。</a:t>
          </a:r>
          <a:endParaRPr lang="ja-JP" altLang="ja-JP" sz="14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宮城県塩竈市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52,474
51,904
17.37
26,499,905
24,894,502
1,433,503
12,505,002
17,815,559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72753</xdr:rowOff>
    </xdr:from>
    <xdr:to>
      <xdr:col>24</xdr:col>
      <xdr:colOff>114300</xdr:colOff>
      <xdr:row>41</xdr:row>
      <xdr:rowOff>2903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51180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31931</xdr:rowOff>
    </xdr:from>
    <xdr:to>
      <xdr:col>20</xdr:col>
      <xdr:colOff>38100</xdr:colOff>
      <xdr:row>40</xdr:row>
      <xdr:rowOff>133531</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82731</xdr:rowOff>
    </xdr:from>
    <xdr:to>
      <xdr:col>24</xdr:col>
      <xdr:colOff>63500</xdr:colOff>
      <xdr:row>40</xdr:row>
      <xdr:rowOff>123553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94073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160927</xdr:rowOff>
    </xdr:from>
    <xdr:to>
      <xdr:col>15</xdr:col>
      <xdr:colOff>101600</xdr:colOff>
      <xdr:row>40</xdr:row>
      <xdr:rowOff>91077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40277</xdr:rowOff>
    </xdr:from>
    <xdr:to>
      <xdr:col>19</xdr:col>
      <xdr:colOff>177800</xdr:colOff>
      <xdr:row>40</xdr:row>
      <xdr:rowOff>82731</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8982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79284</xdr:rowOff>
    </xdr:from>
    <xdr:to>
      <xdr:col>10</xdr:col>
      <xdr:colOff>165100</xdr:colOff>
      <xdr:row>40</xdr:row>
      <xdr:rowOff>9434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130084</xdr:rowOff>
    </xdr:from>
    <xdr:to>
      <xdr:col>15</xdr:col>
      <xdr:colOff>50800</xdr:colOff>
      <xdr:row>40</xdr:row>
      <xdr:rowOff>40277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81663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79284</xdr:rowOff>
    </xdr:from>
    <xdr:to>
      <xdr:col>6</xdr:col>
      <xdr:colOff>38100</xdr:colOff>
      <xdr:row>40</xdr:row>
      <xdr:rowOff>9434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130084</xdr:rowOff>
    </xdr:from>
    <xdr:to>
      <xdr:col>10</xdr:col>
      <xdr:colOff>114300</xdr:colOff>
      <xdr:row>39</xdr:row>
      <xdr:rowOff>130084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8166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124658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82204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561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561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2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2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200-000072000000}"/>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200-000074000000}"/>
            </a:ext>
          </a:extLst>
        </xdr:cNvPr>
        <xdr:cNvSpPr txBox="1"/>
      </xdr:nvSpPr>
      <xdr:spPr>
        <a:xfrm>
          <a:off x="10515600" y="673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36830</xdr:rowOff>
    </xdr:from>
    <xdr:to>
      <xdr:col>55</xdr:col>
      <xdr:colOff>50800</xdr:colOff>
      <xdr:row>39</xdr:row>
      <xdr:rowOff>138430</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10426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59707</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200-000080000000}"/>
            </a:ext>
          </a:extLst>
        </xdr:cNvPr>
        <xdr:cNvSpPr txBox="1"/>
      </xdr:nvSpPr>
      <xdr:spPr>
        <a:xfrm>
          <a:off x="10515600"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42545</xdr:rowOff>
    </xdr:from>
    <xdr:to>
      <xdr:col>50</xdr:col>
      <xdr:colOff>165100</xdr:colOff>
      <xdr:row>39</xdr:row>
      <xdr:rowOff>144145</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9588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87630</xdr:rowOff>
    </xdr:from>
    <xdr:to>
      <xdr:col>55</xdr:col>
      <xdr:colOff>0</xdr:colOff>
      <xdr:row>39</xdr:row>
      <xdr:rowOff>93345</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9639300" y="67741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42545</xdr:rowOff>
    </xdr:from>
    <xdr:to>
      <xdr:col>46</xdr:col>
      <xdr:colOff>38100</xdr:colOff>
      <xdr:row>39</xdr:row>
      <xdr:rowOff>144145</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8699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93345</xdr:rowOff>
    </xdr:from>
    <xdr:to>
      <xdr:col>50</xdr:col>
      <xdr:colOff>114300</xdr:colOff>
      <xdr:row>39</xdr:row>
      <xdr:rowOff>93345</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8750300" y="6779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48260</xdr:rowOff>
    </xdr:from>
    <xdr:to>
      <xdr:col>41</xdr:col>
      <xdr:colOff>101600</xdr:colOff>
      <xdr:row>39</xdr:row>
      <xdr:rowOff>149860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93345</xdr:rowOff>
    </xdr:from>
    <xdr:to>
      <xdr:col>45</xdr:col>
      <xdr:colOff>177800</xdr:colOff>
      <xdr:row>39</xdr:row>
      <xdr:rowOff>99060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7861300" y="67798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48260</xdr:rowOff>
    </xdr:from>
    <xdr:to>
      <xdr:col>36</xdr:col>
      <xdr:colOff>165100</xdr:colOff>
      <xdr:row>39</xdr:row>
      <xdr:rowOff>149860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99060</xdr:rowOff>
    </xdr:from>
    <xdr:to>
      <xdr:col>41</xdr:col>
      <xdr:colOff>50800</xdr:colOff>
      <xdr:row>39</xdr:row>
      <xdr:rowOff>99060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6972300" y="6785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00000000-0008-0000-0200-000089000000}"/>
            </a:ext>
          </a:extLst>
        </xdr:cNvPr>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8" name="n_2aveValue【図書館】&#10;一人当たり面積">
          <a:extLst>
            <a:ext uri="{FF2B5EF4-FFF2-40B4-BE49-F238E27FC236}">
              <a16:creationId xmlns:a16="http://schemas.microsoft.com/office/drawing/2014/main" id="{00000000-0008-0000-0200-00008A000000}"/>
            </a:ext>
          </a:extLst>
        </xdr:cNvPr>
        <xdr:cNvSpPr txBox="1"/>
      </xdr:nvSpPr>
      <xdr:spPr>
        <a:xfrm>
          <a:off x="8515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00000000-0008-0000-0200-00008B000000}"/>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a:extLst>
            <a:ext uri="{FF2B5EF4-FFF2-40B4-BE49-F238E27FC236}">
              <a16:creationId xmlns:a16="http://schemas.microsoft.com/office/drawing/2014/main" id="{00000000-0008-0000-0200-00008C000000}"/>
            </a:ext>
          </a:extLst>
        </xdr:cNvPr>
        <xdr:cNvSpPr txBox="1"/>
      </xdr:nvSpPr>
      <xdr:spPr>
        <a:xfrm>
          <a:off x="6737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160672</xdr:rowOff>
    </xdr:from>
    <xdr:ext cx="469744" cy="259045"/>
    <xdr:sp macro="" textlink="">
      <xdr:nvSpPr>
        <xdr:cNvPr id="141" name="n_1mainValue【図書館】&#10;一人当たり面積">
          <a:extLst>
            <a:ext uri="{FF2B5EF4-FFF2-40B4-BE49-F238E27FC236}">
              <a16:creationId xmlns:a16="http://schemas.microsoft.com/office/drawing/2014/main" id="{00000000-0008-0000-0200-00008D000000}"/>
            </a:ext>
          </a:extLst>
        </xdr:cNvPr>
        <xdr:cNvSpPr txBox="1"/>
      </xdr:nvSpPr>
      <xdr:spPr>
        <a:xfrm>
          <a:off x="9391727"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160672</xdr:rowOff>
    </xdr:from>
    <xdr:ext cx="469744" cy="259045"/>
    <xdr:sp macro="" textlink="">
      <xdr:nvSpPr>
        <xdr:cNvPr id="142" name="n_2mainValue【図書館】&#10;一人当たり面積">
          <a:extLst>
            <a:ext uri="{FF2B5EF4-FFF2-40B4-BE49-F238E27FC236}">
              <a16:creationId xmlns:a16="http://schemas.microsoft.com/office/drawing/2014/main" id="{00000000-0008-0000-0200-00008E000000}"/>
            </a:ext>
          </a:extLst>
        </xdr:cNvPr>
        <xdr:cNvSpPr txBox="1"/>
      </xdr:nvSpPr>
      <xdr:spPr>
        <a:xfrm>
          <a:off x="8515427"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166387</xdr:rowOff>
    </xdr:from>
    <xdr:ext cx="469744" cy="259045"/>
    <xdr:sp macro="" textlink="">
      <xdr:nvSpPr>
        <xdr:cNvPr id="143" name="n_3mainValue【図書館】&#10;一人当たり面積">
          <a:extLst>
            <a:ext uri="{FF2B5EF4-FFF2-40B4-BE49-F238E27FC236}">
              <a16:creationId xmlns:a16="http://schemas.microsoft.com/office/drawing/2014/main" id="{00000000-0008-0000-0200-00008F000000}"/>
            </a:ext>
          </a:extLst>
        </xdr:cNvPr>
        <xdr:cNvSpPr txBox="1"/>
      </xdr:nvSpPr>
      <xdr:spPr>
        <a:xfrm>
          <a:off x="76264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166387</xdr:rowOff>
    </xdr:from>
    <xdr:ext cx="469744" cy="259045"/>
    <xdr:sp macro="" textlink="">
      <xdr:nvSpPr>
        <xdr:cNvPr id="144" name="n_4mainValue【図書館】&#10;一人当たり面積">
          <a:extLst>
            <a:ext uri="{FF2B5EF4-FFF2-40B4-BE49-F238E27FC236}">
              <a16:creationId xmlns:a16="http://schemas.microsoft.com/office/drawing/2014/main" id="{00000000-0008-0000-0200-000090000000}"/>
            </a:ext>
          </a:extLst>
        </xdr:cNvPr>
        <xdr:cNvSpPr txBox="1"/>
      </xdr:nvSpPr>
      <xdr:spPr>
        <a:xfrm>
          <a:off x="67374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2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2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200-0000AC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200-0000AE000000}"/>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xdr:rowOff>
    </xdr:from>
    <xdr:to>
      <xdr:col>24</xdr:col>
      <xdr:colOff>114300</xdr:colOff>
      <xdr:row>61</xdr:row>
      <xdr:rowOff>113665</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45847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161942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200-0000BA000000}"/>
            </a:ext>
          </a:extLst>
        </xdr:cNvPr>
        <xdr:cNvSpPr txBox="1"/>
      </xdr:nvSpPr>
      <xdr:spPr>
        <a:xfrm>
          <a:off x="4673600"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135890</xdr:rowOff>
    </xdr:from>
    <xdr:to>
      <xdr:col>20</xdr:col>
      <xdr:colOff>38100</xdr:colOff>
      <xdr:row>61</xdr:row>
      <xdr:rowOff>66040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3746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xdr:rowOff>
    </xdr:from>
    <xdr:to>
      <xdr:col>24</xdr:col>
      <xdr:colOff>63500</xdr:colOff>
      <xdr:row>61</xdr:row>
      <xdr:rowOff>62865</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3797300" y="1047369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92075</xdr:rowOff>
    </xdr:from>
    <xdr:to>
      <xdr:col>15</xdr:col>
      <xdr:colOff>101600</xdr:colOff>
      <xdr:row>61</xdr:row>
      <xdr:rowOff>22225</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2857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142875</xdr:rowOff>
    </xdr:from>
    <xdr:to>
      <xdr:col>19</xdr:col>
      <xdr:colOff>177800</xdr:colOff>
      <xdr:row>61</xdr:row>
      <xdr:rowOff>15240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2908300" y="104298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1968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43815</xdr:rowOff>
    </xdr:from>
    <xdr:to>
      <xdr:col>15</xdr:col>
      <xdr:colOff>50800</xdr:colOff>
      <xdr:row>60</xdr:row>
      <xdr:rowOff>142875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019300" y="1033081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13970</xdr:rowOff>
    </xdr:from>
    <xdr:to>
      <xdr:col>6</xdr:col>
      <xdr:colOff>38100</xdr:colOff>
      <xdr:row>60</xdr:row>
      <xdr:rowOff>115570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079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43815</xdr:rowOff>
    </xdr:from>
    <xdr:to>
      <xdr:col>10</xdr:col>
      <xdr:colOff>114300</xdr:colOff>
      <xdr:row>60</xdr:row>
      <xdr:rowOff>64770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flipV="1">
          <a:off x="1130300" y="103308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57167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13352</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106697</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782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154940</xdr:rowOff>
    </xdr:from>
    <xdr:to>
      <xdr:col>55</xdr:col>
      <xdr:colOff>50800</xdr:colOff>
      <xdr:row>63</xdr:row>
      <xdr:rowOff>85090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6367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63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158206</xdr:rowOff>
    </xdr:from>
    <xdr:to>
      <xdr:col>50</xdr:col>
      <xdr:colOff>165100</xdr:colOff>
      <xdr:row>63</xdr:row>
      <xdr:rowOff>88356</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34290</xdr:rowOff>
    </xdr:from>
    <xdr:to>
      <xdr:col>55</xdr:col>
      <xdr:colOff>0</xdr:colOff>
      <xdr:row>63</xdr:row>
      <xdr:rowOff>37556</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83564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159838</xdr:rowOff>
    </xdr:from>
    <xdr:to>
      <xdr:col>46</xdr:col>
      <xdr:colOff>38100</xdr:colOff>
      <xdr:row>63</xdr:row>
      <xdr:rowOff>89988</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37556</xdr:rowOff>
    </xdr:from>
    <xdr:to>
      <xdr:col>50</xdr:col>
      <xdr:colOff>114300</xdr:colOff>
      <xdr:row>63</xdr:row>
      <xdr:rowOff>39188</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8389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163104</xdr:rowOff>
    </xdr:from>
    <xdr:to>
      <xdr:col>41</xdr:col>
      <xdr:colOff>101600</xdr:colOff>
      <xdr:row>63</xdr:row>
      <xdr:rowOff>93254</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39188</xdr:rowOff>
    </xdr:from>
    <xdr:to>
      <xdr:col>45</xdr:col>
      <xdr:colOff>177800</xdr:colOff>
      <xdr:row>63</xdr:row>
      <xdr:rowOff>42454</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84053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164737</xdr:rowOff>
    </xdr:from>
    <xdr:to>
      <xdr:col>36</xdr:col>
      <xdr:colOff>165100</xdr:colOff>
      <xdr:row>63</xdr:row>
      <xdr:rowOff>94887</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42454</xdr:rowOff>
    </xdr:from>
    <xdr:to>
      <xdr:col>41</xdr:col>
      <xdr:colOff>50800</xdr:colOff>
      <xdr:row>63</xdr:row>
      <xdr:rowOff>44087</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84380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92546</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94178</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104883</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81115</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88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109781</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5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111414</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5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52614</xdr:rowOff>
    </xdr:from>
    <xdr:to>
      <xdr:col>24</xdr:col>
      <xdr:colOff>114300</xdr:colOff>
      <xdr:row>84</xdr:row>
      <xdr:rowOff>154214</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31041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3629</xdr:rowOff>
    </xdr:from>
    <xdr:to>
      <xdr:col>20</xdr:col>
      <xdr:colOff>38100</xdr:colOff>
      <xdr:row>84</xdr:row>
      <xdr:rowOff>105229</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54429</xdr:rowOff>
    </xdr:from>
    <xdr:to>
      <xdr:col>24</xdr:col>
      <xdr:colOff>63500</xdr:colOff>
      <xdr:row>84</xdr:row>
      <xdr:rowOff>103414</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45622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126093</xdr:rowOff>
    </xdr:from>
    <xdr:to>
      <xdr:col>15</xdr:col>
      <xdr:colOff>101600</xdr:colOff>
      <xdr:row>84</xdr:row>
      <xdr:rowOff>56243</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5443</xdr:rowOff>
    </xdr:from>
    <xdr:to>
      <xdr:col>19</xdr:col>
      <xdr:colOff>177800</xdr:colOff>
      <xdr:row>84</xdr:row>
      <xdr:rowOff>54429</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4072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28121</xdr:rowOff>
    </xdr:from>
    <xdr:to>
      <xdr:col>10</xdr:col>
      <xdr:colOff>165100</xdr:colOff>
      <xdr:row>83</xdr:row>
      <xdr:rowOff>129721</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78921</xdr:rowOff>
    </xdr:from>
    <xdr:to>
      <xdr:col>15</xdr:col>
      <xdr:colOff>50800</xdr:colOff>
      <xdr:row>84</xdr:row>
      <xdr:rowOff>5443</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3092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28121</xdr:rowOff>
    </xdr:from>
    <xdr:to>
      <xdr:col>6</xdr:col>
      <xdr:colOff>38100</xdr:colOff>
      <xdr:row>83</xdr:row>
      <xdr:rowOff>129721</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78921</xdr:rowOff>
    </xdr:from>
    <xdr:to>
      <xdr:col>10</xdr:col>
      <xdr:colOff>114300</xdr:colOff>
      <xdr:row>83</xdr:row>
      <xdr:rowOff>78921</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309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96356</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47370</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27305</xdr:rowOff>
    </xdr:from>
    <xdr:to>
      <xdr:col>55</xdr:col>
      <xdr:colOff>50800</xdr:colOff>
      <xdr:row>85</xdr:row>
      <xdr:rowOff>128905</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113682</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451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27305</xdr:rowOff>
    </xdr:from>
    <xdr:to>
      <xdr:col>50</xdr:col>
      <xdr:colOff>165100</xdr:colOff>
      <xdr:row>85</xdr:row>
      <xdr:rowOff>128905</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78105</xdr:rowOff>
    </xdr:from>
    <xdr:to>
      <xdr:col>55</xdr:col>
      <xdr:colOff>0</xdr:colOff>
      <xdr:row>85</xdr:row>
      <xdr:rowOff>78105</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9639300" y="14651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27305</xdr:rowOff>
    </xdr:from>
    <xdr:to>
      <xdr:col>46</xdr:col>
      <xdr:colOff>38100</xdr:colOff>
      <xdr:row>85</xdr:row>
      <xdr:rowOff>128905</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78105</xdr:rowOff>
    </xdr:from>
    <xdr:to>
      <xdr:col>50</xdr:col>
      <xdr:colOff>114300</xdr:colOff>
      <xdr:row>85</xdr:row>
      <xdr:rowOff>78105</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8750300" y="14651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27305</xdr:rowOff>
    </xdr:from>
    <xdr:to>
      <xdr:col>41</xdr:col>
      <xdr:colOff>101600</xdr:colOff>
      <xdr:row>85</xdr:row>
      <xdr:rowOff>128905</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78105</xdr:rowOff>
    </xdr:from>
    <xdr:to>
      <xdr:col>45</xdr:col>
      <xdr:colOff>177800</xdr:colOff>
      <xdr:row>85</xdr:row>
      <xdr:rowOff>78105</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861300" y="14651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27305</xdr:rowOff>
    </xdr:from>
    <xdr:to>
      <xdr:col>36</xdr:col>
      <xdr:colOff>165100</xdr:colOff>
      <xdr:row>85</xdr:row>
      <xdr:rowOff>128905</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78105</xdr:rowOff>
    </xdr:from>
    <xdr:to>
      <xdr:col>41</xdr:col>
      <xdr:colOff>50800</xdr:colOff>
      <xdr:row>85</xdr:row>
      <xdr:rowOff>78105</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6972300" y="14651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120032</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120032</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120032</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120032</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02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00000000-0008-0000-0200-00008E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00000000-0008-0000-0200-000090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0000000-0008-0000-0200-000092010000}"/>
            </a:ext>
          </a:extLst>
        </xdr:cNvPr>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147320</xdr:rowOff>
    </xdr:from>
    <xdr:to>
      <xdr:col>24</xdr:col>
      <xdr:colOff>114300</xdr:colOff>
      <xdr:row>106</xdr:row>
      <xdr:rowOff>77470</xdr:rowOff>
    </xdr:to>
    <xdr:sp macro="" textlink="">
      <xdr:nvSpPr>
        <xdr:cNvPr id="413" name="楕円 412">
          <a:extLst>
            <a:ext uri="{FF2B5EF4-FFF2-40B4-BE49-F238E27FC236}">
              <a16:creationId xmlns:a16="http://schemas.microsoft.com/office/drawing/2014/main" id="{00000000-0008-0000-0200-00009D010000}"/>
            </a:ext>
          </a:extLst>
        </xdr:cNvPr>
        <xdr:cNvSpPr/>
      </xdr:nvSpPr>
      <xdr:spPr>
        <a:xfrm>
          <a:off x="45847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125747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0000000-0008-0000-0200-00009E010000}"/>
            </a:ext>
          </a:extLst>
        </xdr:cNvPr>
        <xdr:cNvSpPr txBox="1"/>
      </xdr:nvSpPr>
      <xdr:spPr>
        <a:xfrm>
          <a:off x="4673600"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111761</xdr:rowOff>
    </xdr:from>
    <xdr:to>
      <xdr:col>20</xdr:col>
      <xdr:colOff>38100</xdr:colOff>
      <xdr:row>106</xdr:row>
      <xdr:rowOff>41911</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3746500" y="181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162561</xdr:rowOff>
    </xdr:from>
    <xdr:to>
      <xdr:col>24</xdr:col>
      <xdr:colOff>63500</xdr:colOff>
      <xdr:row>106</xdr:row>
      <xdr:rowOff>26670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3797300" y="18164811"/>
          <a:ext cx="8382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77470</xdr:rowOff>
    </xdr:from>
    <xdr:to>
      <xdr:col>15</xdr:col>
      <xdr:colOff>101600</xdr:colOff>
      <xdr:row>106</xdr:row>
      <xdr:rowOff>7620</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2857500" y="180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128270</xdr:rowOff>
    </xdr:from>
    <xdr:to>
      <xdr:col>19</xdr:col>
      <xdr:colOff>177800</xdr:colOff>
      <xdr:row>105</xdr:row>
      <xdr:rowOff>162561</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2908300" y="181305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8889</xdr:rowOff>
    </xdr:from>
    <xdr:to>
      <xdr:col>10</xdr:col>
      <xdr:colOff>165100</xdr:colOff>
      <xdr:row>105</xdr:row>
      <xdr:rowOff>110489</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1968500" y="180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59689</xdr:rowOff>
    </xdr:from>
    <xdr:to>
      <xdr:col>15</xdr:col>
      <xdr:colOff>50800</xdr:colOff>
      <xdr:row>105</xdr:row>
      <xdr:rowOff>128270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019300" y="18061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11430</xdr:rowOff>
    </xdr:from>
    <xdr:to>
      <xdr:col>6</xdr:col>
      <xdr:colOff>38100</xdr:colOff>
      <xdr:row>105</xdr:row>
      <xdr:rowOff>113030</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079500" y="180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59689</xdr:rowOff>
    </xdr:from>
    <xdr:to>
      <xdr:col>10</xdr:col>
      <xdr:colOff>114300</xdr:colOff>
      <xdr:row>105</xdr:row>
      <xdr:rowOff>62230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flipV="1">
          <a:off x="1130300" y="180619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00000000-0008-0000-0200-0000A7010000}"/>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a:extLst>
            <a:ext uri="{FF2B5EF4-FFF2-40B4-BE49-F238E27FC236}">
              <a16:creationId xmlns:a16="http://schemas.microsoft.com/office/drawing/2014/main" id="{00000000-0008-0000-0200-0000A8010000}"/>
            </a:ext>
          </a:extLst>
        </xdr:cNvPr>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a:extLst>
            <a:ext uri="{FF2B5EF4-FFF2-40B4-BE49-F238E27FC236}">
              <a16:creationId xmlns:a16="http://schemas.microsoft.com/office/drawing/2014/main" id="{00000000-0008-0000-0200-0000A9010000}"/>
            </a:ext>
          </a:extLst>
        </xdr:cNvPr>
        <xdr:cNvSpPr txBox="1"/>
      </xdr:nvSpPr>
      <xdr:spPr>
        <a:xfrm>
          <a:off x="1816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a:extLst>
            <a:ext uri="{FF2B5EF4-FFF2-40B4-BE49-F238E27FC236}">
              <a16:creationId xmlns:a16="http://schemas.microsoft.com/office/drawing/2014/main" id="{00000000-0008-0000-0200-0000AA010000}"/>
            </a:ext>
          </a:extLst>
        </xdr:cNvPr>
        <xdr:cNvSpPr txBox="1"/>
      </xdr:nvSpPr>
      <xdr:spPr>
        <a:xfrm>
          <a:off x="927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33038</xdr:rowOff>
    </xdr:from>
    <xdr:ext cx="405111" cy="259045"/>
    <xdr:sp macro="" textlink="">
      <xdr:nvSpPr>
        <xdr:cNvPr id="427" name="n_1mainValue【市民会館】&#10;有形固定資産減価償却率">
          <a:extLst>
            <a:ext uri="{FF2B5EF4-FFF2-40B4-BE49-F238E27FC236}">
              <a16:creationId xmlns:a16="http://schemas.microsoft.com/office/drawing/2014/main" id="{00000000-0008-0000-0200-0000AB010000}"/>
            </a:ext>
          </a:extLst>
        </xdr:cNvPr>
        <xdr:cNvSpPr txBox="1"/>
      </xdr:nvSpPr>
      <xdr:spPr>
        <a:xfrm>
          <a:off x="3582044" y="1820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170197</xdr:rowOff>
    </xdr:from>
    <xdr:ext cx="405111" cy="259045"/>
    <xdr:sp macro="" textlink="">
      <xdr:nvSpPr>
        <xdr:cNvPr id="428" name="n_2mainValue【市民会館】&#10;有形固定資産減価償却率">
          <a:extLst>
            <a:ext uri="{FF2B5EF4-FFF2-40B4-BE49-F238E27FC236}">
              <a16:creationId xmlns:a16="http://schemas.microsoft.com/office/drawing/2014/main" id="{00000000-0008-0000-0200-0000AC010000}"/>
            </a:ext>
          </a:extLst>
        </xdr:cNvPr>
        <xdr:cNvSpPr txBox="1"/>
      </xdr:nvSpPr>
      <xdr:spPr>
        <a:xfrm>
          <a:off x="2705744" y="18172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101616</xdr:rowOff>
    </xdr:from>
    <xdr:ext cx="405111" cy="259045"/>
    <xdr:sp macro="" textlink="">
      <xdr:nvSpPr>
        <xdr:cNvPr id="429" name="n_3mainValue【市民会館】&#10;有形固定資産減価償却率">
          <a:extLst>
            <a:ext uri="{FF2B5EF4-FFF2-40B4-BE49-F238E27FC236}">
              <a16:creationId xmlns:a16="http://schemas.microsoft.com/office/drawing/2014/main" id="{00000000-0008-0000-0200-0000AD010000}"/>
            </a:ext>
          </a:extLst>
        </xdr:cNvPr>
        <xdr:cNvSpPr txBox="1"/>
      </xdr:nvSpPr>
      <xdr:spPr>
        <a:xfrm>
          <a:off x="1816744" y="18103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104157</xdr:rowOff>
    </xdr:from>
    <xdr:ext cx="405111" cy="259045"/>
    <xdr:sp macro="" textlink="">
      <xdr:nvSpPr>
        <xdr:cNvPr id="430" name="n_4mainValue【市民会館】&#10;有形固定資産減価償却率">
          <a:extLst>
            <a:ext uri="{FF2B5EF4-FFF2-40B4-BE49-F238E27FC236}">
              <a16:creationId xmlns:a16="http://schemas.microsoft.com/office/drawing/2014/main" id="{00000000-0008-0000-0200-0000AE010000}"/>
            </a:ext>
          </a:extLst>
        </xdr:cNvPr>
        <xdr:cNvSpPr txBox="1"/>
      </xdr:nvSpPr>
      <xdr:spPr>
        <a:xfrm>
          <a:off x="927744" y="181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00000000-0008-0000-02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00000000-0008-0000-0200-0000C5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00000000-0008-0000-0200-0000C7010000}"/>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00000000-0008-0000-0200-0000C9010000}"/>
            </a:ext>
          </a:extLst>
        </xdr:cNvPr>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114554</xdr:rowOff>
    </xdr:from>
    <xdr:to>
      <xdr:col>55</xdr:col>
      <xdr:colOff>50800</xdr:colOff>
      <xdr:row>108</xdr:row>
      <xdr:rowOff>44704</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104267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29481</xdr:rowOff>
    </xdr:from>
    <xdr:ext cx="469744" cy="259045"/>
    <xdr:sp macro="" textlink="">
      <xdr:nvSpPr>
        <xdr:cNvPr id="469" name="【市民会館】&#10;一人当たり面積該当値テキスト">
          <a:extLst>
            <a:ext uri="{FF2B5EF4-FFF2-40B4-BE49-F238E27FC236}">
              <a16:creationId xmlns:a16="http://schemas.microsoft.com/office/drawing/2014/main" id="{00000000-0008-0000-0200-0000D5010000}"/>
            </a:ext>
          </a:extLst>
        </xdr:cNvPr>
        <xdr:cNvSpPr txBox="1"/>
      </xdr:nvSpPr>
      <xdr:spPr>
        <a:xfrm>
          <a:off x="10515600" y="1837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114554</xdr:rowOff>
    </xdr:from>
    <xdr:to>
      <xdr:col>50</xdr:col>
      <xdr:colOff>165100</xdr:colOff>
      <xdr:row>108</xdr:row>
      <xdr:rowOff>44704</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9588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165354</xdr:rowOff>
    </xdr:from>
    <xdr:to>
      <xdr:col>55</xdr:col>
      <xdr:colOff>0</xdr:colOff>
      <xdr:row>107</xdr:row>
      <xdr:rowOff>165354</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9639300" y="1851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114554</xdr:rowOff>
    </xdr:from>
    <xdr:to>
      <xdr:col>46</xdr:col>
      <xdr:colOff>38100</xdr:colOff>
      <xdr:row>108</xdr:row>
      <xdr:rowOff>44704</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8699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165354</xdr:rowOff>
    </xdr:from>
    <xdr:to>
      <xdr:col>50</xdr:col>
      <xdr:colOff>114300</xdr:colOff>
      <xdr:row>107</xdr:row>
      <xdr:rowOff>165354</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8750300" y="1851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116839</xdr:rowOff>
    </xdr:from>
    <xdr:to>
      <xdr:col>41</xdr:col>
      <xdr:colOff>101600</xdr:colOff>
      <xdr:row>108</xdr:row>
      <xdr:rowOff>46989</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7810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165354</xdr:rowOff>
    </xdr:from>
    <xdr:to>
      <xdr:col>45</xdr:col>
      <xdr:colOff>177800</xdr:colOff>
      <xdr:row>107</xdr:row>
      <xdr:rowOff>167639</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7861300" y="185105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116839</xdr:rowOff>
    </xdr:from>
    <xdr:to>
      <xdr:col>36</xdr:col>
      <xdr:colOff>165100</xdr:colOff>
      <xdr:row>108</xdr:row>
      <xdr:rowOff>46989</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6921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167639</xdr:rowOff>
    </xdr:from>
    <xdr:to>
      <xdr:col>41</xdr:col>
      <xdr:colOff>50800</xdr:colOff>
      <xdr:row>107</xdr:row>
      <xdr:rowOff>167639</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6972300" y="1851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00000000-0008-0000-0200-0000DE010000}"/>
            </a:ext>
          </a:extLst>
        </xdr:cNvPr>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00000000-0008-0000-0200-0000DF010000}"/>
            </a:ext>
          </a:extLst>
        </xdr:cNvPr>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00000000-0008-0000-0200-0000E0010000}"/>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00000000-0008-0000-0200-0000E1010000}"/>
            </a:ext>
          </a:extLst>
        </xdr:cNvPr>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35831</xdr:rowOff>
    </xdr:from>
    <xdr:ext cx="469744" cy="259045"/>
    <xdr:sp macro="" textlink="">
      <xdr:nvSpPr>
        <xdr:cNvPr id="482" name="n_1mainValue【市民会館】&#10;一人当たり面積">
          <a:extLst>
            <a:ext uri="{FF2B5EF4-FFF2-40B4-BE49-F238E27FC236}">
              <a16:creationId xmlns:a16="http://schemas.microsoft.com/office/drawing/2014/main" id="{00000000-0008-0000-0200-0000E2010000}"/>
            </a:ext>
          </a:extLst>
        </xdr:cNvPr>
        <xdr:cNvSpPr txBox="1"/>
      </xdr:nvSpPr>
      <xdr:spPr>
        <a:xfrm>
          <a:off x="93917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35831</xdr:rowOff>
    </xdr:from>
    <xdr:ext cx="469744" cy="259045"/>
    <xdr:sp macro="" textlink="">
      <xdr:nvSpPr>
        <xdr:cNvPr id="483" name="n_2mainValue【市民会館】&#10;一人当たり面積">
          <a:extLst>
            <a:ext uri="{FF2B5EF4-FFF2-40B4-BE49-F238E27FC236}">
              <a16:creationId xmlns:a16="http://schemas.microsoft.com/office/drawing/2014/main" id="{00000000-0008-0000-0200-0000E3010000}"/>
            </a:ext>
          </a:extLst>
        </xdr:cNvPr>
        <xdr:cNvSpPr txBox="1"/>
      </xdr:nvSpPr>
      <xdr:spPr>
        <a:xfrm>
          <a:off x="8515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38116</xdr:rowOff>
    </xdr:from>
    <xdr:ext cx="469744" cy="259045"/>
    <xdr:sp macro="" textlink="">
      <xdr:nvSpPr>
        <xdr:cNvPr id="484" name="n_3mainValue【市民会館】&#10;一人当たり面積">
          <a:extLst>
            <a:ext uri="{FF2B5EF4-FFF2-40B4-BE49-F238E27FC236}">
              <a16:creationId xmlns:a16="http://schemas.microsoft.com/office/drawing/2014/main" id="{00000000-0008-0000-0200-0000E4010000}"/>
            </a:ext>
          </a:extLst>
        </xdr:cNvPr>
        <xdr:cNvSpPr txBox="1"/>
      </xdr:nvSpPr>
      <xdr:spPr>
        <a:xfrm>
          <a:off x="7626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38116</xdr:rowOff>
    </xdr:from>
    <xdr:ext cx="469744" cy="259045"/>
    <xdr:sp macro="" textlink="">
      <xdr:nvSpPr>
        <xdr:cNvPr id="485" name="n_4mainValue【市民会館】&#10;一人当たり面積">
          <a:extLst>
            <a:ext uri="{FF2B5EF4-FFF2-40B4-BE49-F238E27FC236}">
              <a16:creationId xmlns:a16="http://schemas.microsoft.com/office/drawing/2014/main" id="{00000000-0008-0000-0200-0000E5010000}"/>
            </a:ext>
          </a:extLst>
        </xdr:cNvPr>
        <xdr:cNvSpPr txBox="1"/>
      </xdr:nvSpPr>
      <xdr:spPr>
        <a:xfrm>
          <a:off x="6737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00000000-0008-0000-0200-0000F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00000000-0008-0000-0200-00000002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00000000-0008-0000-0200-00000202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00000000-0008-0000-0200-000004020000}"/>
            </a:ext>
          </a:extLst>
        </xdr:cNvPr>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40096</xdr:rowOff>
    </xdr:from>
    <xdr:to>
      <xdr:col>85</xdr:col>
      <xdr:colOff>177800</xdr:colOff>
      <xdr:row>39</xdr:row>
      <xdr:rowOff>141696</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62687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18523</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00000000-0008-0000-0200-000010020000}"/>
            </a:ext>
          </a:extLst>
        </xdr:cNvPr>
        <xdr:cNvSpPr txBox="1"/>
      </xdr:nvSpPr>
      <xdr:spPr>
        <a:xfrm>
          <a:off x="16357600"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22134</xdr:rowOff>
    </xdr:from>
    <xdr:to>
      <xdr:col>81</xdr:col>
      <xdr:colOff>101600</xdr:colOff>
      <xdr:row>39</xdr:row>
      <xdr:rowOff>123734</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5430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72934</xdr:rowOff>
    </xdr:from>
    <xdr:to>
      <xdr:col>85</xdr:col>
      <xdr:colOff>127000</xdr:colOff>
      <xdr:row>39</xdr:row>
      <xdr:rowOff>90896</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5481300" y="675948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154396</xdr:rowOff>
    </xdr:from>
    <xdr:to>
      <xdr:col>76</xdr:col>
      <xdr:colOff>165100</xdr:colOff>
      <xdr:row>39</xdr:row>
      <xdr:rowOff>84546</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4541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33746</xdr:rowOff>
    </xdr:from>
    <xdr:to>
      <xdr:col>81</xdr:col>
      <xdr:colOff>50800</xdr:colOff>
      <xdr:row>39</xdr:row>
      <xdr:rowOff>72934</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4592300" y="672029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120106</xdr:rowOff>
    </xdr:from>
    <xdr:to>
      <xdr:col>72</xdr:col>
      <xdr:colOff>38100</xdr:colOff>
      <xdr:row>39</xdr:row>
      <xdr:rowOff>50256</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3652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170906</xdr:rowOff>
    </xdr:from>
    <xdr:to>
      <xdr:col>76</xdr:col>
      <xdr:colOff>114300</xdr:colOff>
      <xdr:row>39</xdr:row>
      <xdr:rowOff>33746</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3703300" y="66860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93980</xdr:rowOff>
    </xdr:from>
    <xdr:to>
      <xdr:col>67</xdr:col>
      <xdr:colOff>101600</xdr:colOff>
      <xdr:row>39</xdr:row>
      <xdr:rowOff>24130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2763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144780</xdr:rowOff>
    </xdr:from>
    <xdr:to>
      <xdr:col>71</xdr:col>
      <xdr:colOff>177800</xdr:colOff>
      <xdr:row>38</xdr:row>
      <xdr:rowOff>170906</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814300" y="66598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00000000-0008-0000-0200-000019020000}"/>
            </a:ext>
          </a:extLst>
        </xdr:cNvPr>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114861</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52660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75673</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4389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41383</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3500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2611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00000000-0008-0000-0200-00003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00000000-0008-0000-0200-000039020000}"/>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00000000-0008-0000-0200-00003B020000}"/>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00000000-0008-0000-0200-00003D020000}"/>
            </a:ext>
          </a:extLst>
        </xdr:cNvPr>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99933</xdr:rowOff>
    </xdr:from>
    <xdr:to>
      <xdr:col>116</xdr:col>
      <xdr:colOff>114300</xdr:colOff>
      <xdr:row>42</xdr:row>
      <xdr:rowOff>30083</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22110700" y="712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14860</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00000000-0008-0000-0200-000049020000}"/>
            </a:ext>
          </a:extLst>
        </xdr:cNvPr>
        <xdr:cNvSpPr txBox="1"/>
      </xdr:nvSpPr>
      <xdr:spPr>
        <a:xfrm>
          <a:off x="22199600" y="704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99971</xdr:rowOff>
    </xdr:from>
    <xdr:to>
      <xdr:col>112</xdr:col>
      <xdr:colOff>38100</xdr:colOff>
      <xdr:row>42</xdr:row>
      <xdr:rowOff>30121</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1272500" y="712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150733</xdr:rowOff>
    </xdr:from>
    <xdr:to>
      <xdr:col>116</xdr:col>
      <xdr:colOff>63500</xdr:colOff>
      <xdr:row>41</xdr:row>
      <xdr:rowOff>150771</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21323300" y="718018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99965</xdr:rowOff>
    </xdr:from>
    <xdr:to>
      <xdr:col>107</xdr:col>
      <xdr:colOff>101600</xdr:colOff>
      <xdr:row>42</xdr:row>
      <xdr:rowOff>30115</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0383500" y="712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150765</xdr:rowOff>
    </xdr:from>
    <xdr:to>
      <xdr:col>111</xdr:col>
      <xdr:colOff>177800</xdr:colOff>
      <xdr:row>41</xdr:row>
      <xdr:rowOff>150771</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20434300" y="7180215"/>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100758</xdr:rowOff>
    </xdr:from>
    <xdr:to>
      <xdr:col>102</xdr:col>
      <xdr:colOff>165100</xdr:colOff>
      <xdr:row>42</xdr:row>
      <xdr:rowOff>30908</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9494500" y="71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150765</xdr:rowOff>
    </xdr:from>
    <xdr:to>
      <xdr:col>107</xdr:col>
      <xdr:colOff>50800</xdr:colOff>
      <xdr:row>41</xdr:row>
      <xdr:rowOff>151558</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19545300" y="7180215"/>
          <a:ext cx="8890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93540</xdr:rowOff>
    </xdr:from>
    <xdr:to>
      <xdr:col>98</xdr:col>
      <xdr:colOff>38100</xdr:colOff>
      <xdr:row>42</xdr:row>
      <xdr:rowOff>23690</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18605500" y="712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144340</xdr:rowOff>
    </xdr:from>
    <xdr:to>
      <xdr:col>102</xdr:col>
      <xdr:colOff>114300</xdr:colOff>
      <xdr:row>41</xdr:row>
      <xdr:rowOff>151558</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656300" y="7173790"/>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20167111" y="682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19278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18389111" y="68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21248</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1043411" y="722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21242</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0167111" y="722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22035</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9278111" y="722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14817</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8389111" y="72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00000000-0008-0000-0200-00007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00000000-0008-0000-0200-000074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00000000-0008-0000-0200-000076020000}"/>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00000000-0008-0000-0200-000078020000}"/>
            </a:ext>
          </a:extLst>
        </xdr:cNvPr>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66766</xdr:rowOff>
    </xdr:from>
    <xdr:to>
      <xdr:col>85</xdr:col>
      <xdr:colOff>177800</xdr:colOff>
      <xdr:row>62</xdr:row>
      <xdr:rowOff>168366</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6268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45193</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00000000-0008-0000-0200-000084020000}"/>
            </a:ext>
          </a:extLst>
        </xdr:cNvPr>
        <xdr:cNvSpPr txBox="1"/>
      </xdr:nvSpPr>
      <xdr:spPr>
        <a:xfrm>
          <a:off x="16357600"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5430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81643</xdr:rowOff>
    </xdr:from>
    <xdr:to>
      <xdr:col>85</xdr:col>
      <xdr:colOff>127000</xdr:colOff>
      <xdr:row>62</xdr:row>
      <xdr:rowOff>117566</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5481300" y="107115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168003</xdr:rowOff>
    </xdr:from>
    <xdr:to>
      <xdr:col>76</xdr:col>
      <xdr:colOff>165100</xdr:colOff>
      <xdr:row>62</xdr:row>
      <xdr:rowOff>98153</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4541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47353</xdr:rowOff>
    </xdr:from>
    <xdr:to>
      <xdr:col>81</xdr:col>
      <xdr:colOff>50800</xdr:colOff>
      <xdr:row>62</xdr:row>
      <xdr:rowOff>81643</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4592300" y="106772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96157</xdr:rowOff>
    </xdr:from>
    <xdr:to>
      <xdr:col>72</xdr:col>
      <xdr:colOff>38100</xdr:colOff>
      <xdr:row>62</xdr:row>
      <xdr:rowOff>26307</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3652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146957</xdr:rowOff>
    </xdr:from>
    <xdr:to>
      <xdr:col>76</xdr:col>
      <xdr:colOff>114300</xdr:colOff>
      <xdr:row>62</xdr:row>
      <xdr:rowOff>47353</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3703300" y="1060540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96157</xdr:rowOff>
    </xdr:from>
    <xdr:to>
      <xdr:col>67</xdr:col>
      <xdr:colOff>101600</xdr:colOff>
      <xdr:row>62</xdr:row>
      <xdr:rowOff>26307</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2763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146957</xdr:rowOff>
    </xdr:from>
    <xdr:to>
      <xdr:col>71</xdr:col>
      <xdr:colOff>177800</xdr:colOff>
      <xdr:row>61</xdr:row>
      <xdr:rowOff>146957</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814300" y="106054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123570</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5266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89280</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4389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17434</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3500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17434</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2611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2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200-0000AB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200-0000AD020000}"/>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200-0000AF020000}"/>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33782</xdr:rowOff>
    </xdr:from>
    <xdr:to>
      <xdr:col>116</xdr:col>
      <xdr:colOff>114300</xdr:colOff>
      <xdr:row>63</xdr:row>
      <xdr:rowOff>135382</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21107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120159</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200-0000BB020000}"/>
            </a:ext>
          </a:extLst>
        </xdr:cNvPr>
        <xdr:cNvSpPr txBox="1"/>
      </xdr:nvSpPr>
      <xdr:spPr>
        <a:xfrm>
          <a:off x="22199600" y="107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33782</xdr:rowOff>
    </xdr:from>
    <xdr:to>
      <xdr:col>112</xdr:col>
      <xdr:colOff>38100</xdr:colOff>
      <xdr:row>63</xdr:row>
      <xdr:rowOff>135382</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1272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84582</xdr:rowOff>
    </xdr:from>
    <xdr:to>
      <xdr:col>116</xdr:col>
      <xdr:colOff>63500</xdr:colOff>
      <xdr:row>63</xdr:row>
      <xdr:rowOff>84582</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21323300" y="1088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33782</xdr:rowOff>
    </xdr:from>
    <xdr:to>
      <xdr:col>107</xdr:col>
      <xdr:colOff>101600</xdr:colOff>
      <xdr:row>63</xdr:row>
      <xdr:rowOff>135382</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0383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84582</xdr:rowOff>
    </xdr:from>
    <xdr:to>
      <xdr:col>111</xdr:col>
      <xdr:colOff>177800</xdr:colOff>
      <xdr:row>63</xdr:row>
      <xdr:rowOff>84582</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20434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19494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84582</xdr:rowOff>
    </xdr:from>
    <xdr:to>
      <xdr:col>107</xdr:col>
      <xdr:colOff>50800</xdr:colOff>
      <xdr:row>63</xdr:row>
      <xdr:rowOff>84582</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9545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38354</xdr:rowOff>
    </xdr:from>
    <xdr:to>
      <xdr:col>98</xdr:col>
      <xdr:colOff>38100</xdr:colOff>
      <xdr:row>63</xdr:row>
      <xdr:rowOff>139954</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8605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84582</xdr:rowOff>
    </xdr:from>
    <xdr:to>
      <xdr:col>102</xdr:col>
      <xdr:colOff>114300</xdr:colOff>
      <xdr:row>63</xdr:row>
      <xdr:rowOff>89154</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18656300" y="10885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00000000-0008-0000-0200-0000C4020000}"/>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200-0000C5020000}"/>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126509</xdr:rowOff>
    </xdr:from>
    <xdr:ext cx="469744" cy="259045"/>
    <xdr:sp macro="" textlink="">
      <xdr:nvSpPr>
        <xdr:cNvPr id="712" name="n_1mainValue【保健センター・保健所】&#10;一人当たり面積">
          <a:extLst>
            <a:ext uri="{FF2B5EF4-FFF2-40B4-BE49-F238E27FC236}">
              <a16:creationId xmlns:a16="http://schemas.microsoft.com/office/drawing/2014/main" id="{00000000-0008-0000-0200-0000C8020000}"/>
            </a:ext>
          </a:extLst>
        </xdr:cNvPr>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713" name="n_2mainValue【保健センター・保健所】&#10;一人当たり面積">
          <a:extLst>
            <a:ext uri="{FF2B5EF4-FFF2-40B4-BE49-F238E27FC236}">
              <a16:creationId xmlns:a16="http://schemas.microsoft.com/office/drawing/2014/main" id="{00000000-0008-0000-0200-0000C9020000}"/>
            </a:ext>
          </a:extLst>
        </xdr:cNvPr>
        <xdr:cNvSpPr txBox="1"/>
      </xdr:nvSpPr>
      <xdr:spPr>
        <a:xfrm>
          <a:off x="20199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714" name="n_3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19310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131081</xdr:rowOff>
    </xdr:from>
    <xdr:ext cx="469744" cy="259045"/>
    <xdr:sp macro="" textlink="">
      <xdr:nvSpPr>
        <xdr:cNvPr id="715" name="n_4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18421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00000000-0008-0000-02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00000000-0008-0000-0200-0000E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00000000-0008-0000-0200-0000E8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00000000-0008-0000-0200-0000EA020000}"/>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90170</xdr:rowOff>
    </xdr:from>
    <xdr:to>
      <xdr:col>85</xdr:col>
      <xdr:colOff>177800</xdr:colOff>
      <xdr:row>83</xdr:row>
      <xdr:rowOff>20320</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16268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113047</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00000000-0008-0000-0200-0000F6020000}"/>
            </a:ext>
          </a:extLst>
        </xdr:cNvPr>
        <xdr:cNvSpPr txBox="1"/>
      </xdr:nvSpPr>
      <xdr:spPr>
        <a:xfrm>
          <a:off x="16357600"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37919</xdr:rowOff>
    </xdr:from>
    <xdr:to>
      <xdr:col>81</xdr:col>
      <xdr:colOff>101600</xdr:colOff>
      <xdr:row>82</xdr:row>
      <xdr:rowOff>139519</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5430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88719</xdr:rowOff>
    </xdr:from>
    <xdr:to>
      <xdr:col>85</xdr:col>
      <xdr:colOff>127000</xdr:colOff>
      <xdr:row>82</xdr:row>
      <xdr:rowOff>140970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5481300" y="1414761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454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82</xdr:row>
      <xdr:rowOff>88719</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4592300" y="1409700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3652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38100</xdr:rowOff>
    </xdr:from>
    <xdr:to>
      <xdr:col>76</xdr:col>
      <xdr:colOff>114300</xdr:colOff>
      <xdr:row>82</xdr:row>
      <xdr:rowOff>111579</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flipV="1">
          <a:off x="13703300" y="14097000"/>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46082</xdr:rowOff>
    </xdr:from>
    <xdr:to>
      <xdr:col>67</xdr:col>
      <xdr:colOff>101600</xdr:colOff>
      <xdr:row>82</xdr:row>
      <xdr:rowOff>147682</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2763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96882</xdr:rowOff>
    </xdr:from>
    <xdr:to>
      <xdr:col>71</xdr:col>
      <xdr:colOff>177800</xdr:colOff>
      <xdr:row>82</xdr:row>
      <xdr:rowOff>111579</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2814300" y="14155782"/>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00000000-0008-0000-0200-0000FF020000}"/>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68" name="n_2aveValue【消防施設】&#10;有形固定資産減価償却率">
          <a:extLst>
            <a:ext uri="{FF2B5EF4-FFF2-40B4-BE49-F238E27FC236}">
              <a16:creationId xmlns:a16="http://schemas.microsoft.com/office/drawing/2014/main" id="{00000000-0008-0000-0200-000000030000}"/>
            </a:ext>
          </a:extLst>
        </xdr:cNvPr>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69" name="n_3aveValue【消防施設】&#10;有形固定資産減価償却率">
          <a:extLst>
            <a:ext uri="{FF2B5EF4-FFF2-40B4-BE49-F238E27FC236}">
              <a16:creationId xmlns:a16="http://schemas.microsoft.com/office/drawing/2014/main" id="{00000000-0008-0000-0200-000001030000}"/>
            </a:ext>
          </a:extLst>
        </xdr:cNvPr>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70" name="n_4aveValue【消防施設】&#10;有形固定資産減価償却率">
          <a:extLst>
            <a:ext uri="{FF2B5EF4-FFF2-40B4-BE49-F238E27FC236}">
              <a16:creationId xmlns:a16="http://schemas.microsoft.com/office/drawing/2014/main" id="{00000000-0008-0000-0200-000002030000}"/>
            </a:ext>
          </a:extLst>
        </xdr:cNvPr>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156046</xdr:rowOff>
    </xdr:from>
    <xdr:ext cx="405111" cy="259045"/>
    <xdr:sp macro="" textlink="">
      <xdr:nvSpPr>
        <xdr:cNvPr id="771" name="n_1mainValue【消防施設】&#10;有形固定資産減価償却率">
          <a:extLst>
            <a:ext uri="{FF2B5EF4-FFF2-40B4-BE49-F238E27FC236}">
              <a16:creationId xmlns:a16="http://schemas.microsoft.com/office/drawing/2014/main" id="{00000000-0008-0000-0200-000003030000}"/>
            </a:ext>
          </a:extLst>
        </xdr:cNvPr>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772" name="n_2mainValue【消防施設】&#10;有形固定資産減価償却率">
          <a:extLst>
            <a:ext uri="{FF2B5EF4-FFF2-40B4-BE49-F238E27FC236}">
              <a16:creationId xmlns:a16="http://schemas.microsoft.com/office/drawing/2014/main" id="{00000000-0008-0000-0200-000004030000}"/>
            </a:ext>
          </a:extLst>
        </xdr:cNvPr>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773" name="n_3mainValue【消防施設】&#10;有形固定資産減価償却率">
          <a:extLst>
            <a:ext uri="{FF2B5EF4-FFF2-40B4-BE49-F238E27FC236}">
              <a16:creationId xmlns:a16="http://schemas.microsoft.com/office/drawing/2014/main" id="{00000000-0008-0000-0200-000005030000}"/>
            </a:ext>
          </a:extLst>
        </xdr:cNvPr>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164209</xdr:rowOff>
    </xdr:from>
    <xdr:ext cx="405111" cy="259045"/>
    <xdr:sp macro="" textlink="">
      <xdr:nvSpPr>
        <xdr:cNvPr id="774" name="n_4mainValue【消防施設】&#10;有形固定資産減価償却率">
          <a:extLst>
            <a:ext uri="{FF2B5EF4-FFF2-40B4-BE49-F238E27FC236}">
              <a16:creationId xmlns:a16="http://schemas.microsoft.com/office/drawing/2014/main" id="{00000000-0008-0000-0200-000006030000}"/>
            </a:ext>
          </a:extLst>
        </xdr:cNvPr>
        <xdr:cNvSpPr txBox="1"/>
      </xdr:nvSpPr>
      <xdr:spPr>
        <a:xfrm>
          <a:off x="126117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00000000-0008-0000-0200-00001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00000000-0008-0000-0200-00001D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00000000-0008-0000-0200-00001F03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00000000-0008-0000-0200-000021030000}"/>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62737</xdr:rowOff>
    </xdr:from>
    <xdr:to>
      <xdr:col>116</xdr:col>
      <xdr:colOff>114300</xdr:colOff>
      <xdr:row>85</xdr:row>
      <xdr:rowOff>164337</xdr:rowOff>
    </xdr:to>
    <xdr:sp macro="" textlink="">
      <xdr:nvSpPr>
        <xdr:cNvPr id="812" name="楕円 811">
          <a:extLst>
            <a:ext uri="{FF2B5EF4-FFF2-40B4-BE49-F238E27FC236}">
              <a16:creationId xmlns:a16="http://schemas.microsoft.com/office/drawing/2014/main" id="{00000000-0008-0000-0200-00002C030000}"/>
            </a:ext>
          </a:extLst>
        </xdr:cNvPr>
        <xdr:cNvSpPr/>
      </xdr:nvSpPr>
      <xdr:spPr>
        <a:xfrm>
          <a:off x="22110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149114</xdr:rowOff>
    </xdr:from>
    <xdr:ext cx="469744" cy="259045"/>
    <xdr:sp macro="" textlink="">
      <xdr:nvSpPr>
        <xdr:cNvPr id="813" name="【消防施設】&#10;一人当たり面積該当値テキスト">
          <a:extLst>
            <a:ext uri="{FF2B5EF4-FFF2-40B4-BE49-F238E27FC236}">
              <a16:creationId xmlns:a16="http://schemas.microsoft.com/office/drawing/2014/main" id="{00000000-0008-0000-0200-00002D030000}"/>
            </a:ext>
          </a:extLst>
        </xdr:cNvPr>
        <xdr:cNvSpPr txBox="1"/>
      </xdr:nvSpPr>
      <xdr:spPr>
        <a:xfrm>
          <a:off x="22199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62737</xdr:rowOff>
    </xdr:from>
    <xdr:to>
      <xdr:col>112</xdr:col>
      <xdr:colOff>38100</xdr:colOff>
      <xdr:row>85</xdr:row>
      <xdr:rowOff>164337</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21272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113537</xdr:rowOff>
    </xdr:from>
    <xdr:to>
      <xdr:col>116</xdr:col>
      <xdr:colOff>63500</xdr:colOff>
      <xdr:row>85</xdr:row>
      <xdr:rowOff>113537</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21323300" y="14686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62737</xdr:rowOff>
    </xdr:from>
    <xdr:to>
      <xdr:col>107</xdr:col>
      <xdr:colOff>101600</xdr:colOff>
      <xdr:row>85</xdr:row>
      <xdr:rowOff>164337</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20383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113537</xdr:rowOff>
    </xdr:from>
    <xdr:to>
      <xdr:col>111</xdr:col>
      <xdr:colOff>177800</xdr:colOff>
      <xdr:row>85</xdr:row>
      <xdr:rowOff>113537</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20434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113537</xdr:rowOff>
    </xdr:from>
    <xdr:to>
      <xdr:col>107</xdr:col>
      <xdr:colOff>50800</xdr:colOff>
      <xdr:row>85</xdr:row>
      <xdr:rowOff>118111</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flipV="1">
          <a:off x="19545300" y="146867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00000000-0008-0000-0200-00003603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823" name="n_2aveValue【消防施設】&#10;一人当たり面積">
          <a:extLst>
            <a:ext uri="{FF2B5EF4-FFF2-40B4-BE49-F238E27FC236}">
              <a16:creationId xmlns:a16="http://schemas.microsoft.com/office/drawing/2014/main" id="{00000000-0008-0000-0200-000037030000}"/>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24" name="n_3aveValue【消防施設】&#10;一人当たり面積">
          <a:extLst>
            <a:ext uri="{FF2B5EF4-FFF2-40B4-BE49-F238E27FC236}">
              <a16:creationId xmlns:a16="http://schemas.microsoft.com/office/drawing/2014/main" id="{00000000-0008-0000-0200-000038030000}"/>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25" name="n_4aveValue【消防施設】&#10;一人当たり面積">
          <a:extLst>
            <a:ext uri="{FF2B5EF4-FFF2-40B4-BE49-F238E27FC236}">
              <a16:creationId xmlns:a16="http://schemas.microsoft.com/office/drawing/2014/main" id="{00000000-0008-0000-0200-000039030000}"/>
            </a:ext>
          </a:extLst>
        </xdr:cNvPr>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155464</xdr:rowOff>
    </xdr:from>
    <xdr:ext cx="469744" cy="259045"/>
    <xdr:sp macro="" textlink="">
      <xdr:nvSpPr>
        <xdr:cNvPr id="826" name="n_1mainValue【消防施設】&#10;一人当たり面積">
          <a:extLst>
            <a:ext uri="{FF2B5EF4-FFF2-40B4-BE49-F238E27FC236}">
              <a16:creationId xmlns:a16="http://schemas.microsoft.com/office/drawing/2014/main" id="{00000000-0008-0000-0200-00003A030000}"/>
            </a:ext>
          </a:extLst>
        </xdr:cNvPr>
        <xdr:cNvSpPr txBox="1"/>
      </xdr:nvSpPr>
      <xdr:spPr>
        <a:xfrm>
          <a:off x="21075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155464</xdr:rowOff>
    </xdr:from>
    <xdr:ext cx="469744" cy="259045"/>
    <xdr:sp macro="" textlink="">
      <xdr:nvSpPr>
        <xdr:cNvPr id="827" name="n_2mainValue【消防施設】&#10;一人当たり面積">
          <a:extLst>
            <a:ext uri="{FF2B5EF4-FFF2-40B4-BE49-F238E27FC236}">
              <a16:creationId xmlns:a16="http://schemas.microsoft.com/office/drawing/2014/main" id="{00000000-0008-0000-0200-00003B030000}"/>
            </a:ext>
          </a:extLst>
        </xdr:cNvPr>
        <xdr:cNvSpPr txBox="1"/>
      </xdr:nvSpPr>
      <xdr:spPr>
        <a:xfrm>
          <a:off x="20199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828" name="n_3mainValue【消防施設】&#10;一人当たり面積">
          <a:extLst>
            <a:ext uri="{FF2B5EF4-FFF2-40B4-BE49-F238E27FC236}">
              <a16:creationId xmlns:a16="http://schemas.microsoft.com/office/drawing/2014/main" id="{00000000-0008-0000-0200-00003C030000}"/>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29" name="n_4mainValue【消防施設】&#10;一人当たり面積">
          <a:extLst>
            <a:ext uri="{FF2B5EF4-FFF2-40B4-BE49-F238E27FC236}">
              <a16:creationId xmlns:a16="http://schemas.microsoft.com/office/drawing/2014/main" id="{00000000-0008-0000-0200-00003D030000}"/>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02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00000000-0008-0000-0200-000058030000}"/>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00000000-0008-0000-0200-00005A030000}"/>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a:extLst>
            <a:ext uri="{FF2B5EF4-FFF2-40B4-BE49-F238E27FC236}">
              <a16:creationId xmlns:a16="http://schemas.microsoft.com/office/drawing/2014/main" id="{00000000-0008-0000-0200-00005C030000}"/>
            </a:ext>
          </a:extLst>
        </xdr:cNvPr>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41729</xdr:rowOff>
    </xdr:from>
    <xdr:to>
      <xdr:col>85</xdr:col>
      <xdr:colOff>177800</xdr:colOff>
      <xdr:row>106</xdr:row>
      <xdr:rowOff>143329</xdr:rowOff>
    </xdr:to>
    <xdr:sp macro="" textlink="">
      <xdr:nvSpPr>
        <xdr:cNvPr id="871" name="楕円 870">
          <a:extLst>
            <a:ext uri="{FF2B5EF4-FFF2-40B4-BE49-F238E27FC236}">
              <a16:creationId xmlns:a16="http://schemas.microsoft.com/office/drawing/2014/main" id="{00000000-0008-0000-0200-000067030000}"/>
            </a:ext>
          </a:extLst>
        </xdr:cNvPr>
        <xdr:cNvSpPr/>
      </xdr:nvSpPr>
      <xdr:spPr>
        <a:xfrm>
          <a:off x="16268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20156</xdr:rowOff>
    </xdr:from>
    <xdr:ext cx="405111" cy="259045"/>
    <xdr:sp macro="" textlink="">
      <xdr:nvSpPr>
        <xdr:cNvPr id="872" name="【庁舎】&#10;有形固定資産減価償却率該当値テキスト">
          <a:extLst>
            <a:ext uri="{FF2B5EF4-FFF2-40B4-BE49-F238E27FC236}">
              <a16:creationId xmlns:a16="http://schemas.microsoft.com/office/drawing/2014/main" id="{00000000-0008-0000-0200-000068030000}"/>
            </a:ext>
          </a:extLst>
        </xdr:cNvPr>
        <xdr:cNvSpPr txBox="1"/>
      </xdr:nvSpPr>
      <xdr:spPr>
        <a:xfrm>
          <a:off x="16357600"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25400</xdr:rowOff>
    </xdr:from>
    <xdr:to>
      <xdr:col>81</xdr:col>
      <xdr:colOff>101600</xdr:colOff>
      <xdr:row>106</xdr:row>
      <xdr:rowOff>127000</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543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76200</xdr:rowOff>
    </xdr:from>
    <xdr:to>
      <xdr:col>85</xdr:col>
      <xdr:colOff>127000</xdr:colOff>
      <xdr:row>106</xdr:row>
      <xdr:rowOff>92529</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5481300" y="182499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162561</xdr:rowOff>
    </xdr:from>
    <xdr:to>
      <xdr:col>76</xdr:col>
      <xdr:colOff>165100</xdr:colOff>
      <xdr:row>106</xdr:row>
      <xdr:rowOff>92711</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4541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41911</xdr:rowOff>
    </xdr:from>
    <xdr:to>
      <xdr:col>81</xdr:col>
      <xdr:colOff>50800</xdr:colOff>
      <xdr:row>106</xdr:row>
      <xdr:rowOff>76200</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4592300" y="182156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74386</xdr:rowOff>
    </xdr:from>
    <xdr:to>
      <xdr:col>72</xdr:col>
      <xdr:colOff>38100</xdr:colOff>
      <xdr:row>107</xdr:row>
      <xdr:rowOff>4536</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365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41911</xdr:rowOff>
    </xdr:from>
    <xdr:to>
      <xdr:col>76</xdr:col>
      <xdr:colOff>114300</xdr:colOff>
      <xdr:row>106</xdr:row>
      <xdr:rowOff>125186</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flipV="1">
          <a:off x="13703300" y="18215611"/>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85816</xdr:rowOff>
    </xdr:from>
    <xdr:to>
      <xdr:col>67</xdr:col>
      <xdr:colOff>101600</xdr:colOff>
      <xdr:row>107</xdr:row>
      <xdr:rowOff>15966</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2763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125186</xdr:rowOff>
    </xdr:from>
    <xdr:to>
      <xdr:col>71</xdr:col>
      <xdr:colOff>177800</xdr:colOff>
      <xdr:row>106</xdr:row>
      <xdr:rowOff>136616</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flipV="1">
          <a:off x="12814300" y="182988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id="{00000000-0008-0000-0200-000071030000}"/>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a:extLst>
            <a:ext uri="{FF2B5EF4-FFF2-40B4-BE49-F238E27FC236}">
              <a16:creationId xmlns:a16="http://schemas.microsoft.com/office/drawing/2014/main" id="{00000000-0008-0000-0200-000072030000}"/>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a:extLst>
            <a:ext uri="{FF2B5EF4-FFF2-40B4-BE49-F238E27FC236}">
              <a16:creationId xmlns:a16="http://schemas.microsoft.com/office/drawing/2014/main" id="{00000000-0008-0000-0200-000073030000}"/>
            </a:ext>
          </a:extLst>
        </xdr:cNvPr>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a:extLst>
            <a:ext uri="{FF2B5EF4-FFF2-40B4-BE49-F238E27FC236}">
              <a16:creationId xmlns:a16="http://schemas.microsoft.com/office/drawing/2014/main" id="{00000000-0008-0000-0200-000074030000}"/>
            </a:ext>
          </a:extLst>
        </xdr:cNvPr>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118127</xdr:rowOff>
    </xdr:from>
    <xdr:ext cx="405111" cy="259045"/>
    <xdr:sp macro="" textlink="">
      <xdr:nvSpPr>
        <xdr:cNvPr id="885" name="n_1mainValue【庁舎】&#10;有形固定資産減価償却率">
          <a:extLst>
            <a:ext uri="{FF2B5EF4-FFF2-40B4-BE49-F238E27FC236}">
              <a16:creationId xmlns:a16="http://schemas.microsoft.com/office/drawing/2014/main" id="{00000000-0008-0000-0200-000075030000}"/>
            </a:ext>
          </a:extLst>
        </xdr:cNvPr>
        <xdr:cNvSpPr txBox="1"/>
      </xdr:nvSpPr>
      <xdr:spPr>
        <a:xfrm>
          <a:off x="152660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83838</xdr:rowOff>
    </xdr:from>
    <xdr:ext cx="405111" cy="259045"/>
    <xdr:sp macro="" textlink="">
      <xdr:nvSpPr>
        <xdr:cNvPr id="886" name="n_2mainValue【庁舎】&#10;有形固定資産減価償却率">
          <a:extLst>
            <a:ext uri="{FF2B5EF4-FFF2-40B4-BE49-F238E27FC236}">
              <a16:creationId xmlns:a16="http://schemas.microsoft.com/office/drawing/2014/main" id="{00000000-0008-0000-0200-000076030000}"/>
            </a:ext>
          </a:extLst>
        </xdr:cNvPr>
        <xdr:cNvSpPr txBox="1"/>
      </xdr:nvSpPr>
      <xdr:spPr>
        <a:xfrm>
          <a:off x="14389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167113</xdr:rowOff>
    </xdr:from>
    <xdr:ext cx="405111" cy="259045"/>
    <xdr:sp macro="" textlink="">
      <xdr:nvSpPr>
        <xdr:cNvPr id="887" name="n_3mainValue【庁舎】&#10;有形固定資産減価償却率">
          <a:extLst>
            <a:ext uri="{FF2B5EF4-FFF2-40B4-BE49-F238E27FC236}">
              <a16:creationId xmlns:a16="http://schemas.microsoft.com/office/drawing/2014/main" id="{00000000-0008-0000-0200-000077030000}"/>
            </a:ext>
          </a:extLst>
        </xdr:cNvPr>
        <xdr:cNvSpPr txBox="1"/>
      </xdr:nvSpPr>
      <xdr:spPr>
        <a:xfrm>
          <a:off x="13500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7093</xdr:rowOff>
    </xdr:from>
    <xdr:ext cx="405111" cy="259045"/>
    <xdr:sp macro="" textlink="">
      <xdr:nvSpPr>
        <xdr:cNvPr id="888" name="n_4mainValue【庁舎】&#10;有形固定資産減価償却率">
          <a:extLst>
            <a:ext uri="{FF2B5EF4-FFF2-40B4-BE49-F238E27FC236}">
              <a16:creationId xmlns:a16="http://schemas.microsoft.com/office/drawing/2014/main" id="{00000000-0008-0000-0200-000078030000}"/>
            </a:ext>
          </a:extLst>
        </xdr:cNvPr>
        <xdr:cNvSpPr txBox="1"/>
      </xdr:nvSpPr>
      <xdr:spPr>
        <a:xfrm>
          <a:off x="12611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0000000-0008-0000-02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00000000-0008-0000-0200-000093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00000000-0008-0000-0200-00009503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a:extLst>
            <a:ext uri="{FF2B5EF4-FFF2-40B4-BE49-F238E27FC236}">
              <a16:creationId xmlns:a16="http://schemas.microsoft.com/office/drawing/2014/main" id="{00000000-0008-0000-0200-00009703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89081</xdr:rowOff>
    </xdr:from>
    <xdr:to>
      <xdr:col>116</xdr:col>
      <xdr:colOff>114300</xdr:colOff>
      <xdr:row>108</xdr:row>
      <xdr:rowOff>19231</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22110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4008</xdr:rowOff>
    </xdr:from>
    <xdr:ext cx="469744" cy="259045"/>
    <xdr:sp macro="" textlink="">
      <xdr:nvSpPr>
        <xdr:cNvPr id="931" name="【庁舎】&#10;一人当たり面積該当値テキスト">
          <a:extLst>
            <a:ext uri="{FF2B5EF4-FFF2-40B4-BE49-F238E27FC236}">
              <a16:creationId xmlns:a16="http://schemas.microsoft.com/office/drawing/2014/main" id="{00000000-0008-0000-0200-0000A3030000}"/>
            </a:ext>
          </a:extLst>
        </xdr:cNvPr>
        <xdr:cNvSpPr txBox="1"/>
      </xdr:nvSpPr>
      <xdr:spPr>
        <a:xfrm>
          <a:off x="22199600" y="183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92348</xdr:rowOff>
    </xdr:from>
    <xdr:to>
      <xdr:col>112</xdr:col>
      <xdr:colOff>38100</xdr:colOff>
      <xdr:row>108</xdr:row>
      <xdr:rowOff>22498</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2127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139881</xdr:rowOff>
    </xdr:from>
    <xdr:to>
      <xdr:col>116</xdr:col>
      <xdr:colOff>63500</xdr:colOff>
      <xdr:row>107</xdr:row>
      <xdr:rowOff>143148</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flipV="1">
          <a:off x="21323300" y="184850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95613</xdr:rowOff>
    </xdr:from>
    <xdr:to>
      <xdr:col>107</xdr:col>
      <xdr:colOff>101600</xdr:colOff>
      <xdr:row>108</xdr:row>
      <xdr:rowOff>25763</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2038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143148</xdr:rowOff>
    </xdr:from>
    <xdr:to>
      <xdr:col>111</xdr:col>
      <xdr:colOff>177800</xdr:colOff>
      <xdr:row>107</xdr:row>
      <xdr:rowOff>146413</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flipV="1">
          <a:off x="20434300" y="184882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89081</xdr:rowOff>
    </xdr:from>
    <xdr:to>
      <xdr:col>102</xdr:col>
      <xdr:colOff>165100</xdr:colOff>
      <xdr:row>108</xdr:row>
      <xdr:rowOff>19231</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19494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139881</xdr:rowOff>
    </xdr:from>
    <xdr:to>
      <xdr:col>107</xdr:col>
      <xdr:colOff>50800</xdr:colOff>
      <xdr:row>107</xdr:row>
      <xdr:rowOff>146413</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a:off x="19545300" y="184850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89081</xdr:rowOff>
    </xdr:from>
    <xdr:to>
      <xdr:col>98</xdr:col>
      <xdr:colOff>38100</xdr:colOff>
      <xdr:row>108</xdr:row>
      <xdr:rowOff>19231</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18605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139881</xdr:rowOff>
    </xdr:from>
    <xdr:to>
      <xdr:col>102</xdr:col>
      <xdr:colOff>114300</xdr:colOff>
      <xdr:row>107</xdr:row>
      <xdr:rowOff>139881</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a:off x="18656300" y="1848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id="{00000000-0008-0000-0200-0000AC030000}"/>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941" name="n_2aveValue【庁舎】&#10;一人当たり面積">
          <a:extLst>
            <a:ext uri="{FF2B5EF4-FFF2-40B4-BE49-F238E27FC236}">
              <a16:creationId xmlns:a16="http://schemas.microsoft.com/office/drawing/2014/main" id="{00000000-0008-0000-0200-0000AD030000}"/>
            </a:ext>
          </a:extLst>
        </xdr:cNvPr>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2" name="n_3aveValue【庁舎】&#10;一人当たり面積">
          <a:extLst>
            <a:ext uri="{FF2B5EF4-FFF2-40B4-BE49-F238E27FC236}">
              <a16:creationId xmlns:a16="http://schemas.microsoft.com/office/drawing/2014/main" id="{00000000-0008-0000-0200-0000AE030000}"/>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43" name="n_4aveValue【庁舎】&#10;一人当たり面積">
          <a:extLst>
            <a:ext uri="{FF2B5EF4-FFF2-40B4-BE49-F238E27FC236}">
              <a16:creationId xmlns:a16="http://schemas.microsoft.com/office/drawing/2014/main" id="{00000000-0008-0000-0200-0000AF030000}"/>
            </a:ext>
          </a:extLst>
        </xdr:cNvPr>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13625</xdr:rowOff>
    </xdr:from>
    <xdr:ext cx="469744" cy="259045"/>
    <xdr:sp macro="" textlink="">
      <xdr:nvSpPr>
        <xdr:cNvPr id="944" name="n_1mainValue【庁舎】&#10;一人当たり面積">
          <a:extLst>
            <a:ext uri="{FF2B5EF4-FFF2-40B4-BE49-F238E27FC236}">
              <a16:creationId xmlns:a16="http://schemas.microsoft.com/office/drawing/2014/main" id="{00000000-0008-0000-0200-0000B0030000}"/>
            </a:ext>
          </a:extLst>
        </xdr:cNvPr>
        <xdr:cNvSpPr txBox="1"/>
      </xdr:nvSpPr>
      <xdr:spPr>
        <a:xfrm>
          <a:off x="210757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16890</xdr:rowOff>
    </xdr:from>
    <xdr:ext cx="469744" cy="259045"/>
    <xdr:sp macro="" textlink="">
      <xdr:nvSpPr>
        <xdr:cNvPr id="945" name="n_2mainValue【庁舎】&#10;一人当たり面積">
          <a:extLst>
            <a:ext uri="{FF2B5EF4-FFF2-40B4-BE49-F238E27FC236}">
              <a16:creationId xmlns:a16="http://schemas.microsoft.com/office/drawing/2014/main" id="{00000000-0008-0000-0200-0000B1030000}"/>
            </a:ext>
          </a:extLst>
        </xdr:cNvPr>
        <xdr:cNvSpPr txBox="1"/>
      </xdr:nvSpPr>
      <xdr:spPr>
        <a:xfrm>
          <a:off x="20199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10358</xdr:rowOff>
    </xdr:from>
    <xdr:ext cx="469744" cy="259045"/>
    <xdr:sp macro="" textlink="">
      <xdr:nvSpPr>
        <xdr:cNvPr id="946" name="n_3mainValue【庁舎】&#10;一人当たり面積">
          <a:extLst>
            <a:ext uri="{FF2B5EF4-FFF2-40B4-BE49-F238E27FC236}">
              <a16:creationId xmlns:a16="http://schemas.microsoft.com/office/drawing/2014/main" id="{00000000-0008-0000-0200-0000B2030000}"/>
            </a:ext>
          </a:extLst>
        </xdr:cNvPr>
        <xdr:cNvSpPr txBox="1"/>
      </xdr:nvSpPr>
      <xdr:spPr>
        <a:xfrm>
          <a:off x="19310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10358</xdr:rowOff>
    </xdr:from>
    <xdr:ext cx="469744" cy="259045"/>
    <xdr:sp macro="" textlink="">
      <xdr:nvSpPr>
        <xdr:cNvPr id="947" name="n_4mainValue【庁舎】&#10;一人当たり面積">
          <a:extLst>
            <a:ext uri="{FF2B5EF4-FFF2-40B4-BE49-F238E27FC236}">
              <a16:creationId xmlns:a16="http://schemas.microsoft.com/office/drawing/2014/main" id="{00000000-0008-0000-0200-0000B3030000}"/>
            </a:ext>
          </a:extLst>
        </xdr:cNvPr>
        <xdr:cNvSpPr txBox="1"/>
      </xdr:nvSpPr>
      <xdr:spPr>
        <a:xfrm>
          <a:off x="18421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2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2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2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ほとんどの類型において、有形固定資産減価償却率は類似団体平均を上回っており、特に有形固定資産減価償却率が高くなっている施設は、図書館、市民会館、保健センター・保健所、庁舎である。</a:t>
          </a:r>
          <a:endParaRPr lang="ja-JP" altLang="ja-JP" sz="1400">
            <a:effectLst/>
          </a:endParaRPr>
        </a:p>
        <a:p>
          <a:r>
            <a:rPr kumimoji="1" lang="ja-JP" altLang="ja-JP" sz="1100">
              <a:solidFill>
                <a:schemeClr val="dk1"/>
              </a:solidFill>
              <a:effectLst/>
              <a:latin typeface="+mn-lt"/>
              <a:ea typeface="+mn-ea"/>
              <a:cs typeface="+mn-cs"/>
            </a:rPr>
            <a:t>図書館及び市民会館については、老朽化に伴い年々上昇傾向にあるが、中心市街地における市民交流と学習活動の拠点施設として、複合化等を検討しながら文化施設としての機能を維持していく。</a:t>
          </a:r>
          <a:endParaRPr lang="ja-JP" altLang="ja-JP" sz="1400">
            <a:effectLst/>
          </a:endParaRPr>
        </a:p>
        <a:p>
          <a:r>
            <a:rPr kumimoji="1" lang="ja-JP" altLang="ja-JP" sz="1100">
              <a:solidFill>
                <a:schemeClr val="dk1"/>
              </a:solidFill>
              <a:effectLst/>
              <a:latin typeface="+mn-lt"/>
              <a:ea typeface="+mn-ea"/>
              <a:cs typeface="+mn-cs"/>
            </a:rPr>
            <a:t>保健センターについては、老朽化が進行しているものの、基本的には機能を維持し、修繕や改修工事を計画的に行っていく。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庁舎については、老朽化が進行しているものの、</a:t>
          </a:r>
          <a:r>
            <a:rPr kumimoji="1" lang="en-US" altLang="ja-JP" sz="1100">
              <a:solidFill>
                <a:schemeClr val="dk1"/>
              </a:solidFill>
              <a:effectLst/>
              <a:latin typeface="+mn-lt"/>
              <a:ea typeface="+mn-ea"/>
              <a:cs typeface="+mn-cs"/>
            </a:rPr>
            <a:t>R7</a:t>
          </a:r>
          <a:r>
            <a:rPr kumimoji="1" lang="ja-JP" altLang="en-US" sz="1100">
              <a:solidFill>
                <a:schemeClr val="dk1"/>
              </a:solidFill>
              <a:effectLst/>
              <a:latin typeface="+mn-lt"/>
              <a:ea typeface="+mn-ea"/>
              <a:cs typeface="+mn-cs"/>
            </a:rPr>
            <a:t>年度の本庁舎建替に向けて、現地建替の方向で検討・準備を行っているところである。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26499905</v>
      </c>
      <c r="BO4" s="449"/>
      <c r="BP4" s="449"/>
      <c r="BQ4" s="449"/>
      <c r="BR4" s="449"/>
      <c r="BS4" s="449"/>
      <c r="BT4" s="449"/>
      <c r="BU4" s="450"/>
      <c r="BV4" s="448">
        <v>28779385</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11.5</v>
      </c>
      <c r="CU4" s="589"/>
      <c r="CV4" s="589"/>
      <c r="CW4" s="589"/>
      <c r="CX4" s="589"/>
      <c r="CY4" s="589"/>
      <c r="CZ4" s="589"/>
      <c r="DA4" s="590"/>
      <c r="DB4" s="588">
        <v>8.8000000000000007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24894502</v>
      </c>
      <c r="BO5" s="420"/>
      <c r="BP5" s="420"/>
      <c r="BQ5" s="420"/>
      <c r="BR5" s="420"/>
      <c r="BS5" s="420"/>
      <c r="BT5" s="420"/>
      <c r="BU5" s="421"/>
      <c r="BV5" s="419">
        <v>27113104</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96.2</v>
      </c>
      <c r="CU5" s="417"/>
      <c r="CV5" s="417"/>
      <c r="CW5" s="417"/>
      <c r="CX5" s="417"/>
      <c r="CY5" s="417"/>
      <c r="CZ5" s="417"/>
      <c r="DA5" s="418"/>
      <c r="DB5" s="416">
        <v>91.6</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1605403</v>
      </c>
      <c r="BO6" s="420"/>
      <c r="BP6" s="420"/>
      <c r="BQ6" s="420"/>
      <c r="BR6" s="420"/>
      <c r="BS6" s="420"/>
      <c r="BT6" s="420"/>
      <c r="BU6" s="421"/>
      <c r="BV6" s="419">
        <v>1666281</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97.7</v>
      </c>
      <c r="CU6" s="563"/>
      <c r="CV6" s="563"/>
      <c r="CW6" s="563"/>
      <c r="CX6" s="563"/>
      <c r="CY6" s="563"/>
      <c r="CZ6" s="563"/>
      <c r="DA6" s="564"/>
      <c r="DB6" s="562">
        <v>95.4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171900</v>
      </c>
      <c r="BO7" s="420"/>
      <c r="BP7" s="420"/>
      <c r="BQ7" s="420"/>
      <c r="BR7" s="420"/>
      <c r="BS7" s="420"/>
      <c r="BT7" s="420"/>
      <c r="BU7" s="421"/>
      <c r="BV7" s="419">
        <v>535296</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12505002</v>
      </c>
      <c r="CU7" s="420"/>
      <c r="CV7" s="420"/>
      <c r="CW7" s="420"/>
      <c r="CX7" s="420"/>
      <c r="CY7" s="420"/>
      <c r="CZ7" s="420"/>
      <c r="DA7" s="421"/>
      <c r="DB7" s="419">
        <v>12853495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104</v>
      </c>
      <c r="AV8" s="478"/>
      <c r="AW8" s="478"/>
      <c r="AX8" s="478"/>
      <c r="AY8" s="433" t="s">
        <v>112</v>
      </c>
      <c r="AZ8" s="434"/>
      <c r="BA8" s="434"/>
      <c r="BB8" s="434"/>
      <c r="BC8" s="434"/>
      <c r="BD8" s="434"/>
      <c r="BE8" s="434"/>
      <c r="BF8" s="434"/>
      <c r="BG8" s="434"/>
      <c r="BH8" s="434"/>
      <c r="BI8" s="434"/>
      <c r="BJ8" s="434"/>
      <c r="BK8" s="434"/>
      <c r="BL8" s="434"/>
      <c r="BM8" s="435"/>
      <c r="BN8" s="419">
        <v>1433503</v>
      </c>
      <c r="BO8" s="420"/>
      <c r="BP8" s="420"/>
      <c r="BQ8" s="420"/>
      <c r="BR8" s="420"/>
      <c r="BS8" s="420"/>
      <c r="BT8" s="420"/>
      <c r="BU8" s="421"/>
      <c r="BV8" s="419">
        <v>1130985</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0.52</v>
      </c>
      <c r="CU8" s="523"/>
      <c r="CV8" s="523"/>
      <c r="CW8" s="523"/>
      <c r="CX8" s="523"/>
      <c r="CY8" s="523"/>
      <c r="CZ8" s="523"/>
      <c r="DA8" s="524"/>
      <c r="DB8" s="522">
        <v>0.51</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52203</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302518</v>
      </c>
      <c r="BO9" s="420"/>
      <c r="BP9" s="420"/>
      <c r="BQ9" s="420"/>
      <c r="BR9" s="420"/>
      <c r="BS9" s="420"/>
      <c r="BT9" s="420"/>
      <c r="BU9" s="421"/>
      <c r="BV9" s="419">
        <v>17481</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9.3000000000000007</v>
      </c>
      <c r="CU9" s="417"/>
      <c r="CV9" s="417"/>
      <c r="CW9" s="417"/>
      <c r="CX9" s="417"/>
      <c r="CY9" s="417"/>
      <c r="CZ9" s="417"/>
      <c r="DA9" s="418"/>
      <c r="DB9" s="416">
        <v>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54187</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104</v>
      </c>
      <c r="AV10" s="478"/>
      <c r="AW10" s="478"/>
      <c r="AX10" s="478"/>
      <c r="AY10" s="433" t="s">
        <v>123</v>
      </c>
      <c r="AZ10" s="434"/>
      <c r="BA10" s="434"/>
      <c r="BB10" s="434"/>
      <c r="BC10" s="434"/>
      <c r="BD10" s="434"/>
      <c r="BE10" s="434"/>
      <c r="BF10" s="434"/>
      <c r="BG10" s="434"/>
      <c r="BH10" s="434"/>
      <c r="BI10" s="434"/>
      <c r="BJ10" s="434"/>
      <c r="BK10" s="434"/>
      <c r="BL10" s="434"/>
      <c r="BM10" s="435"/>
      <c r="BN10" s="419">
        <v>131032</v>
      </c>
      <c r="BO10" s="420"/>
      <c r="BP10" s="420"/>
      <c r="BQ10" s="420"/>
      <c r="BR10" s="420"/>
      <c r="BS10" s="420"/>
      <c r="BT10" s="420"/>
      <c r="BU10" s="421"/>
      <c r="BV10" s="419">
        <v>44419</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104</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52474</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104</v>
      </c>
      <c r="AV12" s="478"/>
      <c r="AW12" s="478"/>
      <c r="AX12" s="478"/>
      <c r="AY12" s="433" t="s">
        <v>137</v>
      </c>
      <c r="AZ12" s="434"/>
      <c r="BA12" s="434"/>
      <c r="BB12" s="434"/>
      <c r="BC12" s="434"/>
      <c r="BD12" s="434"/>
      <c r="BE12" s="434"/>
      <c r="BF12" s="434"/>
      <c r="BG12" s="434"/>
      <c r="BH12" s="434"/>
      <c r="BI12" s="434"/>
      <c r="BJ12" s="434"/>
      <c r="BK12" s="434"/>
      <c r="BL12" s="434"/>
      <c r="BM12" s="435"/>
      <c r="BN12" s="419">
        <v>709207</v>
      </c>
      <c r="BO12" s="420"/>
      <c r="BP12" s="420"/>
      <c r="BQ12" s="420"/>
      <c r="BR12" s="420"/>
      <c r="BS12" s="420"/>
      <c r="BT12" s="420"/>
      <c r="BU12" s="421"/>
      <c r="BV12" s="419">
        <v>159600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130</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51904</v>
      </c>
      <c r="S13" s="507"/>
      <c r="T13" s="507"/>
      <c r="U13" s="507"/>
      <c r="V13" s="508"/>
      <c r="W13" s="509" t="s">
        <v>140</v>
      </c>
      <c r="X13" s="405"/>
      <c r="Y13" s="405"/>
      <c r="Z13" s="405"/>
      <c r="AA13" s="405"/>
      <c r="AB13" s="406"/>
      <c r="AC13" s="372">
        <v>243</v>
      </c>
      <c r="AD13" s="373"/>
      <c r="AE13" s="373"/>
      <c r="AF13" s="373"/>
      <c r="AG13" s="374"/>
      <c r="AH13" s="372">
        <v>250</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-275657</v>
      </c>
      <c r="BO13" s="420"/>
      <c r="BP13" s="420"/>
      <c r="BQ13" s="420"/>
      <c r="BR13" s="420"/>
      <c r="BS13" s="420"/>
      <c r="BT13" s="420"/>
      <c r="BU13" s="421"/>
      <c r="BV13" s="419">
        <v>-97700</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4.2</v>
      </c>
      <c r="CU13" s="417"/>
      <c r="CV13" s="417"/>
      <c r="CW13" s="417"/>
      <c r="CX13" s="417"/>
      <c r="CY13" s="417"/>
      <c r="CZ13" s="417"/>
      <c r="DA13" s="418"/>
      <c r="DB13" s="416">
        <v>4.5999999999999996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52995</v>
      </c>
      <c r="S14" s="507"/>
      <c r="T14" s="507"/>
      <c r="U14" s="507"/>
      <c r="V14" s="508"/>
      <c r="W14" s="510"/>
      <c r="X14" s="408"/>
      <c r="Y14" s="408"/>
      <c r="Z14" s="408"/>
      <c r="AA14" s="408"/>
      <c r="AB14" s="409"/>
      <c r="AC14" s="499">
        <v>1.1000000000000001</v>
      </c>
      <c r="AD14" s="500"/>
      <c r="AE14" s="500"/>
      <c r="AF14" s="500"/>
      <c r="AG14" s="501"/>
      <c r="AH14" s="499">
        <v>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130</v>
      </c>
      <c r="CU14" s="517"/>
      <c r="CV14" s="517"/>
      <c r="CW14" s="517"/>
      <c r="CX14" s="517"/>
      <c r="CY14" s="517"/>
      <c r="CZ14" s="517"/>
      <c r="DA14" s="518"/>
      <c r="DB14" s="516" t="s">
        <v>130</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147</v>
      </c>
      <c r="N15" s="504"/>
      <c r="O15" s="504"/>
      <c r="P15" s="504"/>
      <c r="Q15" s="505"/>
      <c r="R15" s="506">
        <v>52471</v>
      </c>
      <c r="S15" s="507"/>
      <c r="T15" s="507"/>
      <c r="U15" s="507"/>
      <c r="V15" s="508"/>
      <c r="W15" s="509" t="s">
        <v>148</v>
      </c>
      <c r="X15" s="405"/>
      <c r="Y15" s="405"/>
      <c r="Z15" s="405"/>
      <c r="AA15" s="405"/>
      <c r="AB15" s="406"/>
      <c r="AC15" s="372">
        <v>5511</v>
      </c>
      <c r="AD15" s="373"/>
      <c r="AE15" s="373"/>
      <c r="AF15" s="373"/>
      <c r="AG15" s="374"/>
      <c r="AH15" s="372">
        <v>6111</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5599374</v>
      </c>
      <c r="BO15" s="449"/>
      <c r="BP15" s="449"/>
      <c r="BQ15" s="449"/>
      <c r="BR15" s="449"/>
      <c r="BS15" s="449"/>
      <c r="BT15" s="449"/>
      <c r="BU15" s="450"/>
      <c r="BV15" s="448">
        <v>5404349</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24.2</v>
      </c>
      <c r="AD16" s="500"/>
      <c r="AE16" s="500"/>
      <c r="AF16" s="500"/>
      <c r="AG16" s="501"/>
      <c r="AH16" s="499">
        <v>25.2</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10844003</v>
      </c>
      <c r="BO16" s="420"/>
      <c r="BP16" s="420"/>
      <c r="BQ16" s="420"/>
      <c r="BR16" s="420"/>
      <c r="BS16" s="420"/>
      <c r="BT16" s="420"/>
      <c r="BU16" s="421"/>
      <c r="BV16" s="419">
        <v>10783927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17001</v>
      </c>
      <c r="AD17" s="373"/>
      <c r="AE17" s="373"/>
      <c r="AF17" s="373"/>
      <c r="AG17" s="374"/>
      <c r="AH17" s="372">
        <v>17883</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7030416</v>
      </c>
      <c r="BO17" s="420"/>
      <c r="BP17" s="420"/>
      <c r="BQ17" s="420"/>
      <c r="BR17" s="420"/>
      <c r="BS17" s="420"/>
      <c r="BT17" s="420"/>
      <c r="BU17" s="421"/>
      <c r="BV17" s="419">
        <v>6768792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158</v>
      </c>
      <c r="C18" s="470"/>
      <c r="D18" s="470"/>
      <c r="E18" s="471"/>
      <c r="F18" s="471"/>
      <c r="G18" s="471"/>
      <c r="H18" s="471"/>
      <c r="I18" s="471"/>
      <c r="J18" s="471"/>
      <c r="K18" s="471"/>
      <c r="L18" s="472">
        <v>17.37</v>
      </c>
      <c r="M18" s="472"/>
      <c r="N18" s="472"/>
      <c r="O18" s="472"/>
      <c r="P18" s="472"/>
      <c r="Q18" s="472"/>
      <c r="R18" s="473"/>
      <c r="S18" s="473"/>
      <c r="T18" s="473"/>
      <c r="U18" s="473"/>
      <c r="V18" s="474"/>
      <c r="W18" s="490"/>
      <c r="X18" s="491"/>
      <c r="Y18" s="491"/>
      <c r="Z18" s="491"/>
      <c r="AA18" s="491"/>
      <c r="AB18" s="515"/>
      <c r="AC18" s="389">
        <v>74.7</v>
      </c>
      <c r="AD18" s="390"/>
      <c r="AE18" s="390"/>
      <c r="AF18" s="390"/>
      <c r="AG18" s="475"/>
      <c r="AH18" s="389">
        <v>73.8</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12199934</v>
      </c>
      <c r="BO18" s="420"/>
      <c r="BP18" s="420"/>
      <c r="BQ18" s="420"/>
      <c r="BR18" s="420"/>
      <c r="BS18" s="420"/>
      <c r="BT18" s="420"/>
      <c r="BU18" s="421"/>
      <c r="BV18" s="419">
        <v>11885755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160</v>
      </c>
      <c r="C19" s="470"/>
      <c r="D19" s="470"/>
      <c r="E19" s="471"/>
      <c r="F19" s="471"/>
      <c r="G19" s="471"/>
      <c r="H19" s="471"/>
      <c r="I19" s="471"/>
      <c r="J19" s="471"/>
      <c r="K19" s="471"/>
      <c r="L19" s="479">
        <v>3005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17077990</v>
      </c>
      <c r="BO19" s="420"/>
      <c r="BP19" s="420"/>
      <c r="BQ19" s="420"/>
      <c r="BR19" s="420"/>
      <c r="BS19" s="420"/>
      <c r="BT19" s="420"/>
      <c r="BU19" s="421"/>
      <c r="BV19" s="419">
        <v>16811451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162</v>
      </c>
      <c r="C20" s="470"/>
      <c r="D20" s="470"/>
      <c r="E20" s="471"/>
      <c r="F20" s="471"/>
      <c r="G20" s="471"/>
      <c r="H20" s="471"/>
      <c r="I20" s="471"/>
      <c r="J20" s="471"/>
      <c r="K20" s="471"/>
      <c r="L20" s="479">
        <v>21193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17815559</v>
      </c>
      <c r="BO22" s="449"/>
      <c r="BP22" s="449"/>
      <c r="BQ22" s="449"/>
      <c r="BR22" s="449"/>
      <c r="BS22" s="449"/>
      <c r="BT22" s="449"/>
      <c r="BU22" s="450"/>
      <c r="BV22" s="448">
        <v>18160729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12455721</v>
      </c>
      <c r="BO23" s="420"/>
      <c r="BP23" s="420"/>
      <c r="BQ23" s="420"/>
      <c r="BR23" s="420"/>
      <c r="BS23" s="420"/>
      <c r="BT23" s="420"/>
      <c r="BU23" s="421"/>
      <c r="BV23" s="419">
        <v>12677089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172</v>
      </c>
      <c r="F24" s="376"/>
      <c r="G24" s="376"/>
      <c r="H24" s="376"/>
      <c r="I24" s="376"/>
      <c r="J24" s="376"/>
      <c r="K24" s="377"/>
      <c r="L24" s="372">
        <v>1</v>
      </c>
      <c r="M24" s="373"/>
      <c r="N24" s="373"/>
      <c r="O24" s="373"/>
      <c r="P24" s="374"/>
      <c r="Q24" s="372">
        <v>9890</v>
      </c>
      <c r="R24" s="373"/>
      <c r="S24" s="373"/>
      <c r="T24" s="373"/>
      <c r="U24" s="373"/>
      <c r="V24" s="374"/>
      <c r="W24" s="462"/>
      <c r="X24" s="399"/>
      <c r="Y24" s="400"/>
      <c r="Z24" s="375" t="s">
        <v>173</v>
      </c>
      <c r="AA24" s="376"/>
      <c r="AB24" s="376"/>
      <c r="AC24" s="376"/>
      <c r="AD24" s="376"/>
      <c r="AE24" s="376"/>
      <c r="AF24" s="376"/>
      <c r="AG24" s="377"/>
      <c r="AH24" s="372">
        <v>372</v>
      </c>
      <c r="AI24" s="373"/>
      <c r="AJ24" s="373"/>
      <c r="AK24" s="373"/>
      <c r="AL24" s="374"/>
      <c r="AM24" s="372">
        <v>1111536</v>
      </c>
      <c r="AN24" s="373"/>
      <c r="AO24" s="373"/>
      <c r="AP24" s="373"/>
      <c r="AQ24" s="373"/>
      <c r="AR24" s="374"/>
      <c r="AS24" s="372">
        <v>2988</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9679969</v>
      </c>
      <c r="BO24" s="420"/>
      <c r="BP24" s="420"/>
      <c r="BQ24" s="420"/>
      <c r="BR24" s="420"/>
      <c r="BS24" s="420"/>
      <c r="BT24" s="420"/>
      <c r="BU24" s="421"/>
      <c r="BV24" s="419">
        <v>9459292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175</v>
      </c>
      <c r="F25" s="376"/>
      <c r="G25" s="376"/>
      <c r="H25" s="376"/>
      <c r="I25" s="376"/>
      <c r="J25" s="376"/>
      <c r="K25" s="377"/>
      <c r="L25" s="372">
        <v>1</v>
      </c>
      <c r="M25" s="373"/>
      <c r="N25" s="373"/>
      <c r="O25" s="373"/>
      <c r="P25" s="374"/>
      <c r="Q25" s="372">
        <v>8050</v>
      </c>
      <c r="R25" s="373"/>
      <c r="S25" s="373"/>
      <c r="T25" s="373"/>
      <c r="U25" s="373"/>
      <c r="V25" s="374"/>
      <c r="W25" s="462"/>
      <c r="X25" s="399"/>
      <c r="Y25" s="400"/>
      <c r="Z25" s="375" t="s">
        <v>176</v>
      </c>
      <c r="AA25" s="376"/>
      <c r="AB25" s="376"/>
      <c r="AC25" s="376"/>
      <c r="AD25" s="376"/>
      <c r="AE25" s="376"/>
      <c r="AF25" s="376"/>
      <c r="AG25" s="377"/>
      <c r="AH25" s="372" t="s">
        <v>130</v>
      </c>
      <c r="AI25" s="373"/>
      <c r="AJ25" s="373"/>
      <c r="AK25" s="373"/>
      <c r="AL25" s="374"/>
      <c r="AM25" s="372" t="s">
        <v>177</v>
      </c>
      <c r="AN25" s="373"/>
      <c r="AO25" s="373"/>
      <c r="AP25" s="373"/>
      <c r="AQ25" s="373"/>
      <c r="AR25" s="374"/>
      <c r="AS25" s="372" t="s">
        <v>178</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4198803</v>
      </c>
      <c r="BO25" s="449"/>
      <c r="BP25" s="449"/>
      <c r="BQ25" s="449"/>
      <c r="BR25" s="449"/>
      <c r="BS25" s="449"/>
      <c r="BT25" s="449"/>
      <c r="BU25" s="450"/>
      <c r="BV25" s="448">
        <v>3538950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180</v>
      </c>
      <c r="F26" s="376"/>
      <c r="G26" s="376"/>
      <c r="H26" s="376"/>
      <c r="I26" s="376"/>
      <c r="J26" s="376"/>
      <c r="K26" s="377"/>
      <c r="L26" s="372">
        <v>1</v>
      </c>
      <c r="M26" s="373"/>
      <c r="N26" s="373"/>
      <c r="O26" s="373"/>
      <c r="P26" s="374"/>
      <c r="Q26" s="372">
        <v>6820</v>
      </c>
      <c r="R26" s="373"/>
      <c r="S26" s="373"/>
      <c r="T26" s="373"/>
      <c r="U26" s="373"/>
      <c r="V26" s="374"/>
      <c r="W26" s="462"/>
      <c r="X26" s="399"/>
      <c r="Y26" s="400"/>
      <c r="Z26" s="375" t="s">
        <v>181</v>
      </c>
      <c r="AA26" s="430"/>
      <c r="AB26" s="430"/>
      <c r="AC26" s="430"/>
      <c r="AD26" s="430"/>
      <c r="AE26" s="430"/>
      <c r="AF26" s="430"/>
      <c r="AG26" s="431"/>
      <c r="AH26" s="372">
        <v>38</v>
      </c>
      <c r="AI26" s="373"/>
      <c r="AJ26" s="373"/>
      <c r="AK26" s="373"/>
      <c r="AL26" s="374"/>
      <c r="AM26" s="372">
        <v>122208</v>
      </c>
      <c r="AN26" s="373"/>
      <c r="AO26" s="373"/>
      <c r="AP26" s="373"/>
      <c r="AQ26" s="373"/>
      <c r="AR26" s="374"/>
      <c r="AS26" s="372">
        <v>3216</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130</v>
      </c>
      <c r="BO26" s="420"/>
      <c r="BP26" s="420"/>
      <c r="BQ26" s="420"/>
      <c r="BR26" s="420"/>
      <c r="BS26" s="420"/>
      <c r="BT26" s="420"/>
      <c r="BU26" s="421"/>
      <c r="BV26" s="419" t="s">
        <v>177</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183</v>
      </c>
      <c r="F27" s="376"/>
      <c r="G27" s="376"/>
      <c r="H27" s="376"/>
      <c r="I27" s="376"/>
      <c r="J27" s="376"/>
      <c r="K27" s="377"/>
      <c r="L27" s="372">
        <v>1</v>
      </c>
      <c r="M27" s="373"/>
      <c r="N27" s="373"/>
      <c r="O27" s="373"/>
      <c r="P27" s="374"/>
      <c r="Q27" s="372">
        <v>4980</v>
      </c>
      <c r="R27" s="373"/>
      <c r="S27" s="373"/>
      <c r="T27" s="373"/>
      <c r="U27" s="373"/>
      <c r="V27" s="374"/>
      <c r="W27" s="462"/>
      <c r="X27" s="399"/>
      <c r="Y27" s="400"/>
      <c r="Z27" s="375" t="s">
        <v>184</v>
      </c>
      <c r="AA27" s="376"/>
      <c r="AB27" s="376"/>
      <c r="AC27" s="376"/>
      <c r="AD27" s="376"/>
      <c r="AE27" s="376"/>
      <c r="AF27" s="376"/>
      <c r="AG27" s="377"/>
      <c r="AH27" s="372" t="s">
        <v>177</v>
      </c>
      <c r="AI27" s="373"/>
      <c r="AJ27" s="373"/>
      <c r="AK27" s="373"/>
      <c r="AL27" s="374"/>
      <c r="AM27" s="372" t="s">
        <v>130</v>
      </c>
      <c r="AN27" s="373"/>
      <c r="AO27" s="373"/>
      <c r="AP27" s="373"/>
      <c r="AQ27" s="373"/>
      <c r="AR27" s="374"/>
      <c r="AS27" s="372" t="s">
        <v>130</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t="s">
        <v>177</v>
      </c>
      <c r="BO27" s="454"/>
      <c r="BP27" s="454"/>
      <c r="BQ27" s="454"/>
      <c r="BR27" s="454"/>
      <c r="BS27" s="454"/>
      <c r="BT27" s="454"/>
      <c r="BU27" s="455"/>
      <c r="BV27" s="453" t="s">
        <v>177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186</v>
      </c>
      <c r="F28" s="376"/>
      <c r="G28" s="376"/>
      <c r="H28" s="376"/>
      <c r="I28" s="376"/>
      <c r="J28" s="376"/>
      <c r="K28" s="377"/>
      <c r="L28" s="372">
        <v>1</v>
      </c>
      <c r="M28" s="373"/>
      <c r="N28" s="373"/>
      <c r="O28" s="373"/>
      <c r="P28" s="374"/>
      <c r="Q28" s="372">
        <v>4370</v>
      </c>
      <c r="R28" s="373"/>
      <c r="S28" s="373"/>
      <c r="T28" s="373"/>
      <c r="U28" s="373"/>
      <c r="V28" s="374"/>
      <c r="W28" s="462"/>
      <c r="X28" s="399"/>
      <c r="Y28" s="400"/>
      <c r="Z28" s="375" t="s">
        <v>187</v>
      </c>
      <c r="AA28" s="376"/>
      <c r="AB28" s="376"/>
      <c r="AC28" s="376"/>
      <c r="AD28" s="376"/>
      <c r="AE28" s="376"/>
      <c r="AF28" s="376"/>
      <c r="AG28" s="377"/>
      <c r="AH28" s="372" t="s">
        <v>130</v>
      </c>
      <c r="AI28" s="373"/>
      <c r="AJ28" s="373"/>
      <c r="AK28" s="373"/>
      <c r="AL28" s="374"/>
      <c r="AM28" s="372" t="s">
        <v>130</v>
      </c>
      <c r="AN28" s="373"/>
      <c r="AO28" s="373"/>
      <c r="AP28" s="373"/>
      <c r="AQ28" s="373"/>
      <c r="AR28" s="374"/>
      <c r="AS28" s="372" t="s">
        <v>178</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1898842</v>
      </c>
      <c r="BO28" s="449"/>
      <c r="BP28" s="449"/>
      <c r="BQ28" s="449"/>
      <c r="BR28" s="449"/>
      <c r="BS28" s="449"/>
      <c r="BT28" s="449"/>
      <c r="BU28" s="450"/>
      <c r="BV28" s="448">
        <v>1921432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16</v>
      </c>
      <c r="M29" s="373"/>
      <c r="N29" s="373"/>
      <c r="O29" s="373"/>
      <c r="P29" s="374"/>
      <c r="Q29" s="372">
        <v>4090</v>
      </c>
      <c r="R29" s="373"/>
      <c r="S29" s="373"/>
      <c r="T29" s="373"/>
      <c r="U29" s="373"/>
      <c r="V29" s="374"/>
      <c r="W29" s="463"/>
      <c r="X29" s="464"/>
      <c r="Y29" s="465"/>
      <c r="Z29" s="375" t="s">
        <v>190</v>
      </c>
      <c r="AA29" s="376"/>
      <c r="AB29" s="376"/>
      <c r="AC29" s="376"/>
      <c r="AD29" s="376"/>
      <c r="AE29" s="376"/>
      <c r="AF29" s="376"/>
      <c r="AG29" s="377"/>
      <c r="AH29" s="372">
        <v>372</v>
      </c>
      <c r="AI29" s="373"/>
      <c r="AJ29" s="373"/>
      <c r="AK29" s="373"/>
      <c r="AL29" s="374"/>
      <c r="AM29" s="372">
        <v>1111536</v>
      </c>
      <c r="AN29" s="373"/>
      <c r="AO29" s="373"/>
      <c r="AP29" s="373"/>
      <c r="AQ29" s="373"/>
      <c r="AR29" s="374"/>
      <c r="AS29" s="372">
        <v>2988</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107037</v>
      </c>
      <c r="BO29" s="420"/>
      <c r="BP29" s="420"/>
      <c r="BQ29" s="420"/>
      <c r="BR29" s="420"/>
      <c r="BS29" s="420"/>
      <c r="BT29" s="420"/>
      <c r="BU29" s="421"/>
      <c r="BV29" s="419">
        <v>146105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96.4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7341893</v>
      </c>
      <c r="BO30" s="454"/>
      <c r="BP30" s="454"/>
      <c r="BQ30" s="454"/>
      <c r="BR30" s="454"/>
      <c r="BS30" s="454"/>
      <c r="BT30" s="454"/>
      <c r="BU30" s="455"/>
      <c r="BV30" s="453">
        <v>7017662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199</v>
      </c>
      <c r="AN33" s="371"/>
      <c r="AO33" s="370" t="s">
        <v>200</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204</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塩竈市国民健康保険事業特別会計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IF('各会計、関係団体の財政状況及び健全化判断比率'!B31="","",'各会計、関係団体の財政状況及び健全化判断比率'!B31)</f>
        <v>塩竈市水道事業会計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IF('各会計、関係団体の財政状況及び健全化判断比率'!B34="","",'各会計、関係団体の財政状況及び健全化判断比率'!B34)</f>
        <v>塩竈市交通事業特別会計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宮城県市町村職員退職手当組合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塩釜港開発</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塩竈市公共用地先行取得事業特別会計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塩竈市介護保険事業特別会計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IF('各会計、関係団体の財政状況及び健全化判断比率'!B32="","",'各会計、関係団体の財政状況及び健全化判断比率'!B32)</f>
        <v>塩竈市立病院事業会計</v>
      </c>
      <c r="AP35" s="368"/>
      <c r="AQ35" s="368"/>
      <c r="AR35" s="368"/>
      <c r="AS35" s="368"/>
      <c r="AT35" s="368"/>
      <c r="AU35" s="368"/>
      <c r="AV35" s="368"/>
      <c r="AW35" s="368"/>
      <c r="AX35" s="368"/>
      <c r="AY35" s="368"/>
      <c r="AZ35" s="368"/>
      <c r="BA35" s="368"/>
      <c r="BB35" s="368"/>
      <c r="BC35" s="368"/>
      <c r="BD35" s="181"/>
      <c r="BE35" s="367">
        <f t="shared" ref="BE35:BE43" si="1">IF(BG35="","",BE34+1)</f>
        <v>12</v>
      </c>
      <c r="BF35" s="367"/>
      <c r="BG35" s="368" t="str">
        <f>IF('各会計、関係団体の財政状況及び健全化判断比率'!B35="","",'各会計、関係団体の財政状況及び健全化判断比率'!B35)</f>
        <v>塩竈市魚市場事業特別会計</v>
      </c>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塩釜地区消防事務組合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塩竈市北浜地区復興土地区画整理事業特別会計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塩竈市後期高齢者医療事業特別会計</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IF('各会計、関係団体の財政状況及び健全化判断比率'!B33="","",'各会計、関係団体の財政状況及び健全化判断比率'!B33)</f>
        <v>塩竈市下水道事業会計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宮城県市町村自治振興センター</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塩竈市藤倉地区復興土地区画整理事業特別会計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宮城県後期高齢者医療広域連合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17</v>
      </c>
      <c r="BX38" s="367"/>
      <c r="BY38" s="368" t="str">
        <f>IF('各会計、関係団体の財政状況及び健全化判断比率'!B72="","",'各会計、関係団体の財政状況及び健全化判断比率'!B72)</f>
        <v>宮城県後期高齢者医療事業会計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VHhyw5QfRramExb9okp7Mv7JhbCcloYZ5e2INTZFoc/lslbFUyXeSj1U1rbl/8gBaTM7OfLjiNbgKTsB1fKMvA==" saltValue="4GZlgI3ZLNgrZtS2c9Wot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219</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220</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221</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222</v>
      </c>
      <c r="S4" s="680"/>
      <c r="T4" s="680"/>
      <c r="U4" s="680"/>
      <c r="V4" s="680"/>
      <c r="W4" s="680"/>
      <c r="X4" s="680"/>
      <c r="Y4" s="681"/>
      <c r="Z4" s="679" t="s">
        <v>223</v>
      </c>
      <c r="AA4" s="680"/>
      <c r="AB4" s="680"/>
      <c r="AC4" s="681"/>
      <c r="AD4" s="679" t="s">
        <v>224</v>
      </c>
      <c r="AE4" s="680"/>
      <c r="AF4" s="680"/>
      <c r="AG4" s="680"/>
      <c r="AH4" s="680"/>
      <c r="AI4" s="680"/>
      <c r="AJ4" s="680"/>
      <c r="AK4" s="681"/>
      <c r="AL4" s="679" t="s">
        <v>223</v>
      </c>
      <c r="AM4" s="680"/>
      <c r="AN4" s="680"/>
      <c r="AO4" s="681"/>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9" t="s">
        <v>228</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229</v>
      </c>
      <c r="C5" s="677"/>
      <c r="D5" s="677"/>
      <c r="E5" s="677"/>
      <c r="F5" s="677"/>
      <c r="G5" s="677"/>
      <c r="H5" s="677"/>
      <c r="I5" s="677"/>
      <c r="J5" s="677"/>
      <c r="K5" s="677"/>
      <c r="L5" s="677"/>
      <c r="M5" s="677"/>
      <c r="N5" s="677"/>
      <c r="O5" s="677"/>
      <c r="P5" s="677"/>
      <c r="Q5" s="678"/>
      <c r="R5" s="673">
        <v>5949940</v>
      </c>
      <c r="S5" s="674"/>
      <c r="T5" s="674"/>
      <c r="U5" s="674"/>
      <c r="V5" s="674"/>
      <c r="W5" s="674"/>
      <c r="X5" s="674"/>
      <c r="Y5" s="702"/>
      <c r="Z5" s="715">
        <v>22.5</v>
      </c>
      <c r="AA5" s="715"/>
      <c r="AB5" s="715"/>
      <c r="AC5" s="715"/>
      <c r="AD5" s="716">
        <v>5472917</v>
      </c>
      <c r="AE5" s="716"/>
      <c r="AF5" s="716"/>
      <c r="AG5" s="716"/>
      <c r="AH5" s="716"/>
      <c r="AI5" s="716"/>
      <c r="AJ5" s="716"/>
      <c r="AK5" s="716"/>
      <c r="AL5" s="703">
        <v>43.9</v>
      </c>
      <c r="AM5" s="685"/>
      <c r="AN5" s="685"/>
      <c r="AO5" s="704"/>
      <c r="AP5" s="676" t="s">
        <v>230</v>
      </c>
      <c r="AQ5" s="677"/>
      <c r="AR5" s="677"/>
      <c r="AS5" s="677"/>
      <c r="AT5" s="677"/>
      <c r="AU5" s="677"/>
      <c r="AV5" s="677"/>
      <c r="AW5" s="677"/>
      <c r="AX5" s="677"/>
      <c r="AY5" s="677"/>
      <c r="AZ5" s="677"/>
      <c r="BA5" s="677"/>
      <c r="BB5" s="677"/>
      <c r="BC5" s="677"/>
      <c r="BD5" s="677"/>
      <c r="BE5" s="677"/>
      <c r="BF5" s="678"/>
      <c r="BG5" s="621">
        <v>5472917</v>
      </c>
      <c r="BH5" s="622"/>
      <c r="BI5" s="622"/>
      <c r="BJ5" s="622"/>
      <c r="BK5" s="622"/>
      <c r="BL5" s="622"/>
      <c r="BM5" s="622"/>
      <c r="BN5" s="623"/>
      <c r="BO5" s="659">
        <v>92</v>
      </c>
      <c r="BP5" s="659"/>
      <c r="BQ5" s="659"/>
      <c r="BR5" s="659"/>
      <c r="BS5" s="660">
        <v>36220</v>
      </c>
      <c r="BT5" s="660"/>
      <c r="BU5" s="660"/>
      <c r="BV5" s="660"/>
      <c r="BW5" s="660"/>
      <c r="BX5" s="660"/>
      <c r="BY5" s="660"/>
      <c r="BZ5" s="660"/>
      <c r="CA5" s="660"/>
      <c r="CB5" s="695"/>
      <c r="CD5" s="679" t="s">
        <v>225</v>
      </c>
      <c r="CE5" s="680"/>
      <c r="CF5" s="680"/>
      <c r="CG5" s="680"/>
      <c r="CH5" s="680"/>
      <c r="CI5" s="680"/>
      <c r="CJ5" s="680"/>
      <c r="CK5" s="680"/>
      <c r="CL5" s="680"/>
      <c r="CM5" s="680"/>
      <c r="CN5" s="680"/>
      <c r="CO5" s="680"/>
      <c r="CP5" s="680"/>
      <c r="CQ5" s="681"/>
      <c r="CR5" s="679" t="s">
        <v>231</v>
      </c>
      <c r="CS5" s="680"/>
      <c r="CT5" s="680"/>
      <c r="CU5" s="680"/>
      <c r="CV5" s="680"/>
      <c r="CW5" s="680"/>
      <c r="CX5" s="680"/>
      <c r="CY5" s="681"/>
      <c r="CZ5" s="679" t="s">
        <v>223</v>
      </c>
      <c r="DA5" s="680"/>
      <c r="DB5" s="680"/>
      <c r="DC5" s="681"/>
      <c r="DD5" s="679" t="s">
        <v>232</v>
      </c>
      <c r="DE5" s="680"/>
      <c r="DF5" s="680"/>
      <c r="DG5" s="680"/>
      <c r="DH5" s="680"/>
      <c r="DI5" s="680"/>
      <c r="DJ5" s="680"/>
      <c r="DK5" s="680"/>
      <c r="DL5" s="680"/>
      <c r="DM5" s="680"/>
      <c r="DN5" s="680"/>
      <c r="DO5" s="680"/>
      <c r="DP5" s="681"/>
      <c r="DQ5" s="679" t="s">
        <v>233</v>
      </c>
      <c r="DR5" s="680"/>
      <c r="DS5" s="680"/>
      <c r="DT5" s="680"/>
      <c r="DU5" s="680"/>
      <c r="DV5" s="680"/>
      <c r="DW5" s="680"/>
      <c r="DX5" s="680"/>
      <c r="DY5" s="680"/>
      <c r="DZ5" s="680"/>
      <c r="EA5" s="680"/>
      <c r="EB5" s="680"/>
      <c r="EC5" s="681"/>
    </row>
    <row r="6" spans="2:143" ht="11.25" customHeight="1" x14ac:dyDescent="0.15">
      <c r="B6" s="618" t="s">
        <v>234</v>
      </c>
      <c r="C6" s="619"/>
      <c r="D6" s="619"/>
      <c r="E6" s="619"/>
      <c r="F6" s="619"/>
      <c r="G6" s="619"/>
      <c r="H6" s="619"/>
      <c r="I6" s="619"/>
      <c r="J6" s="619"/>
      <c r="K6" s="619"/>
      <c r="L6" s="619"/>
      <c r="M6" s="619"/>
      <c r="N6" s="619"/>
      <c r="O6" s="619"/>
      <c r="P6" s="619"/>
      <c r="Q6" s="620"/>
      <c r="R6" s="621">
        <v>122392</v>
      </c>
      <c r="S6" s="622"/>
      <c r="T6" s="622"/>
      <c r="U6" s="622"/>
      <c r="V6" s="622"/>
      <c r="W6" s="622"/>
      <c r="X6" s="622"/>
      <c r="Y6" s="623"/>
      <c r="Z6" s="659">
        <v>0.5</v>
      </c>
      <c r="AA6" s="659"/>
      <c r="AB6" s="659"/>
      <c r="AC6" s="659"/>
      <c r="AD6" s="660">
        <v>122392</v>
      </c>
      <c r="AE6" s="660"/>
      <c r="AF6" s="660"/>
      <c r="AG6" s="660"/>
      <c r="AH6" s="660"/>
      <c r="AI6" s="660"/>
      <c r="AJ6" s="660"/>
      <c r="AK6" s="660"/>
      <c r="AL6" s="624">
        <v>1</v>
      </c>
      <c r="AM6" s="625"/>
      <c r="AN6" s="625"/>
      <c r="AO6" s="661"/>
      <c r="AP6" s="618" t="s">
        <v>235</v>
      </c>
      <c r="AQ6" s="619"/>
      <c r="AR6" s="619"/>
      <c r="AS6" s="619"/>
      <c r="AT6" s="619"/>
      <c r="AU6" s="619"/>
      <c r="AV6" s="619"/>
      <c r="AW6" s="619"/>
      <c r="AX6" s="619"/>
      <c r="AY6" s="619"/>
      <c r="AZ6" s="619"/>
      <c r="BA6" s="619"/>
      <c r="BB6" s="619"/>
      <c r="BC6" s="619"/>
      <c r="BD6" s="619"/>
      <c r="BE6" s="619"/>
      <c r="BF6" s="620"/>
      <c r="BG6" s="621">
        <v>5472917</v>
      </c>
      <c r="BH6" s="622"/>
      <c r="BI6" s="622"/>
      <c r="BJ6" s="622"/>
      <c r="BK6" s="622"/>
      <c r="BL6" s="622"/>
      <c r="BM6" s="622"/>
      <c r="BN6" s="623"/>
      <c r="BO6" s="659">
        <v>92</v>
      </c>
      <c r="BP6" s="659"/>
      <c r="BQ6" s="659"/>
      <c r="BR6" s="659"/>
      <c r="BS6" s="660">
        <v>36220</v>
      </c>
      <c r="BT6" s="660"/>
      <c r="BU6" s="660"/>
      <c r="BV6" s="660"/>
      <c r="BW6" s="660"/>
      <c r="BX6" s="660"/>
      <c r="BY6" s="660"/>
      <c r="BZ6" s="660"/>
      <c r="CA6" s="660"/>
      <c r="CB6" s="695"/>
      <c r="CD6" s="676" t="s">
        <v>236</v>
      </c>
      <c r="CE6" s="677"/>
      <c r="CF6" s="677"/>
      <c r="CG6" s="677"/>
      <c r="CH6" s="677"/>
      <c r="CI6" s="677"/>
      <c r="CJ6" s="677"/>
      <c r="CK6" s="677"/>
      <c r="CL6" s="677"/>
      <c r="CM6" s="677"/>
      <c r="CN6" s="677"/>
      <c r="CO6" s="677"/>
      <c r="CP6" s="677"/>
      <c r="CQ6" s="678"/>
      <c r="CR6" s="621">
        <v>209138</v>
      </c>
      <c r="CS6" s="622"/>
      <c r="CT6" s="622"/>
      <c r="CU6" s="622"/>
      <c r="CV6" s="622"/>
      <c r="CW6" s="622"/>
      <c r="CX6" s="622"/>
      <c r="CY6" s="623"/>
      <c r="CZ6" s="703">
        <v>0.8</v>
      </c>
      <c r="DA6" s="685"/>
      <c r="DB6" s="685"/>
      <c r="DC6" s="705"/>
      <c r="DD6" s="627" t="s">
        <v>177</v>
      </c>
      <c r="DE6" s="622"/>
      <c r="DF6" s="622"/>
      <c r="DG6" s="622"/>
      <c r="DH6" s="622"/>
      <c r="DI6" s="622"/>
      <c r="DJ6" s="622"/>
      <c r="DK6" s="622"/>
      <c r="DL6" s="622"/>
      <c r="DM6" s="622"/>
      <c r="DN6" s="622"/>
      <c r="DO6" s="622"/>
      <c r="DP6" s="623"/>
      <c r="DQ6" s="627">
        <v>209138</v>
      </c>
      <c r="DR6" s="622"/>
      <c r="DS6" s="622"/>
      <c r="DT6" s="622"/>
      <c r="DU6" s="622"/>
      <c r="DV6" s="622"/>
      <c r="DW6" s="622"/>
      <c r="DX6" s="622"/>
      <c r="DY6" s="622"/>
      <c r="DZ6" s="622"/>
      <c r="EA6" s="622"/>
      <c r="EB6" s="622"/>
      <c r="EC6" s="658"/>
    </row>
    <row r="7" spans="2:143" ht="11.25" customHeight="1" x14ac:dyDescent="0.15">
      <c r="B7" s="618" t="s">
        <v>237</v>
      </c>
      <c r="C7" s="619"/>
      <c r="D7" s="619"/>
      <c r="E7" s="619"/>
      <c r="F7" s="619"/>
      <c r="G7" s="619"/>
      <c r="H7" s="619"/>
      <c r="I7" s="619"/>
      <c r="J7" s="619"/>
      <c r="K7" s="619"/>
      <c r="L7" s="619"/>
      <c r="M7" s="619"/>
      <c r="N7" s="619"/>
      <c r="O7" s="619"/>
      <c r="P7" s="619"/>
      <c r="Q7" s="620"/>
      <c r="R7" s="621">
        <v>1596</v>
      </c>
      <c r="S7" s="622"/>
      <c r="T7" s="622"/>
      <c r="U7" s="622"/>
      <c r="V7" s="622"/>
      <c r="W7" s="622"/>
      <c r="X7" s="622"/>
      <c r="Y7" s="623"/>
      <c r="Z7" s="659">
        <v>0</v>
      </c>
      <c r="AA7" s="659"/>
      <c r="AB7" s="659"/>
      <c r="AC7" s="659"/>
      <c r="AD7" s="660">
        <v>1596</v>
      </c>
      <c r="AE7" s="660"/>
      <c r="AF7" s="660"/>
      <c r="AG7" s="660"/>
      <c r="AH7" s="660"/>
      <c r="AI7" s="660"/>
      <c r="AJ7" s="660"/>
      <c r="AK7" s="660"/>
      <c r="AL7" s="624">
        <v>0</v>
      </c>
      <c r="AM7" s="625"/>
      <c r="AN7" s="625"/>
      <c r="AO7" s="661"/>
      <c r="AP7" s="618" t="s">
        <v>238</v>
      </c>
      <c r="AQ7" s="619"/>
      <c r="AR7" s="619"/>
      <c r="AS7" s="619"/>
      <c r="AT7" s="619"/>
      <c r="AU7" s="619"/>
      <c r="AV7" s="619"/>
      <c r="AW7" s="619"/>
      <c r="AX7" s="619"/>
      <c r="AY7" s="619"/>
      <c r="AZ7" s="619"/>
      <c r="BA7" s="619"/>
      <c r="BB7" s="619"/>
      <c r="BC7" s="619"/>
      <c r="BD7" s="619"/>
      <c r="BE7" s="619"/>
      <c r="BF7" s="620"/>
      <c r="BG7" s="621">
        <v>2547929</v>
      </c>
      <c r="BH7" s="622"/>
      <c r="BI7" s="622"/>
      <c r="BJ7" s="622"/>
      <c r="BK7" s="622"/>
      <c r="BL7" s="622"/>
      <c r="BM7" s="622"/>
      <c r="BN7" s="623"/>
      <c r="BO7" s="659">
        <v>42.8</v>
      </c>
      <c r="BP7" s="659"/>
      <c r="BQ7" s="659"/>
      <c r="BR7" s="659"/>
      <c r="BS7" s="660">
        <v>36220</v>
      </c>
      <c r="BT7" s="660"/>
      <c r="BU7" s="660"/>
      <c r="BV7" s="660"/>
      <c r="BW7" s="660"/>
      <c r="BX7" s="660"/>
      <c r="BY7" s="660"/>
      <c r="BZ7" s="660"/>
      <c r="CA7" s="660"/>
      <c r="CB7" s="695"/>
      <c r="CD7" s="618" t="s">
        <v>239</v>
      </c>
      <c r="CE7" s="619"/>
      <c r="CF7" s="619"/>
      <c r="CG7" s="619"/>
      <c r="CH7" s="619"/>
      <c r="CI7" s="619"/>
      <c r="CJ7" s="619"/>
      <c r="CK7" s="619"/>
      <c r="CL7" s="619"/>
      <c r="CM7" s="619"/>
      <c r="CN7" s="619"/>
      <c r="CO7" s="619"/>
      <c r="CP7" s="619"/>
      <c r="CQ7" s="620"/>
      <c r="CR7" s="621">
        <v>3417706</v>
      </c>
      <c r="CS7" s="622"/>
      <c r="CT7" s="622"/>
      <c r="CU7" s="622"/>
      <c r="CV7" s="622"/>
      <c r="CW7" s="622"/>
      <c r="CX7" s="622"/>
      <c r="CY7" s="623"/>
      <c r="CZ7" s="659">
        <v>13.7</v>
      </c>
      <c r="DA7" s="659"/>
      <c r="DB7" s="659"/>
      <c r="DC7" s="659"/>
      <c r="DD7" s="627">
        <v>133720</v>
      </c>
      <c r="DE7" s="622"/>
      <c r="DF7" s="622"/>
      <c r="DG7" s="622"/>
      <c r="DH7" s="622"/>
      <c r="DI7" s="622"/>
      <c r="DJ7" s="622"/>
      <c r="DK7" s="622"/>
      <c r="DL7" s="622"/>
      <c r="DM7" s="622"/>
      <c r="DN7" s="622"/>
      <c r="DO7" s="622"/>
      <c r="DP7" s="623"/>
      <c r="DQ7" s="627">
        <v>2996745</v>
      </c>
      <c r="DR7" s="622"/>
      <c r="DS7" s="622"/>
      <c r="DT7" s="622"/>
      <c r="DU7" s="622"/>
      <c r="DV7" s="622"/>
      <c r="DW7" s="622"/>
      <c r="DX7" s="622"/>
      <c r="DY7" s="622"/>
      <c r="DZ7" s="622"/>
      <c r="EA7" s="622"/>
      <c r="EB7" s="622"/>
      <c r="EC7" s="658"/>
    </row>
    <row r="8" spans="2:143" ht="11.25" customHeight="1" x14ac:dyDescent="0.15">
      <c r="B8" s="618" t="s">
        <v>240</v>
      </c>
      <c r="C8" s="619"/>
      <c r="D8" s="619"/>
      <c r="E8" s="619"/>
      <c r="F8" s="619"/>
      <c r="G8" s="619"/>
      <c r="H8" s="619"/>
      <c r="I8" s="619"/>
      <c r="J8" s="619"/>
      <c r="K8" s="619"/>
      <c r="L8" s="619"/>
      <c r="M8" s="619"/>
      <c r="N8" s="619"/>
      <c r="O8" s="619"/>
      <c r="P8" s="619"/>
      <c r="Q8" s="620"/>
      <c r="R8" s="621">
        <v>19379</v>
      </c>
      <c r="S8" s="622"/>
      <c r="T8" s="622"/>
      <c r="U8" s="622"/>
      <c r="V8" s="622"/>
      <c r="W8" s="622"/>
      <c r="X8" s="622"/>
      <c r="Y8" s="623"/>
      <c r="Z8" s="659">
        <v>0.1</v>
      </c>
      <c r="AA8" s="659"/>
      <c r="AB8" s="659"/>
      <c r="AC8" s="659"/>
      <c r="AD8" s="660">
        <v>19379</v>
      </c>
      <c r="AE8" s="660"/>
      <c r="AF8" s="660"/>
      <c r="AG8" s="660"/>
      <c r="AH8" s="660"/>
      <c r="AI8" s="660"/>
      <c r="AJ8" s="660"/>
      <c r="AK8" s="660"/>
      <c r="AL8" s="624">
        <v>0.2</v>
      </c>
      <c r="AM8" s="625"/>
      <c r="AN8" s="625"/>
      <c r="AO8" s="661"/>
      <c r="AP8" s="618" t="s">
        <v>241</v>
      </c>
      <c r="AQ8" s="619"/>
      <c r="AR8" s="619"/>
      <c r="AS8" s="619"/>
      <c r="AT8" s="619"/>
      <c r="AU8" s="619"/>
      <c r="AV8" s="619"/>
      <c r="AW8" s="619"/>
      <c r="AX8" s="619"/>
      <c r="AY8" s="619"/>
      <c r="AZ8" s="619"/>
      <c r="BA8" s="619"/>
      <c r="BB8" s="619"/>
      <c r="BC8" s="619"/>
      <c r="BD8" s="619"/>
      <c r="BE8" s="619"/>
      <c r="BF8" s="620"/>
      <c r="BG8" s="621">
        <v>90314</v>
      </c>
      <c r="BH8" s="622"/>
      <c r="BI8" s="622"/>
      <c r="BJ8" s="622"/>
      <c r="BK8" s="622"/>
      <c r="BL8" s="622"/>
      <c r="BM8" s="622"/>
      <c r="BN8" s="623"/>
      <c r="BO8" s="659">
        <v>1.5</v>
      </c>
      <c r="BP8" s="659"/>
      <c r="BQ8" s="659"/>
      <c r="BR8" s="659"/>
      <c r="BS8" s="660" t="s">
        <v>130</v>
      </c>
      <c r="BT8" s="660"/>
      <c r="BU8" s="660"/>
      <c r="BV8" s="660"/>
      <c r="BW8" s="660"/>
      <c r="BX8" s="660"/>
      <c r="BY8" s="660"/>
      <c r="BZ8" s="660"/>
      <c r="CA8" s="660"/>
      <c r="CB8" s="695"/>
      <c r="CD8" s="618" t="s">
        <v>242</v>
      </c>
      <c r="CE8" s="619"/>
      <c r="CF8" s="619"/>
      <c r="CG8" s="619"/>
      <c r="CH8" s="619"/>
      <c r="CI8" s="619"/>
      <c r="CJ8" s="619"/>
      <c r="CK8" s="619"/>
      <c r="CL8" s="619"/>
      <c r="CM8" s="619"/>
      <c r="CN8" s="619"/>
      <c r="CO8" s="619"/>
      <c r="CP8" s="619"/>
      <c r="CQ8" s="620"/>
      <c r="CR8" s="621">
        <v>9217499</v>
      </c>
      <c r="CS8" s="622"/>
      <c r="CT8" s="622"/>
      <c r="CU8" s="622"/>
      <c r="CV8" s="622"/>
      <c r="CW8" s="622"/>
      <c r="CX8" s="622"/>
      <c r="CY8" s="623"/>
      <c r="CZ8" s="659">
        <v>37</v>
      </c>
      <c r="DA8" s="659"/>
      <c r="DB8" s="659"/>
      <c r="DC8" s="659"/>
      <c r="DD8" s="627">
        <v>45833</v>
      </c>
      <c r="DE8" s="622"/>
      <c r="DF8" s="622"/>
      <c r="DG8" s="622"/>
      <c r="DH8" s="622"/>
      <c r="DI8" s="622"/>
      <c r="DJ8" s="622"/>
      <c r="DK8" s="622"/>
      <c r="DL8" s="622"/>
      <c r="DM8" s="622"/>
      <c r="DN8" s="622"/>
      <c r="DO8" s="622"/>
      <c r="DP8" s="623"/>
      <c r="DQ8" s="627">
        <v>4506536</v>
      </c>
      <c r="DR8" s="622"/>
      <c r="DS8" s="622"/>
      <c r="DT8" s="622"/>
      <c r="DU8" s="622"/>
      <c r="DV8" s="622"/>
      <c r="DW8" s="622"/>
      <c r="DX8" s="622"/>
      <c r="DY8" s="622"/>
      <c r="DZ8" s="622"/>
      <c r="EA8" s="622"/>
      <c r="EB8" s="622"/>
      <c r="EC8" s="658"/>
    </row>
    <row r="9" spans="2:143" ht="11.25" customHeight="1" x14ac:dyDescent="0.15">
      <c r="B9" s="618" t="s">
        <v>243</v>
      </c>
      <c r="C9" s="619"/>
      <c r="D9" s="619"/>
      <c r="E9" s="619"/>
      <c r="F9" s="619"/>
      <c r="G9" s="619"/>
      <c r="H9" s="619"/>
      <c r="I9" s="619"/>
      <c r="J9" s="619"/>
      <c r="K9" s="619"/>
      <c r="L9" s="619"/>
      <c r="M9" s="619"/>
      <c r="N9" s="619"/>
      <c r="O9" s="619"/>
      <c r="P9" s="619"/>
      <c r="Q9" s="620"/>
      <c r="R9" s="621">
        <v>15198</v>
      </c>
      <c r="S9" s="622"/>
      <c r="T9" s="622"/>
      <c r="U9" s="622"/>
      <c r="V9" s="622"/>
      <c r="W9" s="622"/>
      <c r="X9" s="622"/>
      <c r="Y9" s="623"/>
      <c r="Z9" s="659">
        <v>0.1</v>
      </c>
      <c r="AA9" s="659"/>
      <c r="AB9" s="659"/>
      <c r="AC9" s="659"/>
      <c r="AD9" s="660">
        <v>15198</v>
      </c>
      <c r="AE9" s="660"/>
      <c r="AF9" s="660"/>
      <c r="AG9" s="660"/>
      <c r="AH9" s="660"/>
      <c r="AI9" s="660"/>
      <c r="AJ9" s="660"/>
      <c r="AK9" s="660"/>
      <c r="AL9" s="624">
        <v>0.1</v>
      </c>
      <c r="AM9" s="625"/>
      <c r="AN9" s="625"/>
      <c r="AO9" s="661"/>
      <c r="AP9" s="618" t="s">
        <v>244</v>
      </c>
      <c r="AQ9" s="619"/>
      <c r="AR9" s="619"/>
      <c r="AS9" s="619"/>
      <c r="AT9" s="619"/>
      <c r="AU9" s="619"/>
      <c r="AV9" s="619"/>
      <c r="AW9" s="619"/>
      <c r="AX9" s="619"/>
      <c r="AY9" s="619"/>
      <c r="AZ9" s="619"/>
      <c r="BA9" s="619"/>
      <c r="BB9" s="619"/>
      <c r="BC9" s="619"/>
      <c r="BD9" s="619"/>
      <c r="BE9" s="619"/>
      <c r="BF9" s="620"/>
      <c r="BG9" s="621">
        <v>2191406</v>
      </c>
      <c r="BH9" s="622"/>
      <c r="BI9" s="622"/>
      <c r="BJ9" s="622"/>
      <c r="BK9" s="622"/>
      <c r="BL9" s="622"/>
      <c r="BM9" s="622"/>
      <c r="BN9" s="623"/>
      <c r="BO9" s="659">
        <v>36.799999999999997</v>
      </c>
      <c r="BP9" s="659"/>
      <c r="BQ9" s="659"/>
      <c r="BR9" s="659"/>
      <c r="BS9" s="660" t="s">
        <v>130</v>
      </c>
      <c r="BT9" s="660"/>
      <c r="BU9" s="660"/>
      <c r="BV9" s="660"/>
      <c r="BW9" s="660"/>
      <c r="BX9" s="660"/>
      <c r="BY9" s="660"/>
      <c r="BZ9" s="660"/>
      <c r="CA9" s="660"/>
      <c r="CB9" s="695"/>
      <c r="CD9" s="618" t="s">
        <v>245</v>
      </c>
      <c r="CE9" s="619"/>
      <c r="CF9" s="619"/>
      <c r="CG9" s="619"/>
      <c r="CH9" s="619"/>
      <c r="CI9" s="619"/>
      <c r="CJ9" s="619"/>
      <c r="CK9" s="619"/>
      <c r="CL9" s="619"/>
      <c r="CM9" s="619"/>
      <c r="CN9" s="619"/>
      <c r="CO9" s="619"/>
      <c r="CP9" s="619"/>
      <c r="CQ9" s="620"/>
      <c r="CR9" s="621">
        <v>2223061</v>
      </c>
      <c r="CS9" s="622"/>
      <c r="CT9" s="622"/>
      <c r="CU9" s="622"/>
      <c r="CV9" s="622"/>
      <c r="CW9" s="622"/>
      <c r="CX9" s="622"/>
      <c r="CY9" s="623"/>
      <c r="CZ9" s="659">
        <v>8.9</v>
      </c>
      <c r="DA9" s="659"/>
      <c r="DB9" s="659"/>
      <c r="DC9" s="659"/>
      <c r="DD9" s="627">
        <v>73645</v>
      </c>
      <c r="DE9" s="622"/>
      <c r="DF9" s="622"/>
      <c r="DG9" s="622"/>
      <c r="DH9" s="622"/>
      <c r="DI9" s="622"/>
      <c r="DJ9" s="622"/>
      <c r="DK9" s="622"/>
      <c r="DL9" s="622"/>
      <c r="DM9" s="622"/>
      <c r="DN9" s="622"/>
      <c r="DO9" s="622"/>
      <c r="DP9" s="623"/>
      <c r="DQ9" s="627">
        <v>1524074</v>
      </c>
      <c r="DR9" s="622"/>
      <c r="DS9" s="622"/>
      <c r="DT9" s="622"/>
      <c r="DU9" s="622"/>
      <c r="DV9" s="622"/>
      <c r="DW9" s="622"/>
      <c r="DX9" s="622"/>
      <c r="DY9" s="622"/>
      <c r="DZ9" s="622"/>
      <c r="EA9" s="622"/>
      <c r="EB9" s="622"/>
      <c r="EC9" s="658"/>
    </row>
    <row r="10" spans="2:143" ht="11.25" customHeight="1" x14ac:dyDescent="0.15">
      <c r="B10" s="618" t="s">
        <v>246</v>
      </c>
      <c r="C10" s="619"/>
      <c r="D10" s="619"/>
      <c r="E10" s="619"/>
      <c r="F10" s="619"/>
      <c r="G10" s="619"/>
      <c r="H10" s="619"/>
      <c r="I10" s="619"/>
      <c r="J10" s="619"/>
      <c r="K10" s="619"/>
      <c r="L10" s="619"/>
      <c r="M10" s="619"/>
      <c r="N10" s="619"/>
      <c r="O10" s="619"/>
      <c r="P10" s="619"/>
      <c r="Q10" s="620"/>
      <c r="R10" s="621" t="s">
        <v>247</v>
      </c>
      <c r="S10" s="622"/>
      <c r="T10" s="622"/>
      <c r="U10" s="622"/>
      <c r="V10" s="622"/>
      <c r="W10" s="622"/>
      <c r="X10" s="622"/>
      <c r="Y10" s="623"/>
      <c r="Z10" s="659" t="s">
        <v>177</v>
      </c>
      <c r="AA10" s="659"/>
      <c r="AB10" s="659"/>
      <c r="AC10" s="659"/>
      <c r="AD10" s="660" t="s">
        <v>130</v>
      </c>
      <c r="AE10" s="660"/>
      <c r="AF10" s="660"/>
      <c r="AG10" s="660"/>
      <c r="AH10" s="660"/>
      <c r="AI10" s="660"/>
      <c r="AJ10" s="660"/>
      <c r="AK10" s="660"/>
      <c r="AL10" s="624" t="s">
        <v>130</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139344</v>
      </c>
      <c r="BH10" s="622"/>
      <c r="BI10" s="622"/>
      <c r="BJ10" s="622"/>
      <c r="BK10" s="622"/>
      <c r="BL10" s="622"/>
      <c r="BM10" s="622"/>
      <c r="BN10" s="623"/>
      <c r="BO10" s="659">
        <v>2.2999999999999998</v>
      </c>
      <c r="BP10" s="659"/>
      <c r="BQ10" s="659"/>
      <c r="BR10" s="659"/>
      <c r="BS10" s="660" t="s">
        <v>247</v>
      </c>
      <c r="BT10" s="660"/>
      <c r="BU10" s="660"/>
      <c r="BV10" s="660"/>
      <c r="BW10" s="660"/>
      <c r="BX10" s="660"/>
      <c r="BY10" s="660"/>
      <c r="BZ10" s="660"/>
      <c r="CA10" s="660"/>
      <c r="CB10" s="695"/>
      <c r="CD10" s="618" t="s">
        <v>249</v>
      </c>
      <c r="CE10" s="619"/>
      <c r="CF10" s="619"/>
      <c r="CG10" s="619"/>
      <c r="CH10" s="619"/>
      <c r="CI10" s="619"/>
      <c r="CJ10" s="619"/>
      <c r="CK10" s="619"/>
      <c r="CL10" s="619"/>
      <c r="CM10" s="619"/>
      <c r="CN10" s="619"/>
      <c r="CO10" s="619"/>
      <c r="CP10" s="619"/>
      <c r="CQ10" s="620"/>
      <c r="CR10" s="621">
        <v>75100</v>
      </c>
      <c r="CS10" s="622"/>
      <c r="CT10" s="622"/>
      <c r="CU10" s="622"/>
      <c r="CV10" s="622"/>
      <c r="CW10" s="622"/>
      <c r="CX10" s="622"/>
      <c r="CY10" s="623"/>
      <c r="CZ10" s="659">
        <v>0.3</v>
      </c>
      <c r="DA10" s="659"/>
      <c r="DB10" s="659"/>
      <c r="DC10" s="659"/>
      <c r="DD10" s="627" t="s">
        <v>130</v>
      </c>
      <c r="DE10" s="622"/>
      <c r="DF10" s="622"/>
      <c r="DG10" s="622"/>
      <c r="DH10" s="622"/>
      <c r="DI10" s="622"/>
      <c r="DJ10" s="622"/>
      <c r="DK10" s="622"/>
      <c r="DL10" s="622"/>
      <c r="DM10" s="622"/>
      <c r="DN10" s="622"/>
      <c r="DO10" s="622"/>
      <c r="DP10" s="623"/>
      <c r="DQ10" s="627">
        <v>10100</v>
      </c>
      <c r="DR10" s="622"/>
      <c r="DS10" s="622"/>
      <c r="DT10" s="622"/>
      <c r="DU10" s="622"/>
      <c r="DV10" s="622"/>
      <c r="DW10" s="622"/>
      <c r="DX10" s="622"/>
      <c r="DY10" s="622"/>
      <c r="DZ10" s="622"/>
      <c r="EA10" s="622"/>
      <c r="EB10" s="622"/>
      <c r="EC10" s="658"/>
    </row>
    <row r="11" spans="2:143" ht="11.25" customHeight="1" x14ac:dyDescent="0.15">
      <c r="B11" s="618" t="s">
        <v>250</v>
      </c>
      <c r="C11" s="619"/>
      <c r="D11" s="619"/>
      <c r="E11" s="619"/>
      <c r="F11" s="619"/>
      <c r="G11" s="619"/>
      <c r="H11" s="619"/>
      <c r="I11" s="619"/>
      <c r="J11" s="619"/>
      <c r="K11" s="619"/>
      <c r="L11" s="619"/>
      <c r="M11" s="619"/>
      <c r="N11" s="619"/>
      <c r="O11" s="619"/>
      <c r="P11" s="619"/>
      <c r="Q11" s="620"/>
      <c r="R11" s="621">
        <v>1295196</v>
      </c>
      <c r="S11" s="622"/>
      <c r="T11" s="622"/>
      <c r="U11" s="622"/>
      <c r="V11" s="622"/>
      <c r="W11" s="622"/>
      <c r="X11" s="622"/>
      <c r="Y11" s="623"/>
      <c r="Z11" s="624">
        <v>4.9000000000000004</v>
      </c>
      <c r="AA11" s="625"/>
      <c r="AB11" s="625"/>
      <c r="AC11" s="626"/>
      <c r="AD11" s="627">
        <v>1295196</v>
      </c>
      <c r="AE11" s="622"/>
      <c r="AF11" s="622"/>
      <c r="AG11" s="622"/>
      <c r="AH11" s="622"/>
      <c r="AI11" s="622"/>
      <c r="AJ11" s="622"/>
      <c r="AK11" s="623"/>
      <c r="AL11" s="624">
        <v>10.4</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v>126865</v>
      </c>
      <c r="BH11" s="622"/>
      <c r="BI11" s="622"/>
      <c r="BJ11" s="622"/>
      <c r="BK11" s="622"/>
      <c r="BL11" s="622"/>
      <c r="BM11" s="622"/>
      <c r="BN11" s="623"/>
      <c r="BO11" s="659">
        <v>2.1</v>
      </c>
      <c r="BP11" s="659"/>
      <c r="BQ11" s="659"/>
      <c r="BR11" s="659"/>
      <c r="BS11" s="660">
        <v>36220</v>
      </c>
      <c r="BT11" s="660"/>
      <c r="BU11" s="660"/>
      <c r="BV11" s="660"/>
      <c r="BW11" s="660"/>
      <c r="BX11" s="660"/>
      <c r="BY11" s="660"/>
      <c r="BZ11" s="660"/>
      <c r="CA11" s="660"/>
      <c r="CB11" s="695"/>
      <c r="CD11" s="618" t="s">
        <v>252</v>
      </c>
      <c r="CE11" s="619"/>
      <c r="CF11" s="619"/>
      <c r="CG11" s="619"/>
      <c r="CH11" s="619"/>
      <c r="CI11" s="619"/>
      <c r="CJ11" s="619"/>
      <c r="CK11" s="619"/>
      <c r="CL11" s="619"/>
      <c r="CM11" s="619"/>
      <c r="CN11" s="619"/>
      <c r="CO11" s="619"/>
      <c r="CP11" s="619"/>
      <c r="CQ11" s="620"/>
      <c r="CR11" s="621">
        <v>412184</v>
      </c>
      <c r="CS11" s="622"/>
      <c r="CT11" s="622"/>
      <c r="CU11" s="622"/>
      <c r="CV11" s="622"/>
      <c r="CW11" s="622"/>
      <c r="CX11" s="622"/>
      <c r="CY11" s="623"/>
      <c r="CZ11" s="659">
        <v>1.7</v>
      </c>
      <c r="DA11" s="659"/>
      <c r="DB11" s="659"/>
      <c r="DC11" s="659"/>
      <c r="DD11" s="627">
        <v>87000</v>
      </c>
      <c r="DE11" s="622"/>
      <c r="DF11" s="622"/>
      <c r="DG11" s="622"/>
      <c r="DH11" s="622"/>
      <c r="DI11" s="622"/>
      <c r="DJ11" s="622"/>
      <c r="DK11" s="622"/>
      <c r="DL11" s="622"/>
      <c r="DM11" s="622"/>
      <c r="DN11" s="622"/>
      <c r="DO11" s="622"/>
      <c r="DP11" s="623"/>
      <c r="DQ11" s="627">
        <v>120449</v>
      </c>
      <c r="DR11" s="622"/>
      <c r="DS11" s="622"/>
      <c r="DT11" s="622"/>
      <c r="DU11" s="622"/>
      <c r="DV11" s="622"/>
      <c r="DW11" s="622"/>
      <c r="DX11" s="622"/>
      <c r="DY11" s="622"/>
      <c r="DZ11" s="622"/>
      <c r="EA11" s="622"/>
      <c r="EB11" s="622"/>
      <c r="EC11" s="658"/>
    </row>
    <row r="12" spans="2:143" ht="11.25" customHeight="1" x14ac:dyDescent="0.15">
      <c r="B12" s="618" t="s">
        <v>253</v>
      </c>
      <c r="C12" s="619"/>
      <c r="D12" s="619"/>
      <c r="E12" s="619"/>
      <c r="F12" s="619"/>
      <c r="G12" s="619"/>
      <c r="H12" s="619"/>
      <c r="I12" s="619"/>
      <c r="J12" s="619"/>
      <c r="K12" s="619"/>
      <c r="L12" s="619"/>
      <c r="M12" s="619"/>
      <c r="N12" s="619"/>
      <c r="O12" s="619"/>
      <c r="P12" s="619"/>
      <c r="Q12" s="620"/>
      <c r="R12" s="621">
        <v>3405</v>
      </c>
      <c r="S12" s="622"/>
      <c r="T12" s="622"/>
      <c r="U12" s="622"/>
      <c r="V12" s="622"/>
      <c r="W12" s="622"/>
      <c r="X12" s="622"/>
      <c r="Y12" s="623"/>
      <c r="Z12" s="659">
        <v>0</v>
      </c>
      <c r="AA12" s="659"/>
      <c r="AB12" s="659"/>
      <c r="AC12" s="659"/>
      <c r="AD12" s="660">
        <v>3405</v>
      </c>
      <c r="AE12" s="660"/>
      <c r="AF12" s="660"/>
      <c r="AG12" s="660"/>
      <c r="AH12" s="660"/>
      <c r="AI12" s="660"/>
      <c r="AJ12" s="660"/>
      <c r="AK12" s="660"/>
      <c r="AL12" s="624">
        <v>0</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2336823</v>
      </c>
      <c r="BH12" s="622"/>
      <c r="BI12" s="622"/>
      <c r="BJ12" s="622"/>
      <c r="BK12" s="622"/>
      <c r="BL12" s="622"/>
      <c r="BM12" s="622"/>
      <c r="BN12" s="623"/>
      <c r="BO12" s="659">
        <v>39.299999999999997</v>
      </c>
      <c r="BP12" s="659"/>
      <c r="BQ12" s="659"/>
      <c r="BR12" s="659"/>
      <c r="BS12" s="660" t="s">
        <v>247</v>
      </c>
      <c r="BT12" s="660"/>
      <c r="BU12" s="660"/>
      <c r="BV12" s="660"/>
      <c r="BW12" s="660"/>
      <c r="BX12" s="660"/>
      <c r="BY12" s="660"/>
      <c r="BZ12" s="660"/>
      <c r="CA12" s="660"/>
      <c r="CB12" s="695"/>
      <c r="CD12" s="618" t="s">
        <v>255</v>
      </c>
      <c r="CE12" s="619"/>
      <c r="CF12" s="619"/>
      <c r="CG12" s="619"/>
      <c r="CH12" s="619"/>
      <c r="CI12" s="619"/>
      <c r="CJ12" s="619"/>
      <c r="CK12" s="619"/>
      <c r="CL12" s="619"/>
      <c r="CM12" s="619"/>
      <c r="CN12" s="619"/>
      <c r="CO12" s="619"/>
      <c r="CP12" s="619"/>
      <c r="CQ12" s="620"/>
      <c r="CR12" s="621">
        <v>983364</v>
      </c>
      <c r="CS12" s="622"/>
      <c r="CT12" s="622"/>
      <c r="CU12" s="622"/>
      <c r="CV12" s="622"/>
      <c r="CW12" s="622"/>
      <c r="CX12" s="622"/>
      <c r="CY12" s="623"/>
      <c r="CZ12" s="659">
        <v>4</v>
      </c>
      <c r="DA12" s="659"/>
      <c r="DB12" s="659"/>
      <c r="DC12" s="659"/>
      <c r="DD12" s="627" t="s">
        <v>130</v>
      </c>
      <c r="DE12" s="622"/>
      <c r="DF12" s="622"/>
      <c r="DG12" s="622"/>
      <c r="DH12" s="622"/>
      <c r="DI12" s="622"/>
      <c r="DJ12" s="622"/>
      <c r="DK12" s="622"/>
      <c r="DL12" s="622"/>
      <c r="DM12" s="622"/>
      <c r="DN12" s="622"/>
      <c r="DO12" s="622"/>
      <c r="DP12" s="623"/>
      <c r="DQ12" s="627">
        <v>491276</v>
      </c>
      <c r="DR12" s="622"/>
      <c r="DS12" s="622"/>
      <c r="DT12" s="622"/>
      <c r="DU12" s="622"/>
      <c r="DV12" s="622"/>
      <c r="DW12" s="622"/>
      <c r="DX12" s="622"/>
      <c r="DY12" s="622"/>
      <c r="DZ12" s="622"/>
      <c r="EA12" s="622"/>
      <c r="EB12" s="622"/>
      <c r="EC12" s="658"/>
    </row>
    <row r="13" spans="2:143" ht="11.25" customHeight="1" x14ac:dyDescent="0.15">
      <c r="B13" s="618" t="s">
        <v>256</v>
      </c>
      <c r="C13" s="619"/>
      <c r="D13" s="619"/>
      <c r="E13" s="619"/>
      <c r="F13" s="619"/>
      <c r="G13" s="619"/>
      <c r="H13" s="619"/>
      <c r="I13" s="619"/>
      <c r="J13" s="619"/>
      <c r="K13" s="619"/>
      <c r="L13" s="619"/>
      <c r="M13" s="619"/>
      <c r="N13" s="619"/>
      <c r="O13" s="619"/>
      <c r="P13" s="619"/>
      <c r="Q13" s="620"/>
      <c r="R13" s="621" t="s">
        <v>177</v>
      </c>
      <c r="S13" s="622"/>
      <c r="T13" s="622"/>
      <c r="U13" s="622"/>
      <c r="V13" s="622"/>
      <c r="W13" s="622"/>
      <c r="X13" s="622"/>
      <c r="Y13" s="623"/>
      <c r="Z13" s="659" t="s">
        <v>177</v>
      </c>
      <c r="AA13" s="659"/>
      <c r="AB13" s="659"/>
      <c r="AC13" s="659"/>
      <c r="AD13" s="660" t="s">
        <v>130</v>
      </c>
      <c r="AE13" s="660"/>
      <c r="AF13" s="660"/>
      <c r="AG13" s="660"/>
      <c r="AH13" s="660"/>
      <c r="AI13" s="660"/>
      <c r="AJ13" s="660"/>
      <c r="AK13" s="660"/>
      <c r="AL13" s="624" t="s">
        <v>177</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2326758</v>
      </c>
      <c r="BH13" s="622"/>
      <c r="BI13" s="622"/>
      <c r="BJ13" s="622"/>
      <c r="BK13" s="622"/>
      <c r="BL13" s="622"/>
      <c r="BM13" s="622"/>
      <c r="BN13" s="623"/>
      <c r="BO13" s="659">
        <v>39.1</v>
      </c>
      <c r="BP13" s="659"/>
      <c r="BQ13" s="659"/>
      <c r="BR13" s="659"/>
      <c r="BS13" s="660" t="s">
        <v>177</v>
      </c>
      <c r="BT13" s="660"/>
      <c r="BU13" s="660"/>
      <c r="BV13" s="660"/>
      <c r="BW13" s="660"/>
      <c r="BX13" s="660"/>
      <c r="BY13" s="660"/>
      <c r="BZ13" s="660"/>
      <c r="CA13" s="660"/>
      <c r="CB13" s="695"/>
      <c r="CD13" s="618" t="s">
        <v>258</v>
      </c>
      <c r="CE13" s="619"/>
      <c r="CF13" s="619"/>
      <c r="CG13" s="619"/>
      <c r="CH13" s="619"/>
      <c r="CI13" s="619"/>
      <c r="CJ13" s="619"/>
      <c r="CK13" s="619"/>
      <c r="CL13" s="619"/>
      <c r="CM13" s="619"/>
      <c r="CN13" s="619"/>
      <c r="CO13" s="619"/>
      <c r="CP13" s="619"/>
      <c r="CQ13" s="620"/>
      <c r="CR13" s="621">
        <v>3238829</v>
      </c>
      <c r="CS13" s="622"/>
      <c r="CT13" s="622"/>
      <c r="CU13" s="622"/>
      <c r="CV13" s="622"/>
      <c r="CW13" s="622"/>
      <c r="CX13" s="622"/>
      <c r="CY13" s="623"/>
      <c r="CZ13" s="659">
        <v>13</v>
      </c>
      <c r="DA13" s="659"/>
      <c r="DB13" s="659"/>
      <c r="DC13" s="659"/>
      <c r="DD13" s="627">
        <v>384874</v>
      </c>
      <c r="DE13" s="622"/>
      <c r="DF13" s="622"/>
      <c r="DG13" s="622"/>
      <c r="DH13" s="622"/>
      <c r="DI13" s="622"/>
      <c r="DJ13" s="622"/>
      <c r="DK13" s="622"/>
      <c r="DL13" s="622"/>
      <c r="DM13" s="622"/>
      <c r="DN13" s="622"/>
      <c r="DO13" s="622"/>
      <c r="DP13" s="623"/>
      <c r="DQ13" s="627">
        <v>1845331</v>
      </c>
      <c r="DR13" s="622"/>
      <c r="DS13" s="622"/>
      <c r="DT13" s="622"/>
      <c r="DU13" s="622"/>
      <c r="DV13" s="622"/>
      <c r="DW13" s="622"/>
      <c r="DX13" s="622"/>
      <c r="DY13" s="622"/>
      <c r="DZ13" s="622"/>
      <c r="EA13" s="622"/>
      <c r="EB13" s="622"/>
      <c r="EC13" s="658"/>
    </row>
    <row r="14" spans="2:143" ht="11.25" customHeight="1" x14ac:dyDescent="0.15">
      <c r="B14" s="618" t="s">
        <v>259</v>
      </c>
      <c r="C14" s="619"/>
      <c r="D14" s="619"/>
      <c r="E14" s="619"/>
      <c r="F14" s="619"/>
      <c r="G14" s="619"/>
      <c r="H14" s="619"/>
      <c r="I14" s="619"/>
      <c r="J14" s="619"/>
      <c r="K14" s="619"/>
      <c r="L14" s="619"/>
      <c r="M14" s="619"/>
      <c r="N14" s="619"/>
      <c r="O14" s="619"/>
      <c r="P14" s="619"/>
      <c r="Q14" s="620"/>
      <c r="R14" s="621">
        <v>2</v>
      </c>
      <c r="S14" s="622"/>
      <c r="T14" s="622"/>
      <c r="U14" s="622"/>
      <c r="V14" s="622"/>
      <c r="W14" s="622"/>
      <c r="X14" s="622"/>
      <c r="Y14" s="623"/>
      <c r="Z14" s="659">
        <v>0</v>
      </c>
      <c r="AA14" s="659"/>
      <c r="AB14" s="659"/>
      <c r="AC14" s="659"/>
      <c r="AD14" s="660">
        <v>2</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141286</v>
      </c>
      <c r="BH14" s="622"/>
      <c r="BI14" s="622"/>
      <c r="BJ14" s="622"/>
      <c r="BK14" s="622"/>
      <c r="BL14" s="622"/>
      <c r="BM14" s="622"/>
      <c r="BN14" s="623"/>
      <c r="BO14" s="659">
        <v>2.4</v>
      </c>
      <c r="BP14" s="659"/>
      <c r="BQ14" s="659"/>
      <c r="BR14" s="659"/>
      <c r="BS14" s="660" t="s">
        <v>130</v>
      </c>
      <c r="BT14" s="660"/>
      <c r="BU14" s="660"/>
      <c r="BV14" s="660"/>
      <c r="BW14" s="660"/>
      <c r="BX14" s="660"/>
      <c r="BY14" s="660"/>
      <c r="BZ14" s="660"/>
      <c r="CA14" s="660"/>
      <c r="CB14" s="695"/>
      <c r="CD14" s="618" t="s">
        <v>261</v>
      </c>
      <c r="CE14" s="619"/>
      <c r="CF14" s="619"/>
      <c r="CG14" s="619"/>
      <c r="CH14" s="619"/>
      <c r="CI14" s="619"/>
      <c r="CJ14" s="619"/>
      <c r="CK14" s="619"/>
      <c r="CL14" s="619"/>
      <c r="CM14" s="619"/>
      <c r="CN14" s="619"/>
      <c r="CO14" s="619"/>
      <c r="CP14" s="619"/>
      <c r="CQ14" s="620"/>
      <c r="CR14" s="621">
        <v>703873</v>
      </c>
      <c r="CS14" s="622"/>
      <c r="CT14" s="622"/>
      <c r="CU14" s="622"/>
      <c r="CV14" s="622"/>
      <c r="CW14" s="622"/>
      <c r="CX14" s="622"/>
      <c r="CY14" s="623"/>
      <c r="CZ14" s="659">
        <v>2.8</v>
      </c>
      <c r="DA14" s="659"/>
      <c r="DB14" s="659"/>
      <c r="DC14" s="659"/>
      <c r="DD14" s="627">
        <v>1054</v>
      </c>
      <c r="DE14" s="622"/>
      <c r="DF14" s="622"/>
      <c r="DG14" s="622"/>
      <c r="DH14" s="622"/>
      <c r="DI14" s="622"/>
      <c r="DJ14" s="622"/>
      <c r="DK14" s="622"/>
      <c r="DL14" s="622"/>
      <c r="DM14" s="622"/>
      <c r="DN14" s="622"/>
      <c r="DO14" s="622"/>
      <c r="DP14" s="623"/>
      <c r="DQ14" s="627">
        <v>671088</v>
      </c>
      <c r="DR14" s="622"/>
      <c r="DS14" s="622"/>
      <c r="DT14" s="622"/>
      <c r="DU14" s="622"/>
      <c r="DV14" s="622"/>
      <c r="DW14" s="622"/>
      <c r="DX14" s="622"/>
      <c r="DY14" s="622"/>
      <c r="DZ14" s="622"/>
      <c r="EA14" s="622"/>
      <c r="EB14" s="622"/>
      <c r="EC14" s="658"/>
    </row>
    <row r="15" spans="2:143" ht="11.25" customHeight="1" x14ac:dyDescent="0.15">
      <c r="B15" s="618" t="s">
        <v>262</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130</v>
      </c>
      <c r="AA15" s="659"/>
      <c r="AB15" s="659"/>
      <c r="AC15" s="659"/>
      <c r="AD15" s="660" t="s">
        <v>130</v>
      </c>
      <c r="AE15" s="660"/>
      <c r="AF15" s="660"/>
      <c r="AG15" s="660"/>
      <c r="AH15" s="660"/>
      <c r="AI15" s="660"/>
      <c r="AJ15" s="660"/>
      <c r="AK15" s="660"/>
      <c r="AL15" s="624" t="s">
        <v>177</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446879</v>
      </c>
      <c r="BH15" s="622"/>
      <c r="BI15" s="622"/>
      <c r="BJ15" s="622"/>
      <c r="BK15" s="622"/>
      <c r="BL15" s="622"/>
      <c r="BM15" s="622"/>
      <c r="BN15" s="623"/>
      <c r="BO15" s="659">
        <v>7.5</v>
      </c>
      <c r="BP15" s="659"/>
      <c r="BQ15" s="659"/>
      <c r="BR15" s="659"/>
      <c r="BS15" s="660" t="s">
        <v>247</v>
      </c>
      <c r="BT15" s="660"/>
      <c r="BU15" s="660"/>
      <c r="BV15" s="660"/>
      <c r="BW15" s="660"/>
      <c r="BX15" s="660"/>
      <c r="BY15" s="660"/>
      <c r="BZ15" s="660"/>
      <c r="CA15" s="660"/>
      <c r="CB15" s="695"/>
      <c r="CD15" s="618" t="s">
        <v>264</v>
      </c>
      <c r="CE15" s="619"/>
      <c r="CF15" s="619"/>
      <c r="CG15" s="619"/>
      <c r="CH15" s="619"/>
      <c r="CI15" s="619"/>
      <c r="CJ15" s="619"/>
      <c r="CK15" s="619"/>
      <c r="CL15" s="619"/>
      <c r="CM15" s="619"/>
      <c r="CN15" s="619"/>
      <c r="CO15" s="619"/>
      <c r="CP15" s="619"/>
      <c r="CQ15" s="620"/>
      <c r="CR15" s="621">
        <v>2085533</v>
      </c>
      <c r="CS15" s="622"/>
      <c r="CT15" s="622"/>
      <c r="CU15" s="622"/>
      <c r="CV15" s="622"/>
      <c r="CW15" s="622"/>
      <c r="CX15" s="622"/>
      <c r="CY15" s="623"/>
      <c r="CZ15" s="659">
        <v>8.4</v>
      </c>
      <c r="DA15" s="659"/>
      <c r="DB15" s="659"/>
      <c r="DC15" s="659"/>
      <c r="DD15" s="627">
        <v>606590</v>
      </c>
      <c r="DE15" s="622"/>
      <c r="DF15" s="622"/>
      <c r="DG15" s="622"/>
      <c r="DH15" s="622"/>
      <c r="DI15" s="622"/>
      <c r="DJ15" s="622"/>
      <c r="DK15" s="622"/>
      <c r="DL15" s="622"/>
      <c r="DM15" s="622"/>
      <c r="DN15" s="622"/>
      <c r="DO15" s="622"/>
      <c r="DP15" s="623"/>
      <c r="DQ15" s="627">
        <v>1368757</v>
      </c>
      <c r="DR15" s="622"/>
      <c r="DS15" s="622"/>
      <c r="DT15" s="622"/>
      <c r="DU15" s="622"/>
      <c r="DV15" s="622"/>
      <c r="DW15" s="622"/>
      <c r="DX15" s="622"/>
      <c r="DY15" s="622"/>
      <c r="DZ15" s="622"/>
      <c r="EA15" s="622"/>
      <c r="EB15" s="622"/>
      <c r="EC15" s="658"/>
    </row>
    <row r="16" spans="2:143" ht="11.25" customHeight="1" x14ac:dyDescent="0.15">
      <c r="B16" s="618" t="s">
        <v>265</v>
      </c>
      <c r="C16" s="619"/>
      <c r="D16" s="619"/>
      <c r="E16" s="619"/>
      <c r="F16" s="619"/>
      <c r="G16" s="619"/>
      <c r="H16" s="619"/>
      <c r="I16" s="619"/>
      <c r="J16" s="619"/>
      <c r="K16" s="619"/>
      <c r="L16" s="619"/>
      <c r="M16" s="619"/>
      <c r="N16" s="619"/>
      <c r="O16" s="619"/>
      <c r="P16" s="619"/>
      <c r="Q16" s="620"/>
      <c r="R16" s="621">
        <v>11678</v>
      </c>
      <c r="S16" s="622"/>
      <c r="T16" s="622"/>
      <c r="U16" s="622"/>
      <c r="V16" s="622"/>
      <c r="W16" s="622"/>
      <c r="X16" s="622"/>
      <c r="Y16" s="623"/>
      <c r="Z16" s="659">
        <v>0</v>
      </c>
      <c r="AA16" s="659"/>
      <c r="AB16" s="659"/>
      <c r="AC16" s="659"/>
      <c r="AD16" s="660">
        <v>11678</v>
      </c>
      <c r="AE16" s="660"/>
      <c r="AF16" s="660"/>
      <c r="AG16" s="660"/>
      <c r="AH16" s="660"/>
      <c r="AI16" s="660"/>
      <c r="AJ16" s="660"/>
      <c r="AK16" s="660"/>
      <c r="AL16" s="624">
        <v>0.1</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59" t="s">
        <v>177</v>
      </c>
      <c r="BP16" s="659"/>
      <c r="BQ16" s="659"/>
      <c r="BR16" s="659"/>
      <c r="BS16" s="660" t="s">
        <v>130</v>
      </c>
      <c r="BT16" s="660"/>
      <c r="BU16" s="660"/>
      <c r="BV16" s="660"/>
      <c r="BW16" s="660"/>
      <c r="BX16" s="660"/>
      <c r="BY16" s="660"/>
      <c r="BZ16" s="660"/>
      <c r="CA16" s="660"/>
      <c r="CB16" s="695"/>
      <c r="CD16" s="618" t="s">
        <v>267</v>
      </c>
      <c r="CE16" s="619"/>
      <c r="CF16" s="619"/>
      <c r="CG16" s="619"/>
      <c r="CH16" s="619"/>
      <c r="CI16" s="619"/>
      <c r="CJ16" s="619"/>
      <c r="CK16" s="619"/>
      <c r="CL16" s="619"/>
      <c r="CM16" s="619"/>
      <c r="CN16" s="619"/>
      <c r="CO16" s="619"/>
      <c r="CP16" s="619"/>
      <c r="CQ16" s="620"/>
      <c r="CR16" s="621">
        <v>477518</v>
      </c>
      <c r="CS16" s="622"/>
      <c r="CT16" s="622"/>
      <c r="CU16" s="622"/>
      <c r="CV16" s="622"/>
      <c r="CW16" s="622"/>
      <c r="CX16" s="622"/>
      <c r="CY16" s="623"/>
      <c r="CZ16" s="659">
        <v>1.9</v>
      </c>
      <c r="DA16" s="659"/>
      <c r="DB16" s="659"/>
      <c r="DC16" s="659"/>
      <c r="DD16" s="627" t="s">
        <v>130</v>
      </c>
      <c r="DE16" s="622"/>
      <c r="DF16" s="622"/>
      <c r="DG16" s="622"/>
      <c r="DH16" s="622"/>
      <c r="DI16" s="622"/>
      <c r="DJ16" s="622"/>
      <c r="DK16" s="622"/>
      <c r="DL16" s="622"/>
      <c r="DM16" s="622"/>
      <c r="DN16" s="622"/>
      <c r="DO16" s="622"/>
      <c r="DP16" s="623"/>
      <c r="DQ16" s="627">
        <v>64824</v>
      </c>
      <c r="DR16" s="622"/>
      <c r="DS16" s="622"/>
      <c r="DT16" s="622"/>
      <c r="DU16" s="622"/>
      <c r="DV16" s="622"/>
      <c r="DW16" s="622"/>
      <c r="DX16" s="622"/>
      <c r="DY16" s="622"/>
      <c r="DZ16" s="622"/>
      <c r="EA16" s="622"/>
      <c r="EB16" s="622"/>
      <c r="EC16" s="658"/>
    </row>
    <row r="17" spans="2:133" ht="11.25" customHeight="1" x14ac:dyDescent="0.15">
      <c r="B17" s="618" t="s">
        <v>268</v>
      </c>
      <c r="C17" s="619"/>
      <c r="D17" s="619"/>
      <c r="E17" s="619"/>
      <c r="F17" s="619"/>
      <c r="G17" s="619"/>
      <c r="H17" s="619"/>
      <c r="I17" s="619"/>
      <c r="J17" s="619"/>
      <c r="K17" s="619"/>
      <c r="L17" s="619"/>
      <c r="M17" s="619"/>
      <c r="N17" s="619"/>
      <c r="O17" s="619"/>
      <c r="P17" s="619"/>
      <c r="Q17" s="620"/>
      <c r="R17" s="621">
        <v>96665</v>
      </c>
      <c r="S17" s="622"/>
      <c r="T17" s="622"/>
      <c r="U17" s="622"/>
      <c r="V17" s="622"/>
      <c r="W17" s="622"/>
      <c r="X17" s="622"/>
      <c r="Y17" s="623"/>
      <c r="Z17" s="659">
        <v>0.4</v>
      </c>
      <c r="AA17" s="659"/>
      <c r="AB17" s="659"/>
      <c r="AC17" s="659"/>
      <c r="AD17" s="660">
        <v>96665</v>
      </c>
      <c r="AE17" s="660"/>
      <c r="AF17" s="660"/>
      <c r="AG17" s="660"/>
      <c r="AH17" s="660"/>
      <c r="AI17" s="660"/>
      <c r="AJ17" s="660"/>
      <c r="AK17" s="660"/>
      <c r="AL17" s="624">
        <v>0.8</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59" t="s">
        <v>247</v>
      </c>
      <c r="BP17" s="659"/>
      <c r="BQ17" s="659"/>
      <c r="BR17" s="659"/>
      <c r="BS17" s="660" t="s">
        <v>247</v>
      </c>
      <c r="BT17" s="660"/>
      <c r="BU17" s="660"/>
      <c r="BV17" s="660"/>
      <c r="BW17" s="660"/>
      <c r="BX17" s="660"/>
      <c r="BY17" s="660"/>
      <c r="BZ17" s="660"/>
      <c r="CA17" s="660"/>
      <c r="CB17" s="695"/>
      <c r="CD17" s="618" t="s">
        <v>270</v>
      </c>
      <c r="CE17" s="619"/>
      <c r="CF17" s="619"/>
      <c r="CG17" s="619"/>
      <c r="CH17" s="619"/>
      <c r="CI17" s="619"/>
      <c r="CJ17" s="619"/>
      <c r="CK17" s="619"/>
      <c r="CL17" s="619"/>
      <c r="CM17" s="619"/>
      <c r="CN17" s="619"/>
      <c r="CO17" s="619"/>
      <c r="CP17" s="619"/>
      <c r="CQ17" s="620"/>
      <c r="CR17" s="621">
        <v>1752255</v>
      </c>
      <c r="CS17" s="622"/>
      <c r="CT17" s="622"/>
      <c r="CU17" s="622"/>
      <c r="CV17" s="622"/>
      <c r="CW17" s="622"/>
      <c r="CX17" s="622"/>
      <c r="CY17" s="623"/>
      <c r="CZ17" s="659">
        <v>7</v>
      </c>
      <c r="DA17" s="659"/>
      <c r="DB17" s="659"/>
      <c r="DC17" s="659"/>
      <c r="DD17" s="627" t="s">
        <v>177</v>
      </c>
      <c r="DE17" s="622"/>
      <c r="DF17" s="622"/>
      <c r="DG17" s="622"/>
      <c r="DH17" s="622"/>
      <c r="DI17" s="622"/>
      <c r="DJ17" s="622"/>
      <c r="DK17" s="622"/>
      <c r="DL17" s="622"/>
      <c r="DM17" s="622"/>
      <c r="DN17" s="622"/>
      <c r="DO17" s="622"/>
      <c r="DP17" s="623"/>
      <c r="DQ17" s="627">
        <v>1593669</v>
      </c>
      <c r="DR17" s="622"/>
      <c r="DS17" s="622"/>
      <c r="DT17" s="622"/>
      <c r="DU17" s="622"/>
      <c r="DV17" s="622"/>
      <c r="DW17" s="622"/>
      <c r="DX17" s="622"/>
      <c r="DY17" s="622"/>
      <c r="DZ17" s="622"/>
      <c r="EA17" s="622"/>
      <c r="EB17" s="622"/>
      <c r="EC17" s="658"/>
    </row>
    <row r="18" spans="2:133" ht="11.25" customHeight="1" x14ac:dyDescent="0.15">
      <c r="B18" s="618" t="s">
        <v>271</v>
      </c>
      <c r="C18" s="619"/>
      <c r="D18" s="619"/>
      <c r="E18" s="619"/>
      <c r="F18" s="619"/>
      <c r="G18" s="619"/>
      <c r="H18" s="619"/>
      <c r="I18" s="619"/>
      <c r="J18" s="619"/>
      <c r="K18" s="619"/>
      <c r="L18" s="619"/>
      <c r="M18" s="619"/>
      <c r="N18" s="619"/>
      <c r="O18" s="619"/>
      <c r="P18" s="619"/>
      <c r="Q18" s="620"/>
      <c r="R18" s="621">
        <v>74571</v>
      </c>
      <c r="S18" s="622"/>
      <c r="T18" s="622"/>
      <c r="U18" s="622"/>
      <c r="V18" s="622"/>
      <c r="W18" s="622"/>
      <c r="X18" s="622"/>
      <c r="Y18" s="623"/>
      <c r="Z18" s="659">
        <v>0.3</v>
      </c>
      <c r="AA18" s="659"/>
      <c r="AB18" s="659"/>
      <c r="AC18" s="659"/>
      <c r="AD18" s="660">
        <v>74571</v>
      </c>
      <c r="AE18" s="660"/>
      <c r="AF18" s="660"/>
      <c r="AG18" s="660"/>
      <c r="AH18" s="660"/>
      <c r="AI18" s="660"/>
      <c r="AJ18" s="660"/>
      <c r="AK18" s="660"/>
      <c r="AL18" s="624">
        <v>0.6</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247</v>
      </c>
      <c r="BH18" s="622"/>
      <c r="BI18" s="622"/>
      <c r="BJ18" s="622"/>
      <c r="BK18" s="622"/>
      <c r="BL18" s="622"/>
      <c r="BM18" s="622"/>
      <c r="BN18" s="623"/>
      <c r="BO18" s="659" t="s">
        <v>177</v>
      </c>
      <c r="BP18" s="659"/>
      <c r="BQ18" s="659"/>
      <c r="BR18" s="659"/>
      <c r="BS18" s="660" t="s">
        <v>130</v>
      </c>
      <c r="BT18" s="660"/>
      <c r="BU18" s="660"/>
      <c r="BV18" s="660"/>
      <c r="BW18" s="660"/>
      <c r="BX18" s="660"/>
      <c r="BY18" s="660"/>
      <c r="BZ18" s="660"/>
      <c r="CA18" s="660"/>
      <c r="CB18" s="695"/>
      <c r="CD18" s="618" t="s">
        <v>273</v>
      </c>
      <c r="CE18" s="619"/>
      <c r="CF18" s="619"/>
      <c r="CG18" s="619"/>
      <c r="CH18" s="619"/>
      <c r="CI18" s="619"/>
      <c r="CJ18" s="619"/>
      <c r="CK18" s="619"/>
      <c r="CL18" s="619"/>
      <c r="CM18" s="619"/>
      <c r="CN18" s="619"/>
      <c r="CO18" s="619"/>
      <c r="CP18" s="619"/>
      <c r="CQ18" s="620"/>
      <c r="CR18" s="621">
        <v>98442</v>
      </c>
      <c r="CS18" s="622"/>
      <c r="CT18" s="622"/>
      <c r="CU18" s="622"/>
      <c r="CV18" s="622"/>
      <c r="CW18" s="622"/>
      <c r="CX18" s="622"/>
      <c r="CY18" s="623"/>
      <c r="CZ18" s="659">
        <v>0.4</v>
      </c>
      <c r="DA18" s="659"/>
      <c r="DB18" s="659"/>
      <c r="DC18" s="659"/>
      <c r="DD18" s="627" t="s">
        <v>130</v>
      </c>
      <c r="DE18" s="622"/>
      <c r="DF18" s="622"/>
      <c r="DG18" s="622"/>
      <c r="DH18" s="622"/>
      <c r="DI18" s="622"/>
      <c r="DJ18" s="622"/>
      <c r="DK18" s="622"/>
      <c r="DL18" s="622"/>
      <c r="DM18" s="622"/>
      <c r="DN18" s="622"/>
      <c r="DO18" s="622"/>
      <c r="DP18" s="623"/>
      <c r="DQ18" s="627">
        <v>70600</v>
      </c>
      <c r="DR18" s="622"/>
      <c r="DS18" s="622"/>
      <c r="DT18" s="622"/>
      <c r="DU18" s="622"/>
      <c r="DV18" s="622"/>
      <c r="DW18" s="622"/>
      <c r="DX18" s="622"/>
      <c r="DY18" s="622"/>
      <c r="DZ18" s="622"/>
      <c r="EA18" s="622"/>
      <c r="EB18" s="622"/>
      <c r="EC18" s="658"/>
    </row>
    <row r="19" spans="2:133" ht="11.25" customHeight="1" x14ac:dyDescent="0.15">
      <c r="B19" s="618" t="s">
        <v>274</v>
      </c>
      <c r="C19" s="619"/>
      <c r="D19" s="619"/>
      <c r="E19" s="619"/>
      <c r="F19" s="619"/>
      <c r="G19" s="619"/>
      <c r="H19" s="619"/>
      <c r="I19" s="619"/>
      <c r="J19" s="619"/>
      <c r="K19" s="619"/>
      <c r="L19" s="619"/>
      <c r="M19" s="619"/>
      <c r="N19" s="619"/>
      <c r="O19" s="619"/>
      <c r="P19" s="619"/>
      <c r="Q19" s="620"/>
      <c r="R19" s="621">
        <v>74512</v>
      </c>
      <c r="S19" s="622"/>
      <c r="T19" s="622"/>
      <c r="U19" s="622"/>
      <c r="V19" s="622"/>
      <c r="W19" s="622"/>
      <c r="X19" s="622"/>
      <c r="Y19" s="623"/>
      <c r="Z19" s="659">
        <v>0.3</v>
      </c>
      <c r="AA19" s="659"/>
      <c r="AB19" s="659"/>
      <c r="AC19" s="659"/>
      <c r="AD19" s="660">
        <v>74512</v>
      </c>
      <c r="AE19" s="660"/>
      <c r="AF19" s="660"/>
      <c r="AG19" s="660"/>
      <c r="AH19" s="660"/>
      <c r="AI19" s="660"/>
      <c r="AJ19" s="660"/>
      <c r="AK19" s="660"/>
      <c r="AL19" s="624">
        <v>0.6</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v>477023</v>
      </c>
      <c r="BH19" s="622"/>
      <c r="BI19" s="622"/>
      <c r="BJ19" s="622"/>
      <c r="BK19" s="622"/>
      <c r="BL19" s="622"/>
      <c r="BM19" s="622"/>
      <c r="BN19" s="623"/>
      <c r="BO19" s="659">
        <v>8</v>
      </c>
      <c r="BP19" s="659"/>
      <c r="BQ19" s="659"/>
      <c r="BR19" s="659"/>
      <c r="BS19" s="660" t="s">
        <v>177</v>
      </c>
      <c r="BT19" s="660"/>
      <c r="BU19" s="660"/>
      <c r="BV19" s="660"/>
      <c r="BW19" s="660"/>
      <c r="BX19" s="660"/>
      <c r="BY19" s="660"/>
      <c r="BZ19" s="660"/>
      <c r="CA19" s="660"/>
      <c r="CB19" s="695"/>
      <c r="CD19" s="618" t="s">
        <v>276</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177</v>
      </c>
      <c r="DA19" s="659"/>
      <c r="DB19" s="659"/>
      <c r="DC19" s="659"/>
      <c r="DD19" s="627" t="s">
        <v>247</v>
      </c>
      <c r="DE19" s="622"/>
      <c r="DF19" s="622"/>
      <c r="DG19" s="622"/>
      <c r="DH19" s="622"/>
      <c r="DI19" s="622"/>
      <c r="DJ19" s="622"/>
      <c r="DK19" s="622"/>
      <c r="DL19" s="622"/>
      <c r="DM19" s="622"/>
      <c r="DN19" s="622"/>
      <c r="DO19" s="622"/>
      <c r="DP19" s="623"/>
      <c r="DQ19" s="627" t="s">
        <v>177</v>
      </c>
      <c r="DR19" s="622"/>
      <c r="DS19" s="622"/>
      <c r="DT19" s="622"/>
      <c r="DU19" s="622"/>
      <c r="DV19" s="622"/>
      <c r="DW19" s="622"/>
      <c r="DX19" s="622"/>
      <c r="DY19" s="622"/>
      <c r="DZ19" s="622"/>
      <c r="EA19" s="622"/>
      <c r="EB19" s="622"/>
      <c r="EC19" s="658"/>
    </row>
    <row r="20" spans="2:133" ht="11.25" customHeight="1" x14ac:dyDescent="0.15">
      <c r="B20" s="696" t="s">
        <v>277</v>
      </c>
      <c r="C20" s="697"/>
      <c r="D20" s="697"/>
      <c r="E20" s="697"/>
      <c r="F20" s="697"/>
      <c r="G20" s="697"/>
      <c r="H20" s="697"/>
      <c r="I20" s="697"/>
      <c r="J20" s="697"/>
      <c r="K20" s="697"/>
      <c r="L20" s="697"/>
      <c r="M20" s="697"/>
      <c r="N20" s="697"/>
      <c r="O20" s="697"/>
      <c r="P20" s="697"/>
      <c r="Q20" s="698"/>
      <c r="R20" s="621">
        <v>59</v>
      </c>
      <c r="S20" s="622"/>
      <c r="T20" s="622"/>
      <c r="U20" s="622"/>
      <c r="V20" s="622"/>
      <c r="W20" s="622"/>
      <c r="X20" s="622"/>
      <c r="Y20" s="623"/>
      <c r="Z20" s="659">
        <v>0</v>
      </c>
      <c r="AA20" s="659"/>
      <c r="AB20" s="659"/>
      <c r="AC20" s="659"/>
      <c r="AD20" s="660">
        <v>59</v>
      </c>
      <c r="AE20" s="660"/>
      <c r="AF20" s="660"/>
      <c r="AG20" s="660"/>
      <c r="AH20" s="660"/>
      <c r="AI20" s="660"/>
      <c r="AJ20" s="660"/>
      <c r="AK20" s="660"/>
      <c r="AL20" s="624">
        <v>0</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477023</v>
      </c>
      <c r="BH20" s="622"/>
      <c r="BI20" s="622"/>
      <c r="BJ20" s="622"/>
      <c r="BK20" s="622"/>
      <c r="BL20" s="622"/>
      <c r="BM20" s="622"/>
      <c r="BN20" s="623"/>
      <c r="BO20" s="659">
        <v>8</v>
      </c>
      <c r="BP20" s="659"/>
      <c r="BQ20" s="659"/>
      <c r="BR20" s="659"/>
      <c r="BS20" s="660" t="s">
        <v>177</v>
      </c>
      <c r="BT20" s="660"/>
      <c r="BU20" s="660"/>
      <c r="BV20" s="660"/>
      <c r="BW20" s="660"/>
      <c r="BX20" s="660"/>
      <c r="BY20" s="660"/>
      <c r="BZ20" s="660"/>
      <c r="CA20" s="660"/>
      <c r="CB20" s="695"/>
      <c r="CD20" s="618" t="s">
        <v>279</v>
      </c>
      <c r="CE20" s="619"/>
      <c r="CF20" s="619"/>
      <c r="CG20" s="619"/>
      <c r="CH20" s="619"/>
      <c r="CI20" s="619"/>
      <c r="CJ20" s="619"/>
      <c r="CK20" s="619"/>
      <c r="CL20" s="619"/>
      <c r="CM20" s="619"/>
      <c r="CN20" s="619"/>
      <c r="CO20" s="619"/>
      <c r="CP20" s="619"/>
      <c r="CQ20" s="620"/>
      <c r="CR20" s="621">
        <v>24894502</v>
      </c>
      <c r="CS20" s="622"/>
      <c r="CT20" s="622"/>
      <c r="CU20" s="622"/>
      <c r="CV20" s="622"/>
      <c r="CW20" s="622"/>
      <c r="CX20" s="622"/>
      <c r="CY20" s="623"/>
      <c r="CZ20" s="659">
        <v>100</v>
      </c>
      <c r="DA20" s="659"/>
      <c r="DB20" s="659"/>
      <c r="DC20" s="659"/>
      <c r="DD20" s="627">
        <v>1332716</v>
      </c>
      <c r="DE20" s="622"/>
      <c r="DF20" s="622"/>
      <c r="DG20" s="622"/>
      <c r="DH20" s="622"/>
      <c r="DI20" s="622"/>
      <c r="DJ20" s="622"/>
      <c r="DK20" s="622"/>
      <c r="DL20" s="622"/>
      <c r="DM20" s="622"/>
      <c r="DN20" s="622"/>
      <c r="DO20" s="622"/>
      <c r="DP20" s="623"/>
      <c r="DQ20" s="627">
        <v>15472587</v>
      </c>
      <c r="DR20" s="622"/>
      <c r="DS20" s="622"/>
      <c r="DT20" s="622"/>
      <c r="DU20" s="622"/>
      <c r="DV20" s="622"/>
      <c r="DW20" s="622"/>
      <c r="DX20" s="622"/>
      <c r="DY20" s="622"/>
      <c r="DZ20" s="622"/>
      <c r="EA20" s="622"/>
      <c r="EB20" s="622"/>
      <c r="EC20" s="658"/>
    </row>
    <row r="21" spans="2:133" ht="11.25" customHeight="1" x14ac:dyDescent="0.15">
      <c r="B21" s="618" t="s">
        <v>280</v>
      </c>
      <c r="C21" s="619"/>
      <c r="D21" s="619"/>
      <c r="E21" s="619"/>
      <c r="F21" s="619"/>
      <c r="G21" s="619"/>
      <c r="H21" s="619"/>
      <c r="I21" s="619"/>
      <c r="J21" s="619"/>
      <c r="K21" s="619"/>
      <c r="L21" s="619"/>
      <c r="M21" s="619"/>
      <c r="N21" s="619"/>
      <c r="O21" s="619"/>
      <c r="P21" s="619"/>
      <c r="Q21" s="620"/>
      <c r="R21" s="621">
        <v>6078630</v>
      </c>
      <c r="S21" s="622"/>
      <c r="T21" s="622"/>
      <c r="U21" s="622"/>
      <c r="V21" s="622"/>
      <c r="W21" s="622"/>
      <c r="X21" s="622"/>
      <c r="Y21" s="623"/>
      <c r="Z21" s="659">
        <v>22.9</v>
      </c>
      <c r="AA21" s="659"/>
      <c r="AB21" s="659"/>
      <c r="AC21" s="659"/>
      <c r="AD21" s="660">
        <v>5275822</v>
      </c>
      <c r="AE21" s="660"/>
      <c r="AF21" s="660"/>
      <c r="AG21" s="660"/>
      <c r="AH21" s="660"/>
      <c r="AI21" s="660"/>
      <c r="AJ21" s="660"/>
      <c r="AK21" s="660"/>
      <c r="AL21" s="624">
        <v>42.3</v>
      </c>
      <c r="AM21" s="625"/>
      <c r="AN21" s="625"/>
      <c r="AO21" s="661"/>
      <c r="AP21" s="618" t="s">
        <v>281</v>
      </c>
      <c r="AQ21" s="699"/>
      <c r="AR21" s="699"/>
      <c r="AS21" s="699"/>
      <c r="AT21" s="699"/>
      <c r="AU21" s="699"/>
      <c r="AV21" s="699"/>
      <c r="AW21" s="699"/>
      <c r="AX21" s="699"/>
      <c r="AY21" s="699"/>
      <c r="AZ21" s="699"/>
      <c r="BA21" s="699"/>
      <c r="BB21" s="699"/>
      <c r="BC21" s="699"/>
      <c r="BD21" s="699"/>
      <c r="BE21" s="699"/>
      <c r="BF21" s="700"/>
      <c r="BG21" s="621" t="s">
        <v>130</v>
      </c>
      <c r="BH21" s="622"/>
      <c r="BI21" s="622"/>
      <c r="BJ21" s="622"/>
      <c r="BK21" s="622"/>
      <c r="BL21" s="622"/>
      <c r="BM21" s="622"/>
      <c r="BN21" s="623"/>
      <c r="BO21" s="659" t="s">
        <v>177</v>
      </c>
      <c r="BP21" s="659"/>
      <c r="BQ21" s="659"/>
      <c r="BR21" s="659"/>
      <c r="BS21" s="660" t="s">
        <v>130</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282</v>
      </c>
      <c r="C22" s="619"/>
      <c r="D22" s="619"/>
      <c r="E22" s="619"/>
      <c r="F22" s="619"/>
      <c r="G22" s="619"/>
      <c r="H22" s="619"/>
      <c r="I22" s="619"/>
      <c r="J22" s="619"/>
      <c r="K22" s="619"/>
      <c r="L22" s="619"/>
      <c r="M22" s="619"/>
      <c r="N22" s="619"/>
      <c r="O22" s="619"/>
      <c r="P22" s="619"/>
      <c r="Q22" s="620"/>
      <c r="R22" s="621">
        <v>5275822</v>
      </c>
      <c r="S22" s="622"/>
      <c r="T22" s="622"/>
      <c r="U22" s="622"/>
      <c r="V22" s="622"/>
      <c r="W22" s="622"/>
      <c r="X22" s="622"/>
      <c r="Y22" s="623"/>
      <c r="Z22" s="659">
        <v>19.899999999999999</v>
      </c>
      <c r="AA22" s="659"/>
      <c r="AB22" s="659"/>
      <c r="AC22" s="659"/>
      <c r="AD22" s="660">
        <v>5275822</v>
      </c>
      <c r="AE22" s="660"/>
      <c r="AF22" s="660"/>
      <c r="AG22" s="660"/>
      <c r="AH22" s="660"/>
      <c r="AI22" s="660"/>
      <c r="AJ22" s="660"/>
      <c r="AK22" s="660"/>
      <c r="AL22" s="624">
        <v>42.3</v>
      </c>
      <c r="AM22" s="625"/>
      <c r="AN22" s="625"/>
      <c r="AO22" s="661"/>
      <c r="AP22" s="618" t="s">
        <v>283</v>
      </c>
      <c r="AQ22" s="699"/>
      <c r="AR22" s="699"/>
      <c r="AS22" s="699"/>
      <c r="AT22" s="699"/>
      <c r="AU22" s="699"/>
      <c r="AV22" s="699"/>
      <c r="AW22" s="699"/>
      <c r="AX22" s="699"/>
      <c r="AY22" s="699"/>
      <c r="AZ22" s="699"/>
      <c r="BA22" s="699"/>
      <c r="BB22" s="699"/>
      <c r="BC22" s="699"/>
      <c r="BD22" s="699"/>
      <c r="BE22" s="699"/>
      <c r="BF22" s="700"/>
      <c r="BG22" s="621" t="s">
        <v>247</v>
      </c>
      <c r="BH22" s="622"/>
      <c r="BI22" s="622"/>
      <c r="BJ22" s="622"/>
      <c r="BK22" s="622"/>
      <c r="BL22" s="622"/>
      <c r="BM22" s="622"/>
      <c r="BN22" s="623"/>
      <c r="BO22" s="659" t="s">
        <v>130</v>
      </c>
      <c r="BP22" s="659"/>
      <c r="BQ22" s="659"/>
      <c r="BR22" s="659"/>
      <c r="BS22" s="660" t="s">
        <v>247</v>
      </c>
      <c r="BT22" s="660"/>
      <c r="BU22" s="660"/>
      <c r="BV22" s="660"/>
      <c r="BW22" s="660"/>
      <c r="BX22" s="660"/>
      <c r="BY22" s="660"/>
      <c r="BZ22" s="660"/>
      <c r="CA22" s="660"/>
      <c r="CB22" s="695"/>
      <c r="CD22" s="679" t="s">
        <v>284</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285</v>
      </c>
      <c r="C23" s="619"/>
      <c r="D23" s="619"/>
      <c r="E23" s="619"/>
      <c r="F23" s="619"/>
      <c r="G23" s="619"/>
      <c r="H23" s="619"/>
      <c r="I23" s="619"/>
      <c r="J23" s="619"/>
      <c r="K23" s="619"/>
      <c r="L23" s="619"/>
      <c r="M23" s="619"/>
      <c r="N23" s="619"/>
      <c r="O23" s="619"/>
      <c r="P23" s="619"/>
      <c r="Q23" s="620"/>
      <c r="R23" s="621">
        <v>578486</v>
      </c>
      <c r="S23" s="622"/>
      <c r="T23" s="622"/>
      <c r="U23" s="622"/>
      <c r="V23" s="622"/>
      <c r="W23" s="622"/>
      <c r="X23" s="622"/>
      <c r="Y23" s="623"/>
      <c r="Z23" s="659">
        <v>2.2000000000000002</v>
      </c>
      <c r="AA23" s="659"/>
      <c r="AB23" s="659"/>
      <c r="AC23" s="659"/>
      <c r="AD23" s="660" t="s">
        <v>247</v>
      </c>
      <c r="AE23" s="660"/>
      <c r="AF23" s="660"/>
      <c r="AG23" s="660"/>
      <c r="AH23" s="660"/>
      <c r="AI23" s="660"/>
      <c r="AJ23" s="660"/>
      <c r="AK23" s="660"/>
      <c r="AL23" s="624" t="s">
        <v>130</v>
      </c>
      <c r="AM23" s="625"/>
      <c r="AN23" s="625"/>
      <c r="AO23" s="661"/>
      <c r="AP23" s="618" t="s">
        <v>286</v>
      </c>
      <c r="AQ23" s="699"/>
      <c r="AR23" s="699"/>
      <c r="AS23" s="699"/>
      <c r="AT23" s="699"/>
      <c r="AU23" s="699"/>
      <c r="AV23" s="699"/>
      <c r="AW23" s="699"/>
      <c r="AX23" s="699"/>
      <c r="AY23" s="699"/>
      <c r="AZ23" s="699"/>
      <c r="BA23" s="699"/>
      <c r="BB23" s="699"/>
      <c r="BC23" s="699"/>
      <c r="BD23" s="699"/>
      <c r="BE23" s="699"/>
      <c r="BF23" s="700"/>
      <c r="BG23" s="621">
        <v>477023</v>
      </c>
      <c r="BH23" s="622"/>
      <c r="BI23" s="622"/>
      <c r="BJ23" s="622"/>
      <c r="BK23" s="622"/>
      <c r="BL23" s="622"/>
      <c r="BM23" s="622"/>
      <c r="BN23" s="623"/>
      <c r="BO23" s="659">
        <v>8</v>
      </c>
      <c r="BP23" s="659"/>
      <c r="BQ23" s="659"/>
      <c r="BR23" s="659"/>
      <c r="BS23" s="660" t="s">
        <v>130</v>
      </c>
      <c r="BT23" s="660"/>
      <c r="BU23" s="660"/>
      <c r="BV23" s="660"/>
      <c r="BW23" s="660"/>
      <c r="BX23" s="660"/>
      <c r="BY23" s="660"/>
      <c r="BZ23" s="660"/>
      <c r="CA23" s="660"/>
      <c r="CB23" s="695"/>
      <c r="CD23" s="679" t="s">
        <v>225</v>
      </c>
      <c r="CE23" s="680"/>
      <c r="CF23" s="680"/>
      <c r="CG23" s="680"/>
      <c r="CH23" s="680"/>
      <c r="CI23" s="680"/>
      <c r="CJ23" s="680"/>
      <c r="CK23" s="680"/>
      <c r="CL23" s="680"/>
      <c r="CM23" s="680"/>
      <c r="CN23" s="680"/>
      <c r="CO23" s="680"/>
      <c r="CP23" s="680"/>
      <c r="CQ23" s="681"/>
      <c r="CR23" s="679" t="s">
        <v>287</v>
      </c>
      <c r="CS23" s="680"/>
      <c r="CT23" s="680"/>
      <c r="CU23" s="680"/>
      <c r="CV23" s="680"/>
      <c r="CW23" s="680"/>
      <c r="CX23" s="680"/>
      <c r="CY23" s="681"/>
      <c r="CZ23" s="679" t="s">
        <v>288</v>
      </c>
      <c r="DA23" s="680"/>
      <c r="DB23" s="680"/>
      <c r="DC23" s="681"/>
      <c r="DD23" s="679" t="s">
        <v>289</v>
      </c>
      <c r="DE23" s="680"/>
      <c r="DF23" s="680"/>
      <c r="DG23" s="680"/>
      <c r="DH23" s="680"/>
      <c r="DI23" s="680"/>
      <c r="DJ23" s="680"/>
      <c r="DK23" s="681"/>
      <c r="DL23" s="711" t="s">
        <v>290</v>
      </c>
      <c r="DM23" s="712"/>
      <c r="DN23" s="712"/>
      <c r="DO23" s="712"/>
      <c r="DP23" s="712"/>
      <c r="DQ23" s="712"/>
      <c r="DR23" s="712"/>
      <c r="DS23" s="712"/>
      <c r="DT23" s="712"/>
      <c r="DU23" s="712"/>
      <c r="DV23" s="713"/>
      <c r="DW23" s="679" t="s">
        <v>291</v>
      </c>
      <c r="DX23" s="680"/>
      <c r="DY23" s="680"/>
      <c r="DZ23" s="680"/>
      <c r="EA23" s="680"/>
      <c r="EB23" s="680"/>
      <c r="EC23" s="681"/>
    </row>
    <row r="24" spans="2:133" ht="11.25" customHeight="1" x14ac:dyDescent="0.15">
      <c r="B24" s="618" t="s">
        <v>292</v>
      </c>
      <c r="C24" s="619"/>
      <c r="D24" s="619"/>
      <c r="E24" s="619"/>
      <c r="F24" s="619"/>
      <c r="G24" s="619"/>
      <c r="H24" s="619"/>
      <c r="I24" s="619"/>
      <c r="J24" s="619"/>
      <c r="K24" s="619"/>
      <c r="L24" s="619"/>
      <c r="M24" s="619"/>
      <c r="N24" s="619"/>
      <c r="O24" s="619"/>
      <c r="P24" s="619"/>
      <c r="Q24" s="620"/>
      <c r="R24" s="621">
        <v>224322</v>
      </c>
      <c r="S24" s="622"/>
      <c r="T24" s="622"/>
      <c r="U24" s="622"/>
      <c r="V24" s="622"/>
      <c r="W24" s="622"/>
      <c r="X24" s="622"/>
      <c r="Y24" s="623"/>
      <c r="Z24" s="659">
        <v>0.8</v>
      </c>
      <c r="AA24" s="659"/>
      <c r="AB24" s="659"/>
      <c r="AC24" s="659"/>
      <c r="AD24" s="660" t="s">
        <v>247</v>
      </c>
      <c r="AE24" s="660"/>
      <c r="AF24" s="660"/>
      <c r="AG24" s="660"/>
      <c r="AH24" s="660"/>
      <c r="AI24" s="660"/>
      <c r="AJ24" s="660"/>
      <c r="AK24" s="660"/>
      <c r="AL24" s="624" t="s">
        <v>177</v>
      </c>
      <c r="AM24" s="625"/>
      <c r="AN24" s="625"/>
      <c r="AO24" s="661"/>
      <c r="AP24" s="618" t="s">
        <v>293</v>
      </c>
      <c r="AQ24" s="699"/>
      <c r="AR24" s="699"/>
      <c r="AS24" s="699"/>
      <c r="AT24" s="699"/>
      <c r="AU24" s="699"/>
      <c r="AV24" s="699"/>
      <c r="AW24" s="699"/>
      <c r="AX24" s="699"/>
      <c r="AY24" s="699"/>
      <c r="AZ24" s="699"/>
      <c r="BA24" s="699"/>
      <c r="BB24" s="699"/>
      <c r="BC24" s="699"/>
      <c r="BD24" s="699"/>
      <c r="BE24" s="699"/>
      <c r="BF24" s="700"/>
      <c r="BG24" s="621" t="s">
        <v>177</v>
      </c>
      <c r="BH24" s="622"/>
      <c r="BI24" s="622"/>
      <c r="BJ24" s="622"/>
      <c r="BK24" s="622"/>
      <c r="BL24" s="622"/>
      <c r="BM24" s="622"/>
      <c r="BN24" s="623"/>
      <c r="BO24" s="659" t="s">
        <v>130</v>
      </c>
      <c r="BP24" s="659"/>
      <c r="BQ24" s="659"/>
      <c r="BR24" s="659"/>
      <c r="BS24" s="660" t="s">
        <v>130</v>
      </c>
      <c r="BT24" s="660"/>
      <c r="BU24" s="660"/>
      <c r="BV24" s="660"/>
      <c r="BW24" s="660"/>
      <c r="BX24" s="660"/>
      <c r="BY24" s="660"/>
      <c r="BZ24" s="660"/>
      <c r="CA24" s="660"/>
      <c r="CB24" s="695"/>
      <c r="CD24" s="676" t="s">
        <v>294</v>
      </c>
      <c r="CE24" s="677"/>
      <c r="CF24" s="677"/>
      <c r="CG24" s="677"/>
      <c r="CH24" s="677"/>
      <c r="CI24" s="677"/>
      <c r="CJ24" s="677"/>
      <c r="CK24" s="677"/>
      <c r="CL24" s="677"/>
      <c r="CM24" s="677"/>
      <c r="CN24" s="677"/>
      <c r="CO24" s="677"/>
      <c r="CP24" s="677"/>
      <c r="CQ24" s="678"/>
      <c r="CR24" s="673">
        <v>11065748</v>
      </c>
      <c r="CS24" s="674"/>
      <c r="CT24" s="674"/>
      <c r="CU24" s="674"/>
      <c r="CV24" s="674"/>
      <c r="CW24" s="674"/>
      <c r="CX24" s="674"/>
      <c r="CY24" s="702"/>
      <c r="CZ24" s="703">
        <v>44.5</v>
      </c>
      <c r="DA24" s="685"/>
      <c r="DB24" s="685"/>
      <c r="DC24" s="705"/>
      <c r="DD24" s="701">
        <v>6508115</v>
      </c>
      <c r="DE24" s="674"/>
      <c r="DF24" s="674"/>
      <c r="DG24" s="674"/>
      <c r="DH24" s="674"/>
      <c r="DI24" s="674"/>
      <c r="DJ24" s="674"/>
      <c r="DK24" s="702"/>
      <c r="DL24" s="701">
        <v>6335005</v>
      </c>
      <c r="DM24" s="674"/>
      <c r="DN24" s="674"/>
      <c r="DO24" s="674"/>
      <c r="DP24" s="674"/>
      <c r="DQ24" s="674"/>
      <c r="DR24" s="674"/>
      <c r="DS24" s="674"/>
      <c r="DT24" s="674"/>
      <c r="DU24" s="674"/>
      <c r="DV24" s="702"/>
      <c r="DW24" s="703">
        <v>50</v>
      </c>
      <c r="DX24" s="685"/>
      <c r="DY24" s="685"/>
      <c r="DZ24" s="685"/>
      <c r="EA24" s="685"/>
      <c r="EB24" s="685"/>
      <c r="EC24" s="704"/>
    </row>
    <row r="25" spans="2:133" ht="11.25" customHeight="1" x14ac:dyDescent="0.15">
      <c r="B25" s="618" t="s">
        <v>295</v>
      </c>
      <c r="C25" s="619"/>
      <c r="D25" s="619"/>
      <c r="E25" s="619"/>
      <c r="F25" s="619"/>
      <c r="G25" s="619"/>
      <c r="H25" s="619"/>
      <c r="I25" s="619"/>
      <c r="J25" s="619"/>
      <c r="K25" s="619"/>
      <c r="L25" s="619"/>
      <c r="M25" s="619"/>
      <c r="N25" s="619"/>
      <c r="O25" s="619"/>
      <c r="P25" s="619"/>
      <c r="Q25" s="620"/>
      <c r="R25" s="621">
        <v>13668652</v>
      </c>
      <c r="S25" s="622"/>
      <c r="T25" s="622"/>
      <c r="U25" s="622"/>
      <c r="V25" s="622"/>
      <c r="W25" s="622"/>
      <c r="X25" s="622"/>
      <c r="Y25" s="623"/>
      <c r="Z25" s="659">
        <v>51.6</v>
      </c>
      <c r="AA25" s="659"/>
      <c r="AB25" s="659"/>
      <c r="AC25" s="659"/>
      <c r="AD25" s="660">
        <v>12388821</v>
      </c>
      <c r="AE25" s="660"/>
      <c r="AF25" s="660"/>
      <c r="AG25" s="660"/>
      <c r="AH25" s="660"/>
      <c r="AI25" s="660"/>
      <c r="AJ25" s="660"/>
      <c r="AK25" s="660"/>
      <c r="AL25" s="624">
        <v>99.3</v>
      </c>
      <c r="AM25" s="625"/>
      <c r="AN25" s="625"/>
      <c r="AO25" s="661"/>
      <c r="AP25" s="618" t="s">
        <v>296</v>
      </c>
      <c r="AQ25" s="699"/>
      <c r="AR25" s="699"/>
      <c r="AS25" s="699"/>
      <c r="AT25" s="699"/>
      <c r="AU25" s="699"/>
      <c r="AV25" s="699"/>
      <c r="AW25" s="699"/>
      <c r="AX25" s="699"/>
      <c r="AY25" s="699"/>
      <c r="AZ25" s="699"/>
      <c r="BA25" s="699"/>
      <c r="BB25" s="699"/>
      <c r="BC25" s="699"/>
      <c r="BD25" s="699"/>
      <c r="BE25" s="699"/>
      <c r="BF25" s="700"/>
      <c r="BG25" s="621" t="s">
        <v>130</v>
      </c>
      <c r="BH25" s="622"/>
      <c r="BI25" s="622"/>
      <c r="BJ25" s="622"/>
      <c r="BK25" s="622"/>
      <c r="BL25" s="622"/>
      <c r="BM25" s="622"/>
      <c r="BN25" s="623"/>
      <c r="BO25" s="659" t="s">
        <v>247</v>
      </c>
      <c r="BP25" s="659"/>
      <c r="BQ25" s="659"/>
      <c r="BR25" s="659"/>
      <c r="BS25" s="660" t="s">
        <v>177</v>
      </c>
      <c r="BT25" s="660"/>
      <c r="BU25" s="660"/>
      <c r="BV25" s="660"/>
      <c r="BW25" s="660"/>
      <c r="BX25" s="660"/>
      <c r="BY25" s="660"/>
      <c r="BZ25" s="660"/>
      <c r="CA25" s="660"/>
      <c r="CB25" s="695"/>
      <c r="CD25" s="618" t="s">
        <v>297</v>
      </c>
      <c r="CE25" s="619"/>
      <c r="CF25" s="619"/>
      <c r="CG25" s="619"/>
      <c r="CH25" s="619"/>
      <c r="CI25" s="619"/>
      <c r="CJ25" s="619"/>
      <c r="CK25" s="619"/>
      <c r="CL25" s="619"/>
      <c r="CM25" s="619"/>
      <c r="CN25" s="619"/>
      <c r="CO25" s="619"/>
      <c r="CP25" s="619"/>
      <c r="CQ25" s="620"/>
      <c r="CR25" s="621">
        <v>3739945</v>
      </c>
      <c r="CS25" s="634"/>
      <c r="CT25" s="634"/>
      <c r="CU25" s="634"/>
      <c r="CV25" s="634"/>
      <c r="CW25" s="634"/>
      <c r="CX25" s="634"/>
      <c r="CY25" s="635"/>
      <c r="CZ25" s="624">
        <v>15</v>
      </c>
      <c r="DA25" s="636"/>
      <c r="DB25" s="636"/>
      <c r="DC25" s="637"/>
      <c r="DD25" s="627">
        <v>3443129</v>
      </c>
      <c r="DE25" s="634"/>
      <c r="DF25" s="634"/>
      <c r="DG25" s="634"/>
      <c r="DH25" s="634"/>
      <c r="DI25" s="634"/>
      <c r="DJ25" s="634"/>
      <c r="DK25" s="635"/>
      <c r="DL25" s="627">
        <v>3274227</v>
      </c>
      <c r="DM25" s="634"/>
      <c r="DN25" s="634"/>
      <c r="DO25" s="634"/>
      <c r="DP25" s="634"/>
      <c r="DQ25" s="634"/>
      <c r="DR25" s="634"/>
      <c r="DS25" s="634"/>
      <c r="DT25" s="634"/>
      <c r="DU25" s="634"/>
      <c r="DV25" s="635"/>
      <c r="DW25" s="624">
        <v>25.8</v>
      </c>
      <c r="DX25" s="636"/>
      <c r="DY25" s="636"/>
      <c r="DZ25" s="636"/>
      <c r="EA25" s="636"/>
      <c r="EB25" s="636"/>
      <c r="EC25" s="648"/>
    </row>
    <row r="26" spans="2:133" ht="11.25" customHeight="1" x14ac:dyDescent="0.15">
      <c r="B26" s="618" t="s">
        <v>298</v>
      </c>
      <c r="C26" s="619"/>
      <c r="D26" s="619"/>
      <c r="E26" s="619"/>
      <c r="F26" s="619"/>
      <c r="G26" s="619"/>
      <c r="H26" s="619"/>
      <c r="I26" s="619"/>
      <c r="J26" s="619"/>
      <c r="K26" s="619"/>
      <c r="L26" s="619"/>
      <c r="M26" s="619"/>
      <c r="N26" s="619"/>
      <c r="O26" s="619"/>
      <c r="P26" s="619"/>
      <c r="Q26" s="620"/>
      <c r="R26" s="621">
        <v>6742</v>
      </c>
      <c r="S26" s="622"/>
      <c r="T26" s="622"/>
      <c r="U26" s="622"/>
      <c r="V26" s="622"/>
      <c r="W26" s="622"/>
      <c r="X26" s="622"/>
      <c r="Y26" s="623"/>
      <c r="Z26" s="659">
        <v>0</v>
      </c>
      <c r="AA26" s="659"/>
      <c r="AB26" s="659"/>
      <c r="AC26" s="659"/>
      <c r="AD26" s="660">
        <v>6742</v>
      </c>
      <c r="AE26" s="660"/>
      <c r="AF26" s="660"/>
      <c r="AG26" s="660"/>
      <c r="AH26" s="660"/>
      <c r="AI26" s="660"/>
      <c r="AJ26" s="660"/>
      <c r="AK26" s="660"/>
      <c r="AL26" s="624">
        <v>0.1</v>
      </c>
      <c r="AM26" s="625"/>
      <c r="AN26" s="625"/>
      <c r="AO26" s="661"/>
      <c r="AP26" s="618" t="s">
        <v>299</v>
      </c>
      <c r="AQ26" s="699"/>
      <c r="AR26" s="699"/>
      <c r="AS26" s="699"/>
      <c r="AT26" s="699"/>
      <c r="AU26" s="699"/>
      <c r="AV26" s="699"/>
      <c r="AW26" s="699"/>
      <c r="AX26" s="699"/>
      <c r="AY26" s="699"/>
      <c r="AZ26" s="699"/>
      <c r="BA26" s="699"/>
      <c r="BB26" s="699"/>
      <c r="BC26" s="699"/>
      <c r="BD26" s="699"/>
      <c r="BE26" s="699"/>
      <c r="BF26" s="700"/>
      <c r="BG26" s="621" t="s">
        <v>247</v>
      </c>
      <c r="BH26" s="622"/>
      <c r="BI26" s="622"/>
      <c r="BJ26" s="622"/>
      <c r="BK26" s="622"/>
      <c r="BL26" s="622"/>
      <c r="BM26" s="622"/>
      <c r="BN26" s="623"/>
      <c r="BO26" s="659" t="s">
        <v>247</v>
      </c>
      <c r="BP26" s="659"/>
      <c r="BQ26" s="659"/>
      <c r="BR26" s="659"/>
      <c r="BS26" s="660" t="s">
        <v>177</v>
      </c>
      <c r="BT26" s="660"/>
      <c r="BU26" s="660"/>
      <c r="BV26" s="660"/>
      <c r="BW26" s="660"/>
      <c r="BX26" s="660"/>
      <c r="BY26" s="660"/>
      <c r="BZ26" s="660"/>
      <c r="CA26" s="660"/>
      <c r="CB26" s="695"/>
      <c r="CD26" s="618" t="s">
        <v>300</v>
      </c>
      <c r="CE26" s="619"/>
      <c r="CF26" s="619"/>
      <c r="CG26" s="619"/>
      <c r="CH26" s="619"/>
      <c r="CI26" s="619"/>
      <c r="CJ26" s="619"/>
      <c r="CK26" s="619"/>
      <c r="CL26" s="619"/>
      <c r="CM26" s="619"/>
      <c r="CN26" s="619"/>
      <c r="CO26" s="619"/>
      <c r="CP26" s="619"/>
      <c r="CQ26" s="620"/>
      <c r="CR26" s="621">
        <v>2240915</v>
      </c>
      <c r="CS26" s="622"/>
      <c r="CT26" s="622"/>
      <c r="CU26" s="622"/>
      <c r="CV26" s="622"/>
      <c r="CW26" s="622"/>
      <c r="CX26" s="622"/>
      <c r="CY26" s="623"/>
      <c r="CZ26" s="624">
        <v>9</v>
      </c>
      <c r="DA26" s="636"/>
      <c r="DB26" s="636"/>
      <c r="DC26" s="637"/>
      <c r="DD26" s="627">
        <v>2047207</v>
      </c>
      <c r="DE26" s="622"/>
      <c r="DF26" s="622"/>
      <c r="DG26" s="622"/>
      <c r="DH26" s="622"/>
      <c r="DI26" s="622"/>
      <c r="DJ26" s="622"/>
      <c r="DK26" s="623"/>
      <c r="DL26" s="627" t="s">
        <v>130</v>
      </c>
      <c r="DM26" s="622"/>
      <c r="DN26" s="622"/>
      <c r="DO26" s="622"/>
      <c r="DP26" s="622"/>
      <c r="DQ26" s="622"/>
      <c r="DR26" s="622"/>
      <c r="DS26" s="622"/>
      <c r="DT26" s="622"/>
      <c r="DU26" s="622"/>
      <c r="DV26" s="623"/>
      <c r="DW26" s="624" t="s">
        <v>130</v>
      </c>
      <c r="DX26" s="636"/>
      <c r="DY26" s="636"/>
      <c r="DZ26" s="636"/>
      <c r="EA26" s="636"/>
      <c r="EB26" s="636"/>
      <c r="EC26" s="648"/>
    </row>
    <row r="27" spans="2:133" ht="11.25" customHeight="1" x14ac:dyDescent="0.15">
      <c r="B27" s="618" t="s">
        <v>301</v>
      </c>
      <c r="C27" s="619"/>
      <c r="D27" s="619"/>
      <c r="E27" s="619"/>
      <c r="F27" s="619"/>
      <c r="G27" s="619"/>
      <c r="H27" s="619"/>
      <c r="I27" s="619"/>
      <c r="J27" s="619"/>
      <c r="K27" s="619"/>
      <c r="L27" s="619"/>
      <c r="M27" s="619"/>
      <c r="N27" s="619"/>
      <c r="O27" s="619"/>
      <c r="P27" s="619"/>
      <c r="Q27" s="620"/>
      <c r="R27" s="621">
        <v>45598</v>
      </c>
      <c r="S27" s="622"/>
      <c r="T27" s="622"/>
      <c r="U27" s="622"/>
      <c r="V27" s="622"/>
      <c r="W27" s="622"/>
      <c r="X27" s="622"/>
      <c r="Y27" s="623"/>
      <c r="Z27" s="659">
        <v>0.2</v>
      </c>
      <c r="AA27" s="659"/>
      <c r="AB27" s="659"/>
      <c r="AC27" s="659"/>
      <c r="AD27" s="660" t="s">
        <v>130</v>
      </c>
      <c r="AE27" s="660"/>
      <c r="AF27" s="660"/>
      <c r="AG27" s="660"/>
      <c r="AH27" s="660"/>
      <c r="AI27" s="660"/>
      <c r="AJ27" s="660"/>
      <c r="AK27" s="660"/>
      <c r="AL27" s="624" t="s">
        <v>130</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5949940</v>
      </c>
      <c r="BH27" s="622"/>
      <c r="BI27" s="622"/>
      <c r="BJ27" s="622"/>
      <c r="BK27" s="622"/>
      <c r="BL27" s="622"/>
      <c r="BM27" s="622"/>
      <c r="BN27" s="623"/>
      <c r="BO27" s="659">
        <v>100</v>
      </c>
      <c r="BP27" s="659"/>
      <c r="BQ27" s="659"/>
      <c r="BR27" s="659"/>
      <c r="BS27" s="660">
        <v>36220</v>
      </c>
      <c r="BT27" s="660"/>
      <c r="BU27" s="660"/>
      <c r="BV27" s="660"/>
      <c r="BW27" s="660"/>
      <c r="BX27" s="660"/>
      <c r="BY27" s="660"/>
      <c r="BZ27" s="660"/>
      <c r="CA27" s="660"/>
      <c r="CB27" s="695"/>
      <c r="CD27" s="618" t="s">
        <v>303</v>
      </c>
      <c r="CE27" s="619"/>
      <c r="CF27" s="619"/>
      <c r="CG27" s="619"/>
      <c r="CH27" s="619"/>
      <c r="CI27" s="619"/>
      <c r="CJ27" s="619"/>
      <c r="CK27" s="619"/>
      <c r="CL27" s="619"/>
      <c r="CM27" s="619"/>
      <c r="CN27" s="619"/>
      <c r="CO27" s="619"/>
      <c r="CP27" s="619"/>
      <c r="CQ27" s="620"/>
      <c r="CR27" s="621">
        <v>5573548</v>
      </c>
      <c r="CS27" s="634"/>
      <c r="CT27" s="634"/>
      <c r="CU27" s="634"/>
      <c r="CV27" s="634"/>
      <c r="CW27" s="634"/>
      <c r="CX27" s="634"/>
      <c r="CY27" s="635"/>
      <c r="CZ27" s="624">
        <v>22.4</v>
      </c>
      <c r="DA27" s="636"/>
      <c r="DB27" s="636"/>
      <c r="DC27" s="637"/>
      <c r="DD27" s="627">
        <v>1471317</v>
      </c>
      <c r="DE27" s="634"/>
      <c r="DF27" s="634"/>
      <c r="DG27" s="634"/>
      <c r="DH27" s="634"/>
      <c r="DI27" s="634"/>
      <c r="DJ27" s="634"/>
      <c r="DK27" s="635"/>
      <c r="DL27" s="627">
        <v>1467109</v>
      </c>
      <c r="DM27" s="634"/>
      <c r="DN27" s="634"/>
      <c r="DO27" s="634"/>
      <c r="DP27" s="634"/>
      <c r="DQ27" s="634"/>
      <c r="DR27" s="634"/>
      <c r="DS27" s="634"/>
      <c r="DT27" s="634"/>
      <c r="DU27" s="634"/>
      <c r="DV27" s="635"/>
      <c r="DW27" s="624">
        <v>11.6</v>
      </c>
      <c r="DX27" s="636"/>
      <c r="DY27" s="636"/>
      <c r="DZ27" s="636"/>
      <c r="EA27" s="636"/>
      <c r="EB27" s="636"/>
      <c r="EC27" s="648"/>
    </row>
    <row r="28" spans="2:133" ht="11.25" customHeight="1" x14ac:dyDescent="0.15">
      <c r="B28" s="618" t="s">
        <v>304</v>
      </c>
      <c r="C28" s="619"/>
      <c r="D28" s="619"/>
      <c r="E28" s="619"/>
      <c r="F28" s="619"/>
      <c r="G28" s="619"/>
      <c r="H28" s="619"/>
      <c r="I28" s="619"/>
      <c r="J28" s="619"/>
      <c r="K28" s="619"/>
      <c r="L28" s="619"/>
      <c r="M28" s="619"/>
      <c r="N28" s="619"/>
      <c r="O28" s="619"/>
      <c r="P28" s="619"/>
      <c r="Q28" s="620"/>
      <c r="R28" s="621">
        <v>313242</v>
      </c>
      <c r="S28" s="622"/>
      <c r="T28" s="622"/>
      <c r="U28" s="622"/>
      <c r="V28" s="622"/>
      <c r="W28" s="622"/>
      <c r="X28" s="622"/>
      <c r="Y28" s="623"/>
      <c r="Z28" s="659">
        <v>1.2</v>
      </c>
      <c r="AA28" s="659"/>
      <c r="AB28" s="659"/>
      <c r="AC28" s="659"/>
      <c r="AD28" s="660">
        <v>25976</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1752255</v>
      </c>
      <c r="CS28" s="622"/>
      <c r="CT28" s="622"/>
      <c r="CU28" s="622"/>
      <c r="CV28" s="622"/>
      <c r="CW28" s="622"/>
      <c r="CX28" s="622"/>
      <c r="CY28" s="623"/>
      <c r="CZ28" s="624">
        <v>7</v>
      </c>
      <c r="DA28" s="636"/>
      <c r="DB28" s="636"/>
      <c r="DC28" s="637"/>
      <c r="DD28" s="627">
        <v>1593669</v>
      </c>
      <c r="DE28" s="622"/>
      <c r="DF28" s="622"/>
      <c r="DG28" s="622"/>
      <c r="DH28" s="622"/>
      <c r="DI28" s="622"/>
      <c r="DJ28" s="622"/>
      <c r="DK28" s="623"/>
      <c r="DL28" s="627">
        <v>1593669</v>
      </c>
      <c r="DM28" s="622"/>
      <c r="DN28" s="622"/>
      <c r="DO28" s="622"/>
      <c r="DP28" s="622"/>
      <c r="DQ28" s="622"/>
      <c r="DR28" s="622"/>
      <c r="DS28" s="622"/>
      <c r="DT28" s="622"/>
      <c r="DU28" s="622"/>
      <c r="DV28" s="623"/>
      <c r="DW28" s="624">
        <v>12.6</v>
      </c>
      <c r="DX28" s="636"/>
      <c r="DY28" s="636"/>
      <c r="DZ28" s="636"/>
      <c r="EA28" s="636"/>
      <c r="EB28" s="636"/>
      <c r="EC28" s="648"/>
    </row>
    <row r="29" spans="2:133" ht="11.25" customHeight="1" x14ac:dyDescent="0.15">
      <c r="B29" s="618" t="s">
        <v>306</v>
      </c>
      <c r="C29" s="619"/>
      <c r="D29" s="619"/>
      <c r="E29" s="619"/>
      <c r="F29" s="619"/>
      <c r="G29" s="619"/>
      <c r="H29" s="619"/>
      <c r="I29" s="619"/>
      <c r="J29" s="619"/>
      <c r="K29" s="619"/>
      <c r="L29" s="619"/>
      <c r="M29" s="619"/>
      <c r="N29" s="619"/>
      <c r="O29" s="619"/>
      <c r="P29" s="619"/>
      <c r="Q29" s="620"/>
      <c r="R29" s="621">
        <v>98181</v>
      </c>
      <c r="S29" s="622"/>
      <c r="T29" s="622"/>
      <c r="U29" s="622"/>
      <c r="V29" s="622"/>
      <c r="W29" s="622"/>
      <c r="X29" s="622"/>
      <c r="Y29" s="623"/>
      <c r="Z29" s="659">
        <v>0.4</v>
      </c>
      <c r="AA29" s="659"/>
      <c r="AB29" s="659"/>
      <c r="AC29" s="659"/>
      <c r="AD29" s="660" t="s">
        <v>247</v>
      </c>
      <c r="AE29" s="660"/>
      <c r="AF29" s="660"/>
      <c r="AG29" s="660"/>
      <c r="AH29" s="660"/>
      <c r="AI29" s="660"/>
      <c r="AJ29" s="660"/>
      <c r="AK29" s="660"/>
      <c r="AL29" s="624" t="s">
        <v>130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307</v>
      </c>
      <c r="CE29" s="641"/>
      <c r="CF29" s="618" t="s">
        <v>308</v>
      </c>
      <c r="CG29" s="619"/>
      <c r="CH29" s="619"/>
      <c r="CI29" s="619"/>
      <c r="CJ29" s="619"/>
      <c r="CK29" s="619"/>
      <c r="CL29" s="619"/>
      <c r="CM29" s="619"/>
      <c r="CN29" s="619"/>
      <c r="CO29" s="619"/>
      <c r="CP29" s="619"/>
      <c r="CQ29" s="620"/>
      <c r="CR29" s="621">
        <v>1752140</v>
      </c>
      <c r="CS29" s="634"/>
      <c r="CT29" s="634"/>
      <c r="CU29" s="634"/>
      <c r="CV29" s="634"/>
      <c r="CW29" s="634"/>
      <c r="CX29" s="634"/>
      <c r="CY29" s="635"/>
      <c r="CZ29" s="624">
        <v>7</v>
      </c>
      <c r="DA29" s="636"/>
      <c r="DB29" s="636"/>
      <c r="DC29" s="637"/>
      <c r="DD29" s="627">
        <v>1593554</v>
      </c>
      <c r="DE29" s="634"/>
      <c r="DF29" s="634"/>
      <c r="DG29" s="634"/>
      <c r="DH29" s="634"/>
      <c r="DI29" s="634"/>
      <c r="DJ29" s="634"/>
      <c r="DK29" s="635"/>
      <c r="DL29" s="627">
        <v>1593554</v>
      </c>
      <c r="DM29" s="634"/>
      <c r="DN29" s="634"/>
      <c r="DO29" s="634"/>
      <c r="DP29" s="634"/>
      <c r="DQ29" s="634"/>
      <c r="DR29" s="634"/>
      <c r="DS29" s="634"/>
      <c r="DT29" s="634"/>
      <c r="DU29" s="634"/>
      <c r="DV29" s="635"/>
      <c r="DW29" s="624">
        <v>12.6</v>
      </c>
      <c r="DX29" s="636"/>
      <c r="DY29" s="636"/>
      <c r="DZ29" s="636"/>
      <c r="EA29" s="636"/>
      <c r="EB29" s="636"/>
      <c r="EC29" s="648"/>
    </row>
    <row r="30" spans="2:133" ht="11.25" customHeight="1" x14ac:dyDescent="0.15">
      <c r="B30" s="618" t="s">
        <v>309</v>
      </c>
      <c r="C30" s="619"/>
      <c r="D30" s="619"/>
      <c r="E30" s="619"/>
      <c r="F30" s="619"/>
      <c r="G30" s="619"/>
      <c r="H30" s="619"/>
      <c r="I30" s="619"/>
      <c r="J30" s="619"/>
      <c r="K30" s="619"/>
      <c r="L30" s="619"/>
      <c r="M30" s="619"/>
      <c r="N30" s="619"/>
      <c r="O30" s="619"/>
      <c r="P30" s="619"/>
      <c r="Q30" s="620"/>
      <c r="R30" s="621">
        <v>5817522</v>
      </c>
      <c r="S30" s="622"/>
      <c r="T30" s="622"/>
      <c r="U30" s="622"/>
      <c r="V30" s="622"/>
      <c r="W30" s="622"/>
      <c r="X30" s="622"/>
      <c r="Y30" s="623"/>
      <c r="Z30" s="659">
        <v>22</v>
      </c>
      <c r="AA30" s="659"/>
      <c r="AB30" s="659"/>
      <c r="AC30" s="659"/>
      <c r="AD30" s="660" t="s">
        <v>177</v>
      </c>
      <c r="AE30" s="660"/>
      <c r="AF30" s="660"/>
      <c r="AG30" s="660"/>
      <c r="AH30" s="660"/>
      <c r="AI30" s="660"/>
      <c r="AJ30" s="660"/>
      <c r="AK30" s="660"/>
      <c r="AL30" s="624" t="s">
        <v>177</v>
      </c>
      <c r="AM30" s="625"/>
      <c r="AN30" s="625"/>
      <c r="AO30" s="661"/>
      <c r="AP30" s="679" t="s">
        <v>225</v>
      </c>
      <c r="AQ30" s="680"/>
      <c r="AR30" s="680"/>
      <c r="AS30" s="680"/>
      <c r="AT30" s="680"/>
      <c r="AU30" s="680"/>
      <c r="AV30" s="680"/>
      <c r="AW30" s="680"/>
      <c r="AX30" s="680"/>
      <c r="AY30" s="680"/>
      <c r="AZ30" s="680"/>
      <c r="BA30" s="680"/>
      <c r="BB30" s="680"/>
      <c r="BC30" s="680"/>
      <c r="BD30" s="680"/>
      <c r="BE30" s="680"/>
      <c r="BF30" s="681"/>
      <c r="BG30" s="679" t="s">
        <v>310</v>
      </c>
      <c r="BH30" s="693"/>
      <c r="BI30" s="693"/>
      <c r="BJ30" s="693"/>
      <c r="BK30" s="693"/>
      <c r="BL30" s="693"/>
      <c r="BM30" s="693"/>
      <c r="BN30" s="693"/>
      <c r="BO30" s="693"/>
      <c r="BP30" s="693"/>
      <c r="BQ30" s="694"/>
      <c r="BR30" s="679" t="s">
        <v>311</v>
      </c>
      <c r="BS30" s="693"/>
      <c r="BT30" s="693"/>
      <c r="BU30" s="693"/>
      <c r="BV30" s="693"/>
      <c r="BW30" s="693"/>
      <c r="BX30" s="693"/>
      <c r="BY30" s="693"/>
      <c r="BZ30" s="693"/>
      <c r="CA30" s="693"/>
      <c r="CB30" s="694"/>
      <c r="CD30" s="642"/>
      <c r="CE30" s="643"/>
      <c r="CF30" s="618" t="s">
        <v>312</v>
      </c>
      <c r="CG30" s="619"/>
      <c r="CH30" s="619"/>
      <c r="CI30" s="619"/>
      <c r="CJ30" s="619"/>
      <c r="CK30" s="619"/>
      <c r="CL30" s="619"/>
      <c r="CM30" s="619"/>
      <c r="CN30" s="619"/>
      <c r="CO30" s="619"/>
      <c r="CP30" s="619"/>
      <c r="CQ30" s="620"/>
      <c r="CR30" s="621">
        <v>1693670</v>
      </c>
      <c r="CS30" s="622"/>
      <c r="CT30" s="622"/>
      <c r="CU30" s="622"/>
      <c r="CV30" s="622"/>
      <c r="CW30" s="622"/>
      <c r="CX30" s="622"/>
      <c r="CY30" s="623"/>
      <c r="CZ30" s="624">
        <v>6.8</v>
      </c>
      <c r="DA30" s="636"/>
      <c r="DB30" s="636"/>
      <c r="DC30" s="637"/>
      <c r="DD30" s="627">
        <v>1546680</v>
      </c>
      <c r="DE30" s="622"/>
      <c r="DF30" s="622"/>
      <c r="DG30" s="622"/>
      <c r="DH30" s="622"/>
      <c r="DI30" s="622"/>
      <c r="DJ30" s="622"/>
      <c r="DK30" s="623"/>
      <c r="DL30" s="627">
        <v>1546680</v>
      </c>
      <c r="DM30" s="622"/>
      <c r="DN30" s="622"/>
      <c r="DO30" s="622"/>
      <c r="DP30" s="622"/>
      <c r="DQ30" s="622"/>
      <c r="DR30" s="622"/>
      <c r="DS30" s="622"/>
      <c r="DT30" s="622"/>
      <c r="DU30" s="622"/>
      <c r="DV30" s="623"/>
      <c r="DW30" s="624">
        <v>12.2</v>
      </c>
      <c r="DX30" s="636"/>
      <c r="DY30" s="636"/>
      <c r="DZ30" s="636"/>
      <c r="EA30" s="636"/>
      <c r="EB30" s="636"/>
      <c r="EC30" s="648"/>
    </row>
    <row r="31" spans="2:133" ht="11.25" customHeight="1" x14ac:dyDescent="0.15">
      <c r="B31" s="696" t="s">
        <v>313</v>
      </c>
      <c r="C31" s="697"/>
      <c r="D31" s="697"/>
      <c r="E31" s="697"/>
      <c r="F31" s="697"/>
      <c r="G31" s="697"/>
      <c r="H31" s="697"/>
      <c r="I31" s="697"/>
      <c r="J31" s="697"/>
      <c r="K31" s="697"/>
      <c r="L31" s="697"/>
      <c r="M31" s="697"/>
      <c r="N31" s="697"/>
      <c r="O31" s="697"/>
      <c r="P31" s="697"/>
      <c r="Q31" s="698"/>
      <c r="R31" s="621" t="s">
        <v>177</v>
      </c>
      <c r="S31" s="622"/>
      <c r="T31" s="622"/>
      <c r="U31" s="622"/>
      <c r="V31" s="622"/>
      <c r="W31" s="622"/>
      <c r="X31" s="622"/>
      <c r="Y31" s="623"/>
      <c r="Z31" s="659" t="s">
        <v>130</v>
      </c>
      <c r="AA31" s="659"/>
      <c r="AB31" s="659"/>
      <c r="AC31" s="659"/>
      <c r="AD31" s="660" t="s">
        <v>130</v>
      </c>
      <c r="AE31" s="660"/>
      <c r="AF31" s="660"/>
      <c r="AG31" s="660"/>
      <c r="AH31" s="660"/>
      <c r="AI31" s="660"/>
      <c r="AJ31" s="660"/>
      <c r="AK31" s="660"/>
      <c r="AL31" s="624" t="s">
        <v>130</v>
      </c>
      <c r="AM31" s="625"/>
      <c r="AN31" s="625"/>
      <c r="AO31" s="661"/>
      <c r="AP31" s="687" t="s">
        <v>314</v>
      </c>
      <c r="AQ31" s="688"/>
      <c r="AR31" s="688"/>
      <c r="AS31" s="688"/>
      <c r="AT31" s="689" t="s">
        <v>315</v>
      </c>
      <c r="AU31" s="218"/>
      <c r="AV31" s="218"/>
      <c r="AW31" s="218"/>
      <c r="AX31" s="676" t="s">
        <v>190</v>
      </c>
      <c r="AY31" s="677"/>
      <c r="AZ31" s="677"/>
      <c r="BA31" s="677"/>
      <c r="BB31" s="677"/>
      <c r="BC31" s="677"/>
      <c r="BD31" s="677"/>
      <c r="BE31" s="677"/>
      <c r="BF31" s="678"/>
      <c r="BG31" s="683">
        <v>99.2</v>
      </c>
      <c r="BH31" s="684"/>
      <c r="BI31" s="684"/>
      <c r="BJ31" s="684"/>
      <c r="BK31" s="684"/>
      <c r="BL31" s="684"/>
      <c r="BM31" s="685">
        <v>97.6</v>
      </c>
      <c r="BN31" s="684"/>
      <c r="BO31" s="684"/>
      <c r="BP31" s="684"/>
      <c r="BQ31" s="686"/>
      <c r="BR31" s="683">
        <v>99.1</v>
      </c>
      <c r="BS31" s="684"/>
      <c r="BT31" s="684"/>
      <c r="BU31" s="684"/>
      <c r="BV31" s="684"/>
      <c r="BW31" s="684"/>
      <c r="BX31" s="685">
        <v>97.5</v>
      </c>
      <c r="BY31" s="684"/>
      <c r="BZ31" s="684"/>
      <c r="CA31" s="684"/>
      <c r="CB31" s="686"/>
      <c r="CD31" s="642"/>
      <c r="CE31" s="643"/>
      <c r="CF31" s="618" t="s">
        <v>316</v>
      </c>
      <c r="CG31" s="619"/>
      <c r="CH31" s="619"/>
      <c r="CI31" s="619"/>
      <c r="CJ31" s="619"/>
      <c r="CK31" s="619"/>
      <c r="CL31" s="619"/>
      <c r="CM31" s="619"/>
      <c r="CN31" s="619"/>
      <c r="CO31" s="619"/>
      <c r="CP31" s="619"/>
      <c r="CQ31" s="620"/>
      <c r="CR31" s="621">
        <v>58470</v>
      </c>
      <c r="CS31" s="634"/>
      <c r="CT31" s="634"/>
      <c r="CU31" s="634"/>
      <c r="CV31" s="634"/>
      <c r="CW31" s="634"/>
      <c r="CX31" s="634"/>
      <c r="CY31" s="635"/>
      <c r="CZ31" s="624">
        <v>0.2</v>
      </c>
      <c r="DA31" s="636"/>
      <c r="DB31" s="636"/>
      <c r="DC31" s="637"/>
      <c r="DD31" s="627">
        <v>46874</v>
      </c>
      <c r="DE31" s="634"/>
      <c r="DF31" s="634"/>
      <c r="DG31" s="634"/>
      <c r="DH31" s="634"/>
      <c r="DI31" s="634"/>
      <c r="DJ31" s="634"/>
      <c r="DK31" s="635"/>
      <c r="DL31" s="627">
        <v>46874</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317</v>
      </c>
      <c r="C32" s="619"/>
      <c r="D32" s="619"/>
      <c r="E32" s="619"/>
      <c r="F32" s="619"/>
      <c r="G32" s="619"/>
      <c r="H32" s="619"/>
      <c r="I32" s="619"/>
      <c r="J32" s="619"/>
      <c r="K32" s="619"/>
      <c r="L32" s="619"/>
      <c r="M32" s="619"/>
      <c r="N32" s="619"/>
      <c r="O32" s="619"/>
      <c r="P32" s="619"/>
      <c r="Q32" s="620"/>
      <c r="R32" s="621">
        <v>1473694</v>
      </c>
      <c r="S32" s="622"/>
      <c r="T32" s="622"/>
      <c r="U32" s="622"/>
      <c r="V32" s="622"/>
      <c r="W32" s="622"/>
      <c r="X32" s="622"/>
      <c r="Y32" s="623"/>
      <c r="Z32" s="659">
        <v>5.6</v>
      </c>
      <c r="AA32" s="659"/>
      <c r="AB32" s="659"/>
      <c r="AC32" s="659"/>
      <c r="AD32" s="660" t="s">
        <v>247</v>
      </c>
      <c r="AE32" s="660"/>
      <c r="AF32" s="660"/>
      <c r="AG32" s="660"/>
      <c r="AH32" s="660"/>
      <c r="AI32" s="660"/>
      <c r="AJ32" s="660"/>
      <c r="AK32" s="660"/>
      <c r="AL32" s="624" t="s">
        <v>130</v>
      </c>
      <c r="AM32" s="625"/>
      <c r="AN32" s="625"/>
      <c r="AO32" s="661"/>
      <c r="AP32" s="662"/>
      <c r="AQ32" s="663"/>
      <c r="AR32" s="663"/>
      <c r="AS32" s="663"/>
      <c r="AT32" s="690"/>
      <c r="AU32" s="214" t="s">
        <v>318</v>
      </c>
      <c r="AX32" s="618" t="s">
        <v>319</v>
      </c>
      <c r="AY32" s="619"/>
      <c r="AZ32" s="619"/>
      <c r="BA32" s="619"/>
      <c r="BB32" s="619"/>
      <c r="BC32" s="619"/>
      <c r="BD32" s="619"/>
      <c r="BE32" s="619"/>
      <c r="BF32" s="620"/>
      <c r="BG32" s="692">
        <v>99</v>
      </c>
      <c r="BH32" s="634"/>
      <c r="BI32" s="634"/>
      <c r="BJ32" s="634"/>
      <c r="BK32" s="634"/>
      <c r="BL32" s="634"/>
      <c r="BM32" s="625">
        <v>97.2</v>
      </c>
      <c r="BN32" s="634"/>
      <c r="BO32" s="634"/>
      <c r="BP32" s="634"/>
      <c r="BQ32" s="657"/>
      <c r="BR32" s="692">
        <v>98.9</v>
      </c>
      <c r="BS32" s="634"/>
      <c r="BT32" s="634"/>
      <c r="BU32" s="634"/>
      <c r="BV32" s="634"/>
      <c r="BW32" s="634"/>
      <c r="BX32" s="625">
        <v>97.4</v>
      </c>
      <c r="BY32" s="634"/>
      <c r="BZ32" s="634"/>
      <c r="CA32" s="634"/>
      <c r="CB32" s="657"/>
      <c r="CD32" s="644"/>
      <c r="CE32" s="645"/>
      <c r="CF32" s="618" t="s">
        <v>320</v>
      </c>
      <c r="CG32" s="619"/>
      <c r="CH32" s="619"/>
      <c r="CI32" s="619"/>
      <c r="CJ32" s="619"/>
      <c r="CK32" s="619"/>
      <c r="CL32" s="619"/>
      <c r="CM32" s="619"/>
      <c r="CN32" s="619"/>
      <c r="CO32" s="619"/>
      <c r="CP32" s="619"/>
      <c r="CQ32" s="620"/>
      <c r="CR32" s="621">
        <v>115</v>
      </c>
      <c r="CS32" s="622"/>
      <c r="CT32" s="622"/>
      <c r="CU32" s="622"/>
      <c r="CV32" s="622"/>
      <c r="CW32" s="622"/>
      <c r="CX32" s="622"/>
      <c r="CY32" s="623"/>
      <c r="CZ32" s="624">
        <v>0</v>
      </c>
      <c r="DA32" s="636"/>
      <c r="DB32" s="636"/>
      <c r="DC32" s="637"/>
      <c r="DD32" s="627">
        <v>115</v>
      </c>
      <c r="DE32" s="622"/>
      <c r="DF32" s="622"/>
      <c r="DG32" s="622"/>
      <c r="DH32" s="622"/>
      <c r="DI32" s="622"/>
      <c r="DJ32" s="622"/>
      <c r="DK32" s="623"/>
      <c r="DL32" s="627">
        <v>115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321</v>
      </c>
      <c r="C33" s="619"/>
      <c r="D33" s="619"/>
      <c r="E33" s="619"/>
      <c r="F33" s="619"/>
      <c r="G33" s="619"/>
      <c r="H33" s="619"/>
      <c r="I33" s="619"/>
      <c r="J33" s="619"/>
      <c r="K33" s="619"/>
      <c r="L33" s="619"/>
      <c r="M33" s="619"/>
      <c r="N33" s="619"/>
      <c r="O33" s="619"/>
      <c r="P33" s="619"/>
      <c r="Q33" s="620"/>
      <c r="R33" s="621">
        <v>112599</v>
      </c>
      <c r="S33" s="622"/>
      <c r="T33" s="622"/>
      <c r="U33" s="622"/>
      <c r="V33" s="622"/>
      <c r="W33" s="622"/>
      <c r="X33" s="622"/>
      <c r="Y33" s="623"/>
      <c r="Z33" s="659">
        <v>0.4</v>
      </c>
      <c r="AA33" s="659"/>
      <c r="AB33" s="659"/>
      <c r="AC33" s="659"/>
      <c r="AD33" s="660">
        <v>38206</v>
      </c>
      <c r="AE33" s="660"/>
      <c r="AF33" s="660"/>
      <c r="AG33" s="660"/>
      <c r="AH33" s="660"/>
      <c r="AI33" s="660"/>
      <c r="AJ33" s="660"/>
      <c r="AK33" s="660"/>
      <c r="AL33" s="624">
        <v>0.3</v>
      </c>
      <c r="AM33" s="625"/>
      <c r="AN33" s="625"/>
      <c r="AO33" s="661"/>
      <c r="AP33" s="664"/>
      <c r="AQ33" s="665"/>
      <c r="AR33" s="665"/>
      <c r="AS33" s="665"/>
      <c r="AT33" s="691"/>
      <c r="AU33" s="219"/>
      <c r="AV33" s="219"/>
      <c r="AW33" s="219"/>
      <c r="AX33" s="602" t="s">
        <v>322</v>
      </c>
      <c r="AY33" s="603"/>
      <c r="AZ33" s="603"/>
      <c r="BA33" s="603"/>
      <c r="BB33" s="603"/>
      <c r="BC33" s="603"/>
      <c r="BD33" s="603"/>
      <c r="BE33" s="603"/>
      <c r="BF33" s="604"/>
      <c r="BG33" s="682">
        <v>99.2</v>
      </c>
      <c r="BH33" s="606"/>
      <c r="BI33" s="606"/>
      <c r="BJ33" s="606"/>
      <c r="BK33" s="606"/>
      <c r="BL33" s="606"/>
      <c r="BM33" s="652">
        <v>97.7</v>
      </c>
      <c r="BN33" s="606"/>
      <c r="BO33" s="606"/>
      <c r="BP33" s="606"/>
      <c r="BQ33" s="669"/>
      <c r="BR33" s="682">
        <v>99.2</v>
      </c>
      <c r="BS33" s="606"/>
      <c r="BT33" s="606"/>
      <c r="BU33" s="606"/>
      <c r="BV33" s="606"/>
      <c r="BW33" s="606"/>
      <c r="BX33" s="652">
        <v>97.2</v>
      </c>
      <c r="BY33" s="606"/>
      <c r="BZ33" s="606"/>
      <c r="CA33" s="606"/>
      <c r="CB33" s="669"/>
      <c r="CD33" s="618" t="s">
        <v>323</v>
      </c>
      <c r="CE33" s="619"/>
      <c r="CF33" s="619"/>
      <c r="CG33" s="619"/>
      <c r="CH33" s="619"/>
      <c r="CI33" s="619"/>
      <c r="CJ33" s="619"/>
      <c r="CK33" s="619"/>
      <c r="CL33" s="619"/>
      <c r="CM33" s="619"/>
      <c r="CN33" s="619"/>
      <c r="CO33" s="619"/>
      <c r="CP33" s="619"/>
      <c r="CQ33" s="620"/>
      <c r="CR33" s="621">
        <v>12035371</v>
      </c>
      <c r="CS33" s="634"/>
      <c r="CT33" s="634"/>
      <c r="CU33" s="634"/>
      <c r="CV33" s="634"/>
      <c r="CW33" s="634"/>
      <c r="CX33" s="634"/>
      <c r="CY33" s="635"/>
      <c r="CZ33" s="624">
        <v>48.3</v>
      </c>
      <c r="DA33" s="636"/>
      <c r="DB33" s="636"/>
      <c r="DC33" s="637"/>
      <c r="DD33" s="627">
        <v>8825709</v>
      </c>
      <c r="DE33" s="634"/>
      <c r="DF33" s="634"/>
      <c r="DG33" s="634"/>
      <c r="DH33" s="634"/>
      <c r="DI33" s="634"/>
      <c r="DJ33" s="634"/>
      <c r="DK33" s="635"/>
      <c r="DL33" s="627">
        <v>5864929</v>
      </c>
      <c r="DM33" s="634"/>
      <c r="DN33" s="634"/>
      <c r="DO33" s="634"/>
      <c r="DP33" s="634"/>
      <c r="DQ33" s="634"/>
      <c r="DR33" s="634"/>
      <c r="DS33" s="634"/>
      <c r="DT33" s="634"/>
      <c r="DU33" s="634"/>
      <c r="DV33" s="635"/>
      <c r="DW33" s="624">
        <v>46.3</v>
      </c>
      <c r="DX33" s="636"/>
      <c r="DY33" s="636"/>
      <c r="DZ33" s="636"/>
      <c r="EA33" s="636"/>
      <c r="EB33" s="636"/>
      <c r="EC33" s="648"/>
    </row>
    <row r="34" spans="2:133" ht="11.25" customHeight="1" x14ac:dyDescent="0.15">
      <c r="B34" s="618" t="s">
        <v>324</v>
      </c>
      <c r="C34" s="619"/>
      <c r="D34" s="619"/>
      <c r="E34" s="619"/>
      <c r="F34" s="619"/>
      <c r="G34" s="619"/>
      <c r="H34" s="619"/>
      <c r="I34" s="619"/>
      <c r="J34" s="619"/>
      <c r="K34" s="619"/>
      <c r="L34" s="619"/>
      <c r="M34" s="619"/>
      <c r="N34" s="619"/>
      <c r="O34" s="619"/>
      <c r="P34" s="619"/>
      <c r="Q34" s="620"/>
      <c r="R34" s="621">
        <v>417544</v>
      </c>
      <c r="S34" s="622"/>
      <c r="T34" s="622"/>
      <c r="U34" s="622"/>
      <c r="V34" s="622"/>
      <c r="W34" s="622"/>
      <c r="X34" s="622"/>
      <c r="Y34" s="623"/>
      <c r="Z34" s="659">
        <v>1.6</v>
      </c>
      <c r="AA34" s="659"/>
      <c r="AB34" s="659"/>
      <c r="AC34" s="659"/>
      <c r="AD34" s="660" t="s">
        <v>247</v>
      </c>
      <c r="AE34" s="660"/>
      <c r="AF34" s="660"/>
      <c r="AG34" s="660"/>
      <c r="AH34" s="660"/>
      <c r="AI34" s="660"/>
      <c r="AJ34" s="660"/>
      <c r="AK34" s="660"/>
      <c r="AL34" s="624" t="s">
        <v>130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3606014</v>
      </c>
      <c r="CS34" s="622"/>
      <c r="CT34" s="622"/>
      <c r="CU34" s="622"/>
      <c r="CV34" s="622"/>
      <c r="CW34" s="622"/>
      <c r="CX34" s="622"/>
      <c r="CY34" s="623"/>
      <c r="CZ34" s="624">
        <v>14.5</v>
      </c>
      <c r="DA34" s="636"/>
      <c r="DB34" s="636"/>
      <c r="DC34" s="637"/>
      <c r="DD34" s="627">
        <v>2599108</v>
      </c>
      <c r="DE34" s="622"/>
      <c r="DF34" s="622"/>
      <c r="DG34" s="622"/>
      <c r="DH34" s="622"/>
      <c r="DI34" s="622"/>
      <c r="DJ34" s="622"/>
      <c r="DK34" s="623"/>
      <c r="DL34" s="627">
        <v>2042342</v>
      </c>
      <c r="DM34" s="622"/>
      <c r="DN34" s="622"/>
      <c r="DO34" s="622"/>
      <c r="DP34" s="622"/>
      <c r="DQ34" s="622"/>
      <c r="DR34" s="622"/>
      <c r="DS34" s="622"/>
      <c r="DT34" s="622"/>
      <c r="DU34" s="622"/>
      <c r="DV34" s="623"/>
      <c r="DW34" s="624">
        <v>16.100000000000001</v>
      </c>
      <c r="DX34" s="636"/>
      <c r="DY34" s="636"/>
      <c r="DZ34" s="636"/>
      <c r="EA34" s="636"/>
      <c r="EB34" s="636"/>
      <c r="EC34" s="648"/>
    </row>
    <row r="35" spans="2:133" ht="11.25" customHeight="1" x14ac:dyDescent="0.15">
      <c r="B35" s="618" t="s">
        <v>326</v>
      </c>
      <c r="C35" s="619"/>
      <c r="D35" s="619"/>
      <c r="E35" s="619"/>
      <c r="F35" s="619"/>
      <c r="G35" s="619"/>
      <c r="H35" s="619"/>
      <c r="I35" s="619"/>
      <c r="J35" s="619"/>
      <c r="K35" s="619"/>
      <c r="L35" s="619"/>
      <c r="M35" s="619"/>
      <c r="N35" s="619"/>
      <c r="O35" s="619"/>
      <c r="P35" s="619"/>
      <c r="Q35" s="620"/>
      <c r="R35" s="621">
        <v>1100026</v>
      </c>
      <c r="S35" s="622"/>
      <c r="T35" s="622"/>
      <c r="U35" s="622"/>
      <c r="V35" s="622"/>
      <c r="W35" s="622"/>
      <c r="X35" s="622"/>
      <c r="Y35" s="623"/>
      <c r="Z35" s="659">
        <v>4.2</v>
      </c>
      <c r="AA35" s="659"/>
      <c r="AB35" s="659"/>
      <c r="AC35" s="659"/>
      <c r="AD35" s="660" t="s">
        <v>130</v>
      </c>
      <c r="AE35" s="660"/>
      <c r="AF35" s="660"/>
      <c r="AG35" s="660"/>
      <c r="AH35" s="660"/>
      <c r="AI35" s="660"/>
      <c r="AJ35" s="660"/>
      <c r="AK35" s="660"/>
      <c r="AL35" s="624" t="s">
        <v>177</v>
      </c>
      <c r="AM35" s="625"/>
      <c r="AN35" s="625"/>
      <c r="AO35" s="661"/>
      <c r="AP35" s="222"/>
      <c r="AQ35" s="679" t="s">
        <v>327</v>
      </c>
      <c r="AR35" s="680"/>
      <c r="AS35" s="680"/>
      <c r="AT35" s="680"/>
      <c r="AU35" s="680"/>
      <c r="AV35" s="680"/>
      <c r="AW35" s="680"/>
      <c r="AX35" s="680"/>
      <c r="AY35" s="680"/>
      <c r="AZ35" s="680"/>
      <c r="BA35" s="680"/>
      <c r="BB35" s="680"/>
      <c r="BC35" s="680"/>
      <c r="BD35" s="680"/>
      <c r="BE35" s="680"/>
      <c r="BF35" s="681"/>
      <c r="BG35" s="679" t="s">
        <v>328</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329</v>
      </c>
      <c r="CE35" s="619"/>
      <c r="CF35" s="619"/>
      <c r="CG35" s="619"/>
      <c r="CH35" s="619"/>
      <c r="CI35" s="619"/>
      <c r="CJ35" s="619"/>
      <c r="CK35" s="619"/>
      <c r="CL35" s="619"/>
      <c r="CM35" s="619"/>
      <c r="CN35" s="619"/>
      <c r="CO35" s="619"/>
      <c r="CP35" s="619"/>
      <c r="CQ35" s="620"/>
      <c r="CR35" s="621">
        <v>91231</v>
      </c>
      <c r="CS35" s="634"/>
      <c r="CT35" s="634"/>
      <c r="CU35" s="634"/>
      <c r="CV35" s="634"/>
      <c r="CW35" s="634"/>
      <c r="CX35" s="634"/>
      <c r="CY35" s="635"/>
      <c r="CZ35" s="624">
        <v>0.4</v>
      </c>
      <c r="DA35" s="636"/>
      <c r="DB35" s="636"/>
      <c r="DC35" s="637"/>
      <c r="DD35" s="627">
        <v>63971</v>
      </c>
      <c r="DE35" s="634"/>
      <c r="DF35" s="634"/>
      <c r="DG35" s="634"/>
      <c r="DH35" s="634"/>
      <c r="DI35" s="634"/>
      <c r="DJ35" s="634"/>
      <c r="DK35" s="635"/>
      <c r="DL35" s="627">
        <v>63965</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15">
      <c r="B36" s="618" t="s">
        <v>330</v>
      </c>
      <c r="C36" s="619"/>
      <c r="D36" s="619"/>
      <c r="E36" s="619"/>
      <c r="F36" s="619"/>
      <c r="G36" s="619"/>
      <c r="H36" s="619"/>
      <c r="I36" s="619"/>
      <c r="J36" s="619"/>
      <c r="K36" s="619"/>
      <c r="L36" s="619"/>
      <c r="M36" s="619"/>
      <c r="N36" s="619"/>
      <c r="O36" s="619"/>
      <c r="P36" s="619"/>
      <c r="Q36" s="620"/>
      <c r="R36" s="621">
        <v>1110697</v>
      </c>
      <c r="S36" s="622"/>
      <c r="T36" s="622"/>
      <c r="U36" s="622"/>
      <c r="V36" s="622"/>
      <c r="W36" s="622"/>
      <c r="X36" s="622"/>
      <c r="Y36" s="623"/>
      <c r="Z36" s="659">
        <v>4.2</v>
      </c>
      <c r="AA36" s="659"/>
      <c r="AB36" s="659"/>
      <c r="AC36" s="659"/>
      <c r="AD36" s="660" t="s">
        <v>247</v>
      </c>
      <c r="AE36" s="660"/>
      <c r="AF36" s="660"/>
      <c r="AG36" s="660"/>
      <c r="AH36" s="660"/>
      <c r="AI36" s="660"/>
      <c r="AJ36" s="660"/>
      <c r="AK36" s="660"/>
      <c r="AL36" s="624" t="s">
        <v>177</v>
      </c>
      <c r="AM36" s="625"/>
      <c r="AN36" s="625"/>
      <c r="AO36" s="661"/>
      <c r="AP36" s="222"/>
      <c r="AQ36" s="670" t="s">
        <v>331</v>
      </c>
      <c r="AR36" s="671"/>
      <c r="AS36" s="671"/>
      <c r="AT36" s="671"/>
      <c r="AU36" s="671"/>
      <c r="AV36" s="671"/>
      <c r="AW36" s="671"/>
      <c r="AX36" s="671"/>
      <c r="AY36" s="672"/>
      <c r="AZ36" s="673">
        <v>4310175</v>
      </c>
      <c r="BA36" s="674"/>
      <c r="BB36" s="674"/>
      <c r="BC36" s="674"/>
      <c r="BD36" s="674"/>
      <c r="BE36" s="674"/>
      <c r="BF36" s="675"/>
      <c r="BG36" s="676" t="s">
        <v>332</v>
      </c>
      <c r="BH36" s="677"/>
      <c r="BI36" s="677"/>
      <c r="BJ36" s="677"/>
      <c r="BK36" s="677"/>
      <c r="BL36" s="677"/>
      <c r="BM36" s="677"/>
      <c r="BN36" s="677"/>
      <c r="BO36" s="677"/>
      <c r="BP36" s="677"/>
      <c r="BQ36" s="677"/>
      <c r="BR36" s="677"/>
      <c r="BS36" s="677"/>
      <c r="BT36" s="677"/>
      <c r="BU36" s="678"/>
      <c r="BV36" s="673">
        <v>30402</v>
      </c>
      <c r="BW36" s="674"/>
      <c r="BX36" s="674"/>
      <c r="BY36" s="674"/>
      <c r="BZ36" s="674"/>
      <c r="CA36" s="674"/>
      <c r="CB36" s="675"/>
      <c r="CD36" s="618" t="s">
        <v>333</v>
      </c>
      <c r="CE36" s="619"/>
      <c r="CF36" s="619"/>
      <c r="CG36" s="619"/>
      <c r="CH36" s="619"/>
      <c r="CI36" s="619"/>
      <c r="CJ36" s="619"/>
      <c r="CK36" s="619"/>
      <c r="CL36" s="619"/>
      <c r="CM36" s="619"/>
      <c r="CN36" s="619"/>
      <c r="CO36" s="619"/>
      <c r="CP36" s="619"/>
      <c r="CQ36" s="620"/>
      <c r="CR36" s="621">
        <v>4254487</v>
      </c>
      <c r="CS36" s="622"/>
      <c r="CT36" s="622"/>
      <c r="CU36" s="622"/>
      <c r="CV36" s="622"/>
      <c r="CW36" s="622"/>
      <c r="CX36" s="622"/>
      <c r="CY36" s="623"/>
      <c r="CZ36" s="624">
        <v>17.100000000000001</v>
      </c>
      <c r="DA36" s="636"/>
      <c r="DB36" s="636"/>
      <c r="DC36" s="637"/>
      <c r="DD36" s="627">
        <v>3844407</v>
      </c>
      <c r="DE36" s="622"/>
      <c r="DF36" s="622"/>
      <c r="DG36" s="622"/>
      <c r="DH36" s="622"/>
      <c r="DI36" s="622"/>
      <c r="DJ36" s="622"/>
      <c r="DK36" s="623"/>
      <c r="DL36" s="627">
        <v>1898654</v>
      </c>
      <c r="DM36" s="622"/>
      <c r="DN36" s="622"/>
      <c r="DO36" s="622"/>
      <c r="DP36" s="622"/>
      <c r="DQ36" s="622"/>
      <c r="DR36" s="622"/>
      <c r="DS36" s="622"/>
      <c r="DT36" s="622"/>
      <c r="DU36" s="622"/>
      <c r="DV36" s="623"/>
      <c r="DW36" s="624">
        <v>15</v>
      </c>
      <c r="DX36" s="636"/>
      <c r="DY36" s="636"/>
      <c r="DZ36" s="636"/>
      <c r="EA36" s="636"/>
      <c r="EB36" s="636"/>
      <c r="EC36" s="648"/>
    </row>
    <row r="37" spans="2:133" ht="11.25" customHeight="1" x14ac:dyDescent="0.15">
      <c r="B37" s="618" t="s">
        <v>334</v>
      </c>
      <c r="C37" s="619"/>
      <c r="D37" s="619"/>
      <c r="E37" s="619"/>
      <c r="F37" s="619"/>
      <c r="G37" s="619"/>
      <c r="H37" s="619"/>
      <c r="I37" s="619"/>
      <c r="J37" s="619"/>
      <c r="K37" s="619"/>
      <c r="L37" s="619"/>
      <c r="M37" s="619"/>
      <c r="N37" s="619"/>
      <c r="O37" s="619"/>
      <c r="P37" s="619"/>
      <c r="Q37" s="620"/>
      <c r="R37" s="621">
        <v>986908</v>
      </c>
      <c r="S37" s="622"/>
      <c r="T37" s="622"/>
      <c r="U37" s="622"/>
      <c r="V37" s="622"/>
      <c r="W37" s="622"/>
      <c r="X37" s="622"/>
      <c r="Y37" s="623"/>
      <c r="Z37" s="659">
        <v>3.7</v>
      </c>
      <c r="AA37" s="659"/>
      <c r="AB37" s="659"/>
      <c r="AC37" s="659"/>
      <c r="AD37" s="660">
        <v>21143</v>
      </c>
      <c r="AE37" s="660"/>
      <c r="AF37" s="660"/>
      <c r="AG37" s="660"/>
      <c r="AH37" s="660"/>
      <c r="AI37" s="660"/>
      <c r="AJ37" s="660"/>
      <c r="AK37" s="660"/>
      <c r="AL37" s="624">
        <v>0.2</v>
      </c>
      <c r="AM37" s="625"/>
      <c r="AN37" s="625"/>
      <c r="AO37" s="661"/>
      <c r="AQ37" s="654" t="s">
        <v>335</v>
      </c>
      <c r="AR37" s="655"/>
      <c r="AS37" s="655"/>
      <c r="AT37" s="655"/>
      <c r="AU37" s="655"/>
      <c r="AV37" s="655"/>
      <c r="AW37" s="655"/>
      <c r="AX37" s="655"/>
      <c r="AY37" s="656"/>
      <c r="AZ37" s="621">
        <v>1355772</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-53474</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622123</v>
      </c>
      <c r="CS37" s="634"/>
      <c r="CT37" s="634"/>
      <c r="CU37" s="634"/>
      <c r="CV37" s="634"/>
      <c r="CW37" s="634"/>
      <c r="CX37" s="634"/>
      <c r="CY37" s="635"/>
      <c r="CZ37" s="624">
        <v>2.5</v>
      </c>
      <c r="DA37" s="636"/>
      <c r="DB37" s="636"/>
      <c r="DC37" s="637"/>
      <c r="DD37" s="627">
        <v>622123</v>
      </c>
      <c r="DE37" s="634"/>
      <c r="DF37" s="634"/>
      <c r="DG37" s="634"/>
      <c r="DH37" s="634"/>
      <c r="DI37" s="634"/>
      <c r="DJ37" s="634"/>
      <c r="DK37" s="635"/>
      <c r="DL37" s="627">
        <v>622123</v>
      </c>
      <c r="DM37" s="634"/>
      <c r="DN37" s="634"/>
      <c r="DO37" s="634"/>
      <c r="DP37" s="634"/>
      <c r="DQ37" s="634"/>
      <c r="DR37" s="634"/>
      <c r="DS37" s="634"/>
      <c r="DT37" s="634"/>
      <c r="DU37" s="634"/>
      <c r="DV37" s="635"/>
      <c r="DW37" s="624">
        <v>4.9000000000000004</v>
      </c>
      <c r="DX37" s="636"/>
      <c r="DY37" s="636"/>
      <c r="DZ37" s="636"/>
      <c r="EA37" s="636"/>
      <c r="EB37" s="636"/>
      <c r="EC37" s="648"/>
    </row>
    <row r="38" spans="2:133" ht="11.25" customHeight="1" x14ac:dyDescent="0.15">
      <c r="B38" s="618" t="s">
        <v>338</v>
      </c>
      <c r="C38" s="619"/>
      <c r="D38" s="619"/>
      <c r="E38" s="619"/>
      <c r="F38" s="619"/>
      <c r="G38" s="619"/>
      <c r="H38" s="619"/>
      <c r="I38" s="619"/>
      <c r="J38" s="619"/>
      <c r="K38" s="619"/>
      <c r="L38" s="619"/>
      <c r="M38" s="619"/>
      <c r="N38" s="619"/>
      <c r="O38" s="619"/>
      <c r="P38" s="619"/>
      <c r="Q38" s="620"/>
      <c r="R38" s="621">
        <v>1348500</v>
      </c>
      <c r="S38" s="622"/>
      <c r="T38" s="622"/>
      <c r="U38" s="622"/>
      <c r="V38" s="622"/>
      <c r="W38" s="622"/>
      <c r="X38" s="622"/>
      <c r="Y38" s="623"/>
      <c r="Z38" s="659">
        <v>5.0999999999999996</v>
      </c>
      <c r="AA38" s="659"/>
      <c r="AB38" s="659"/>
      <c r="AC38" s="659"/>
      <c r="AD38" s="660" t="s">
        <v>177</v>
      </c>
      <c r="AE38" s="660"/>
      <c r="AF38" s="660"/>
      <c r="AG38" s="660"/>
      <c r="AH38" s="660"/>
      <c r="AI38" s="660"/>
      <c r="AJ38" s="660"/>
      <c r="AK38" s="660"/>
      <c r="AL38" s="624" t="s">
        <v>247</v>
      </c>
      <c r="AM38" s="625"/>
      <c r="AN38" s="625"/>
      <c r="AO38" s="661"/>
      <c r="AQ38" s="654" t="s">
        <v>339</v>
      </c>
      <c r="AR38" s="655"/>
      <c r="AS38" s="655"/>
      <c r="AT38" s="655"/>
      <c r="AU38" s="655"/>
      <c r="AV38" s="655"/>
      <c r="AW38" s="655"/>
      <c r="AX38" s="655"/>
      <c r="AY38" s="656"/>
      <c r="AZ38" s="621">
        <v>456263</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6958</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2495361</v>
      </c>
      <c r="CS38" s="622"/>
      <c r="CT38" s="622"/>
      <c r="CU38" s="622"/>
      <c r="CV38" s="622"/>
      <c r="CW38" s="622"/>
      <c r="CX38" s="622"/>
      <c r="CY38" s="623"/>
      <c r="CZ38" s="624">
        <v>10</v>
      </c>
      <c r="DA38" s="636"/>
      <c r="DB38" s="636"/>
      <c r="DC38" s="637"/>
      <c r="DD38" s="627">
        <v>2072585</v>
      </c>
      <c r="DE38" s="622"/>
      <c r="DF38" s="622"/>
      <c r="DG38" s="622"/>
      <c r="DH38" s="622"/>
      <c r="DI38" s="622"/>
      <c r="DJ38" s="622"/>
      <c r="DK38" s="623"/>
      <c r="DL38" s="627">
        <v>1859968</v>
      </c>
      <c r="DM38" s="622"/>
      <c r="DN38" s="622"/>
      <c r="DO38" s="622"/>
      <c r="DP38" s="622"/>
      <c r="DQ38" s="622"/>
      <c r="DR38" s="622"/>
      <c r="DS38" s="622"/>
      <c r="DT38" s="622"/>
      <c r="DU38" s="622"/>
      <c r="DV38" s="623"/>
      <c r="DW38" s="624">
        <v>14.7</v>
      </c>
      <c r="DX38" s="636"/>
      <c r="DY38" s="636"/>
      <c r="DZ38" s="636"/>
      <c r="EA38" s="636"/>
      <c r="EB38" s="636"/>
      <c r="EC38" s="648"/>
    </row>
    <row r="39" spans="2:133" ht="11.25" customHeight="1" x14ac:dyDescent="0.15">
      <c r="B39" s="618" t="s">
        <v>342</v>
      </c>
      <c r="C39" s="619"/>
      <c r="D39" s="619"/>
      <c r="E39" s="619"/>
      <c r="F39" s="619"/>
      <c r="G39" s="619"/>
      <c r="H39" s="619"/>
      <c r="I39" s="619"/>
      <c r="J39" s="619"/>
      <c r="K39" s="619"/>
      <c r="L39" s="619"/>
      <c r="M39" s="619"/>
      <c r="N39" s="619"/>
      <c r="O39" s="619"/>
      <c r="P39" s="619"/>
      <c r="Q39" s="620"/>
      <c r="R39" s="621" t="s">
        <v>177</v>
      </c>
      <c r="S39" s="622"/>
      <c r="T39" s="622"/>
      <c r="U39" s="622"/>
      <c r="V39" s="622"/>
      <c r="W39" s="622"/>
      <c r="X39" s="622"/>
      <c r="Y39" s="623"/>
      <c r="Z39" s="659" t="s">
        <v>177</v>
      </c>
      <c r="AA39" s="659"/>
      <c r="AB39" s="659"/>
      <c r="AC39" s="659"/>
      <c r="AD39" s="660" t="s">
        <v>177</v>
      </c>
      <c r="AE39" s="660"/>
      <c r="AF39" s="660"/>
      <c r="AG39" s="660"/>
      <c r="AH39" s="660"/>
      <c r="AI39" s="660"/>
      <c r="AJ39" s="660"/>
      <c r="AK39" s="660"/>
      <c r="AL39" s="624" t="s">
        <v>130</v>
      </c>
      <c r="AM39" s="625"/>
      <c r="AN39" s="625"/>
      <c r="AO39" s="661"/>
      <c r="AQ39" s="654" t="s">
        <v>343</v>
      </c>
      <c r="AR39" s="655"/>
      <c r="AS39" s="655"/>
      <c r="AT39" s="655"/>
      <c r="AU39" s="655"/>
      <c r="AV39" s="655"/>
      <c r="AW39" s="655"/>
      <c r="AX39" s="655"/>
      <c r="AY39" s="656"/>
      <c r="AZ39" s="621">
        <v>114644</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10458</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806978</v>
      </c>
      <c r="CS39" s="634"/>
      <c r="CT39" s="634"/>
      <c r="CU39" s="634"/>
      <c r="CV39" s="634"/>
      <c r="CW39" s="634"/>
      <c r="CX39" s="634"/>
      <c r="CY39" s="635"/>
      <c r="CZ39" s="624">
        <v>3.2</v>
      </c>
      <c r="DA39" s="636"/>
      <c r="DB39" s="636"/>
      <c r="DC39" s="637"/>
      <c r="DD39" s="627">
        <v>245338</v>
      </c>
      <c r="DE39" s="634"/>
      <c r="DF39" s="634"/>
      <c r="DG39" s="634"/>
      <c r="DH39" s="634"/>
      <c r="DI39" s="634"/>
      <c r="DJ39" s="634"/>
      <c r="DK39" s="635"/>
      <c r="DL39" s="627" t="s">
        <v>130</v>
      </c>
      <c r="DM39" s="634"/>
      <c r="DN39" s="634"/>
      <c r="DO39" s="634"/>
      <c r="DP39" s="634"/>
      <c r="DQ39" s="634"/>
      <c r="DR39" s="634"/>
      <c r="DS39" s="634"/>
      <c r="DT39" s="634"/>
      <c r="DU39" s="634"/>
      <c r="DV39" s="635"/>
      <c r="DW39" s="624" t="s">
        <v>247</v>
      </c>
      <c r="DX39" s="636"/>
      <c r="DY39" s="636"/>
      <c r="DZ39" s="636"/>
      <c r="EA39" s="636"/>
      <c r="EB39" s="636"/>
      <c r="EC39" s="648"/>
    </row>
    <row r="40" spans="2:133" ht="11.25" customHeight="1" x14ac:dyDescent="0.15">
      <c r="B40" s="618" t="s">
        <v>346</v>
      </c>
      <c r="C40" s="619"/>
      <c r="D40" s="619"/>
      <c r="E40" s="619"/>
      <c r="F40" s="619"/>
      <c r="G40" s="619"/>
      <c r="H40" s="619"/>
      <c r="I40" s="619"/>
      <c r="J40" s="619"/>
      <c r="K40" s="619"/>
      <c r="L40" s="619"/>
      <c r="M40" s="619"/>
      <c r="N40" s="619"/>
      <c r="O40" s="619"/>
      <c r="P40" s="619"/>
      <c r="Q40" s="620"/>
      <c r="R40" s="621">
        <v>198000</v>
      </c>
      <c r="S40" s="622"/>
      <c r="T40" s="622"/>
      <c r="U40" s="622"/>
      <c r="V40" s="622"/>
      <c r="W40" s="622"/>
      <c r="X40" s="622"/>
      <c r="Y40" s="623"/>
      <c r="Z40" s="659">
        <v>0.7</v>
      </c>
      <c r="AA40" s="659"/>
      <c r="AB40" s="659"/>
      <c r="AC40" s="659"/>
      <c r="AD40" s="660" t="s">
        <v>130</v>
      </c>
      <c r="AE40" s="660"/>
      <c r="AF40" s="660"/>
      <c r="AG40" s="660"/>
      <c r="AH40" s="660"/>
      <c r="AI40" s="660"/>
      <c r="AJ40" s="660"/>
      <c r="AK40" s="660"/>
      <c r="AL40" s="624" t="s">
        <v>177</v>
      </c>
      <c r="AM40" s="625"/>
      <c r="AN40" s="625"/>
      <c r="AO40" s="661"/>
      <c r="AQ40" s="654" t="s">
        <v>347</v>
      </c>
      <c r="AR40" s="655"/>
      <c r="AS40" s="655"/>
      <c r="AT40" s="655"/>
      <c r="AU40" s="655"/>
      <c r="AV40" s="655"/>
      <c r="AW40" s="655"/>
      <c r="AX40" s="655"/>
      <c r="AY40" s="656"/>
      <c r="AZ40" s="621">
        <v>98442</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82</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781300</v>
      </c>
      <c r="CS40" s="622"/>
      <c r="CT40" s="622"/>
      <c r="CU40" s="622"/>
      <c r="CV40" s="622"/>
      <c r="CW40" s="622"/>
      <c r="CX40" s="622"/>
      <c r="CY40" s="623"/>
      <c r="CZ40" s="624">
        <v>3.1</v>
      </c>
      <c r="DA40" s="636"/>
      <c r="DB40" s="636"/>
      <c r="DC40" s="637"/>
      <c r="DD40" s="627">
        <v>300</v>
      </c>
      <c r="DE40" s="622"/>
      <c r="DF40" s="622"/>
      <c r="DG40" s="622"/>
      <c r="DH40" s="622"/>
      <c r="DI40" s="622"/>
      <c r="DJ40" s="622"/>
      <c r="DK40" s="623"/>
      <c r="DL40" s="627" t="s">
        <v>130</v>
      </c>
      <c r="DM40" s="622"/>
      <c r="DN40" s="622"/>
      <c r="DO40" s="622"/>
      <c r="DP40" s="622"/>
      <c r="DQ40" s="622"/>
      <c r="DR40" s="622"/>
      <c r="DS40" s="622"/>
      <c r="DT40" s="622"/>
      <c r="DU40" s="622"/>
      <c r="DV40" s="623"/>
      <c r="DW40" s="624" t="s">
        <v>130</v>
      </c>
      <c r="DX40" s="636"/>
      <c r="DY40" s="636"/>
      <c r="DZ40" s="636"/>
      <c r="EA40" s="636"/>
      <c r="EB40" s="636"/>
      <c r="EC40" s="648"/>
    </row>
    <row r="41" spans="2:133" ht="11.25" customHeight="1" x14ac:dyDescent="0.15">
      <c r="B41" s="602" t="s">
        <v>351</v>
      </c>
      <c r="C41" s="603"/>
      <c r="D41" s="603"/>
      <c r="E41" s="603"/>
      <c r="F41" s="603"/>
      <c r="G41" s="603"/>
      <c r="H41" s="603"/>
      <c r="I41" s="603"/>
      <c r="J41" s="603"/>
      <c r="K41" s="603"/>
      <c r="L41" s="603"/>
      <c r="M41" s="603"/>
      <c r="N41" s="603"/>
      <c r="O41" s="603"/>
      <c r="P41" s="603"/>
      <c r="Q41" s="604"/>
      <c r="R41" s="605">
        <v>26499905</v>
      </c>
      <c r="S41" s="646"/>
      <c r="T41" s="646"/>
      <c r="U41" s="646"/>
      <c r="V41" s="646"/>
      <c r="W41" s="646"/>
      <c r="X41" s="646"/>
      <c r="Y41" s="649"/>
      <c r="Z41" s="650">
        <v>100</v>
      </c>
      <c r="AA41" s="650"/>
      <c r="AB41" s="650"/>
      <c r="AC41" s="650"/>
      <c r="AD41" s="651">
        <v>12480888</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457386</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130</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177</v>
      </c>
      <c r="DA41" s="636"/>
      <c r="DB41" s="636"/>
      <c r="DC41" s="637"/>
      <c r="DD41" s="627" t="s">
        <v>177</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355</v>
      </c>
      <c r="AR42" s="667"/>
      <c r="AS42" s="667"/>
      <c r="AT42" s="667"/>
      <c r="AU42" s="667"/>
      <c r="AV42" s="667"/>
      <c r="AW42" s="667"/>
      <c r="AX42" s="667"/>
      <c r="AY42" s="668"/>
      <c r="AZ42" s="605">
        <v>1827668</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410</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1793383</v>
      </c>
      <c r="CS42" s="634"/>
      <c r="CT42" s="634"/>
      <c r="CU42" s="634"/>
      <c r="CV42" s="634"/>
      <c r="CW42" s="634"/>
      <c r="CX42" s="634"/>
      <c r="CY42" s="635"/>
      <c r="CZ42" s="624">
        <v>7.2</v>
      </c>
      <c r="DA42" s="636"/>
      <c r="DB42" s="636"/>
      <c r="DC42" s="637"/>
      <c r="DD42" s="627">
        <v>138763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358</v>
      </c>
      <c r="CD43" s="618" t="s">
        <v>359</v>
      </c>
      <c r="CE43" s="619"/>
      <c r="CF43" s="619"/>
      <c r="CG43" s="619"/>
      <c r="CH43" s="619"/>
      <c r="CI43" s="619"/>
      <c r="CJ43" s="619"/>
      <c r="CK43" s="619"/>
      <c r="CL43" s="619"/>
      <c r="CM43" s="619"/>
      <c r="CN43" s="619"/>
      <c r="CO43" s="619"/>
      <c r="CP43" s="619"/>
      <c r="CQ43" s="620"/>
      <c r="CR43" s="621">
        <v>1389</v>
      </c>
      <c r="CS43" s="634"/>
      <c r="CT43" s="634"/>
      <c r="CU43" s="634"/>
      <c r="CV43" s="634"/>
      <c r="CW43" s="634"/>
      <c r="CX43" s="634"/>
      <c r="CY43" s="635"/>
      <c r="CZ43" s="624">
        <v>0</v>
      </c>
      <c r="DA43" s="636"/>
      <c r="DB43" s="636"/>
      <c r="DC43" s="637"/>
      <c r="DD43" s="627">
        <v>1389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1332716</v>
      </c>
      <c r="CS44" s="622"/>
      <c r="CT44" s="622"/>
      <c r="CU44" s="622"/>
      <c r="CV44" s="622"/>
      <c r="CW44" s="622"/>
      <c r="CX44" s="622"/>
      <c r="CY44" s="623"/>
      <c r="CZ44" s="624">
        <v>5.4</v>
      </c>
      <c r="DA44" s="625"/>
      <c r="DB44" s="625"/>
      <c r="DC44" s="626"/>
      <c r="DD44" s="627">
        <v>90790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728349</v>
      </c>
      <c r="CS45" s="634"/>
      <c r="CT45" s="634"/>
      <c r="CU45" s="634"/>
      <c r="CV45" s="634"/>
      <c r="CW45" s="634"/>
      <c r="CX45" s="634"/>
      <c r="CY45" s="635"/>
      <c r="CZ45" s="624">
        <v>2.9</v>
      </c>
      <c r="DA45" s="636"/>
      <c r="DB45" s="636"/>
      <c r="DC45" s="637"/>
      <c r="DD45" s="627">
        <v>4966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364</v>
      </c>
      <c r="CG46" s="619"/>
      <c r="CH46" s="619"/>
      <c r="CI46" s="619"/>
      <c r="CJ46" s="619"/>
      <c r="CK46" s="619"/>
      <c r="CL46" s="619"/>
      <c r="CM46" s="619"/>
      <c r="CN46" s="619"/>
      <c r="CO46" s="619"/>
      <c r="CP46" s="619"/>
      <c r="CQ46" s="620"/>
      <c r="CR46" s="621">
        <v>517367</v>
      </c>
      <c r="CS46" s="622"/>
      <c r="CT46" s="622"/>
      <c r="CU46" s="622"/>
      <c r="CV46" s="622"/>
      <c r="CW46" s="622"/>
      <c r="CX46" s="622"/>
      <c r="CY46" s="623"/>
      <c r="CZ46" s="624">
        <v>2.1</v>
      </c>
      <c r="DA46" s="625"/>
      <c r="DB46" s="625"/>
      <c r="DC46" s="626"/>
      <c r="DD46" s="627">
        <v>77124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365</v>
      </c>
      <c r="CG47" s="619"/>
      <c r="CH47" s="619"/>
      <c r="CI47" s="619"/>
      <c r="CJ47" s="619"/>
      <c r="CK47" s="619"/>
      <c r="CL47" s="619"/>
      <c r="CM47" s="619"/>
      <c r="CN47" s="619"/>
      <c r="CO47" s="619"/>
      <c r="CP47" s="619"/>
      <c r="CQ47" s="620"/>
      <c r="CR47" s="621">
        <v>460667</v>
      </c>
      <c r="CS47" s="634"/>
      <c r="CT47" s="634"/>
      <c r="CU47" s="634"/>
      <c r="CV47" s="634"/>
      <c r="CW47" s="634"/>
      <c r="CX47" s="634"/>
      <c r="CY47" s="635"/>
      <c r="CZ47" s="624">
        <v>1.9</v>
      </c>
      <c r="DA47" s="636"/>
      <c r="DB47" s="636"/>
      <c r="DC47" s="637"/>
      <c r="DD47" s="627">
        <v>47973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366</v>
      </c>
      <c r="CG48" s="619"/>
      <c r="CH48" s="619"/>
      <c r="CI48" s="619"/>
      <c r="CJ48" s="619"/>
      <c r="CK48" s="619"/>
      <c r="CL48" s="619"/>
      <c r="CM48" s="619"/>
      <c r="CN48" s="619"/>
      <c r="CO48" s="619"/>
      <c r="CP48" s="619"/>
      <c r="CQ48" s="620"/>
      <c r="CR48" s="621" t="s">
        <v>130</v>
      </c>
      <c r="CS48" s="622"/>
      <c r="CT48" s="622"/>
      <c r="CU48" s="622"/>
      <c r="CV48" s="622"/>
      <c r="CW48" s="622"/>
      <c r="CX48" s="622"/>
      <c r="CY48" s="623"/>
      <c r="CZ48" s="624" t="s">
        <v>177</v>
      </c>
      <c r="DA48" s="625"/>
      <c r="DB48" s="625"/>
      <c r="DC48" s="626"/>
      <c r="DD48" s="627" t="s">
        <v>177</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367</v>
      </c>
      <c r="CE49" s="603"/>
      <c r="CF49" s="603"/>
      <c r="CG49" s="603"/>
      <c r="CH49" s="603"/>
      <c r="CI49" s="603"/>
      <c r="CJ49" s="603"/>
      <c r="CK49" s="603"/>
      <c r="CL49" s="603"/>
      <c r="CM49" s="603"/>
      <c r="CN49" s="603"/>
      <c r="CO49" s="603"/>
      <c r="CP49" s="603"/>
      <c r="CQ49" s="604"/>
      <c r="CR49" s="605">
        <v>24894502</v>
      </c>
      <c r="CS49" s="606"/>
      <c r="CT49" s="606"/>
      <c r="CU49" s="606"/>
      <c r="CV49" s="606"/>
      <c r="CW49" s="606"/>
      <c r="CX49" s="606"/>
      <c r="CY49" s="607"/>
      <c r="CZ49" s="608">
        <v>100</v>
      </c>
      <c r="DA49" s="609"/>
      <c r="DB49" s="609"/>
      <c r="DC49" s="610"/>
      <c r="DD49" s="611">
        <v>15472587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5Usi4BpgGIiOuewLNgk/bNTrpCW+Sn0Ku/+7HO9xczImUWnO7zSCVgxlltI7PG4gbWtOE/M73lyC64uL4LkUVg==" saltValue="Ny3l5ZzOm1rNbQKSQNifd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390</v>
      </c>
      <c r="C7" s="1048"/>
      <c r="D7" s="1048"/>
      <c r="E7" s="1048"/>
      <c r="F7" s="1048"/>
      <c r="G7" s="1048"/>
      <c r="H7" s="1048"/>
      <c r="I7" s="1048"/>
      <c r="J7" s="1048"/>
      <c r="K7" s="1048"/>
      <c r="L7" s="1048"/>
      <c r="M7" s="1048"/>
      <c r="N7" s="1048"/>
      <c r="O7" s="1048"/>
      <c r="P7" s="1049"/>
      <c r="Q7" s="1102">
        <v>26815</v>
      </c>
      <c r="R7" s="1103"/>
      <c r="S7" s="1103"/>
      <c r="T7" s="1103"/>
      <c r="U7" s="1103"/>
      <c r="V7" s="1103">
        <v>25221</v>
      </c>
      <c r="W7" s="1103"/>
      <c r="X7" s="1103"/>
      <c r="Y7" s="1103"/>
      <c r="Z7" s="1103"/>
      <c r="AA7" s="1103">
        <v>1594</v>
      </c>
      <c r="AB7" s="1103"/>
      <c r="AC7" s="1103"/>
      <c r="AD7" s="1103"/>
      <c r="AE7" s="1104"/>
      <c r="AF7" s="1105">
        <v>1422</v>
      </c>
      <c r="AG7" s="1106"/>
      <c r="AH7" s="1106"/>
      <c r="AI7" s="1106"/>
      <c r="AJ7" s="1107"/>
      <c r="AK7" s="1108">
        <v>1120</v>
      </c>
      <c r="AL7" s="1109"/>
      <c r="AM7" s="1109"/>
      <c r="AN7" s="1109"/>
      <c r="AO7" s="1109"/>
      <c r="AP7" s="1109">
        <v>17816</v>
      </c>
      <c r="AQ7" s="1109"/>
      <c r="AR7" s="1109"/>
      <c r="AS7" s="1109"/>
      <c r="AT7" s="1109"/>
      <c r="AU7" s="1110" t="s">
        <v>587</v>
      </c>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593</v>
      </c>
      <c r="BT7" s="1100"/>
      <c r="BU7" s="1100"/>
      <c r="BV7" s="1100"/>
      <c r="BW7" s="1100"/>
      <c r="BX7" s="1100"/>
      <c r="BY7" s="1100"/>
      <c r="BZ7" s="1100"/>
      <c r="CA7" s="1100"/>
      <c r="CB7" s="1100"/>
      <c r="CC7" s="1100"/>
      <c r="CD7" s="1100"/>
      <c r="CE7" s="1100"/>
      <c r="CF7" s="1100"/>
      <c r="CG7" s="1112"/>
      <c r="CH7" s="1096">
        <v>1</v>
      </c>
      <c r="CI7" s="1097"/>
      <c r="CJ7" s="1097"/>
      <c r="CK7" s="1097"/>
      <c r="CL7" s="1098"/>
      <c r="CM7" s="1096">
        <v>288</v>
      </c>
      <c r="CN7" s="1097"/>
      <c r="CO7" s="1097"/>
      <c r="CP7" s="1097"/>
      <c r="CQ7" s="1098"/>
      <c r="CR7" s="1096">
        <v>336</v>
      </c>
      <c r="CS7" s="1097"/>
      <c r="CT7" s="1097"/>
      <c r="CU7" s="1097"/>
      <c r="CV7" s="1098"/>
      <c r="CW7" s="1096" t="s">
        <v>586</v>
      </c>
      <c r="CX7" s="1097"/>
      <c r="CY7" s="1097"/>
      <c r="CZ7" s="1097"/>
      <c r="DA7" s="1098"/>
      <c r="DB7" s="1096" t="s">
        <v>586</v>
      </c>
      <c r="DC7" s="1097"/>
      <c r="DD7" s="1097"/>
      <c r="DE7" s="1097"/>
      <c r="DF7" s="1098"/>
      <c r="DG7" s="1096" t="s">
        <v>586</v>
      </c>
      <c r="DH7" s="1097"/>
      <c r="DI7" s="1097"/>
      <c r="DJ7" s="1097"/>
      <c r="DK7" s="1098"/>
      <c r="DL7" s="1096" t="s">
        <v>586</v>
      </c>
      <c r="DM7" s="1097"/>
      <c r="DN7" s="1097"/>
      <c r="DO7" s="1097"/>
      <c r="DP7" s="1098"/>
      <c r="DQ7" s="1096" t="s">
        <v>586</v>
      </c>
      <c r="DR7" s="1097"/>
      <c r="DS7" s="1097"/>
      <c r="DT7" s="1097"/>
      <c r="DU7" s="1098"/>
      <c r="DV7" s="1099"/>
      <c r="DW7" s="1100"/>
      <c r="DX7" s="1100"/>
      <c r="DY7" s="1100"/>
      <c r="DZ7" s="1101"/>
      <c r="EA7" s="234"/>
    </row>
    <row r="8" spans="1:131" s="235" customFormat="1" ht="26.25" customHeight="1" x14ac:dyDescent="0.15">
      <c r="A8" s="238">
        <v>2</v>
      </c>
      <c r="B8" s="1030" t="s">
        <v>391</v>
      </c>
      <c r="C8" s="1031"/>
      <c r="D8" s="1031"/>
      <c r="E8" s="1031"/>
      <c r="F8" s="1031"/>
      <c r="G8" s="1031"/>
      <c r="H8" s="1031"/>
      <c r="I8" s="1031"/>
      <c r="J8" s="1031"/>
      <c r="K8" s="1031"/>
      <c r="L8" s="1031"/>
      <c r="M8" s="1031"/>
      <c r="N8" s="1031"/>
      <c r="O8" s="1031"/>
      <c r="P8" s="1032"/>
      <c r="Q8" s="1038" t="s">
        <v>586</v>
      </c>
      <c r="R8" s="1039"/>
      <c r="S8" s="1039"/>
      <c r="T8" s="1039"/>
      <c r="U8" s="1039"/>
      <c r="V8" s="1039" t="s">
        <v>586</v>
      </c>
      <c r="W8" s="1039"/>
      <c r="X8" s="1039"/>
      <c r="Y8" s="1039"/>
      <c r="Z8" s="1039"/>
      <c r="AA8" s="1039" t="s">
        <v>586</v>
      </c>
      <c r="AB8" s="1039"/>
      <c r="AC8" s="1039"/>
      <c r="AD8" s="1039"/>
      <c r="AE8" s="1040"/>
      <c r="AF8" s="1035" t="s">
        <v>130</v>
      </c>
      <c r="AG8" s="1036"/>
      <c r="AH8" s="1036"/>
      <c r="AI8" s="1036"/>
      <c r="AJ8" s="1037"/>
      <c r="AK8" s="1080" t="s">
        <v>586</v>
      </c>
      <c r="AL8" s="1081"/>
      <c r="AM8" s="1081"/>
      <c r="AN8" s="1081"/>
      <c r="AO8" s="1081"/>
      <c r="AP8" s="1081" t="s">
        <v>586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392</v>
      </c>
      <c r="C9" s="1031"/>
      <c r="D9" s="1031"/>
      <c r="E9" s="1031"/>
      <c r="F9" s="1031"/>
      <c r="G9" s="1031"/>
      <c r="H9" s="1031"/>
      <c r="I9" s="1031"/>
      <c r="J9" s="1031"/>
      <c r="K9" s="1031"/>
      <c r="L9" s="1031"/>
      <c r="M9" s="1031"/>
      <c r="N9" s="1031"/>
      <c r="O9" s="1031"/>
      <c r="P9" s="1032"/>
      <c r="Q9" s="1038">
        <v>44</v>
      </c>
      <c r="R9" s="1039"/>
      <c r="S9" s="1039"/>
      <c r="T9" s="1039"/>
      <c r="U9" s="1039"/>
      <c r="V9" s="1039">
        <v>32</v>
      </c>
      <c r="W9" s="1039"/>
      <c r="X9" s="1039"/>
      <c r="Y9" s="1039"/>
      <c r="Z9" s="1039"/>
      <c r="AA9" s="1039">
        <v>12</v>
      </c>
      <c r="AB9" s="1039"/>
      <c r="AC9" s="1039"/>
      <c r="AD9" s="1039"/>
      <c r="AE9" s="1040"/>
      <c r="AF9" s="1035">
        <v>11</v>
      </c>
      <c r="AG9" s="1036"/>
      <c r="AH9" s="1036"/>
      <c r="AI9" s="1036"/>
      <c r="AJ9" s="1037"/>
      <c r="AK9" s="1080" t="s">
        <v>586</v>
      </c>
      <c r="AL9" s="1081"/>
      <c r="AM9" s="1081"/>
      <c r="AN9" s="1081"/>
      <c r="AO9" s="1081"/>
      <c r="AP9" s="1081" t="s">
        <v>586</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t="s">
        <v>393</v>
      </c>
      <c r="C10" s="1031"/>
      <c r="D10" s="1031"/>
      <c r="E10" s="1031"/>
      <c r="F10" s="1031"/>
      <c r="G10" s="1031"/>
      <c r="H10" s="1031"/>
      <c r="I10" s="1031"/>
      <c r="J10" s="1031"/>
      <c r="K10" s="1031"/>
      <c r="L10" s="1031"/>
      <c r="M10" s="1031"/>
      <c r="N10" s="1031"/>
      <c r="O10" s="1031"/>
      <c r="P10" s="1032"/>
      <c r="Q10" s="1038" t="s">
        <v>586</v>
      </c>
      <c r="R10" s="1039"/>
      <c r="S10" s="1039"/>
      <c r="T10" s="1039"/>
      <c r="U10" s="1039"/>
      <c r="V10" s="1039" t="s">
        <v>586</v>
      </c>
      <c r="W10" s="1039"/>
      <c r="X10" s="1039"/>
      <c r="Y10" s="1039"/>
      <c r="Z10" s="1039"/>
      <c r="AA10" s="1039" t="s">
        <v>586</v>
      </c>
      <c r="AB10" s="1039"/>
      <c r="AC10" s="1039"/>
      <c r="AD10" s="1039"/>
      <c r="AE10" s="1040"/>
      <c r="AF10" s="1035" t="s">
        <v>130</v>
      </c>
      <c r="AG10" s="1036"/>
      <c r="AH10" s="1036"/>
      <c r="AI10" s="1036"/>
      <c r="AJ10" s="1037"/>
      <c r="AK10" s="1080" t="s">
        <v>586</v>
      </c>
      <c r="AL10" s="1081"/>
      <c r="AM10" s="1081"/>
      <c r="AN10" s="1081"/>
      <c r="AO10" s="1081"/>
      <c r="AP10" s="1081" t="s">
        <v>586</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395</v>
      </c>
      <c r="B23" s="937" t="s">
        <v>396</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1434</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397</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373</v>
      </c>
      <c r="B26" s="996"/>
      <c r="C26" s="996"/>
      <c r="D26" s="996"/>
      <c r="E26" s="996"/>
      <c r="F26" s="996"/>
      <c r="G26" s="996"/>
      <c r="H26" s="996"/>
      <c r="I26" s="996"/>
      <c r="J26" s="996"/>
      <c r="K26" s="996"/>
      <c r="L26" s="996"/>
      <c r="M26" s="996"/>
      <c r="N26" s="996"/>
      <c r="O26" s="996"/>
      <c r="P26" s="997"/>
      <c r="Q26" s="1001" t="s">
        <v>400</v>
      </c>
      <c r="R26" s="1002"/>
      <c r="S26" s="1002"/>
      <c r="T26" s="1002"/>
      <c r="U26" s="1003"/>
      <c r="V26" s="1001" t="s">
        <v>401</v>
      </c>
      <c r="W26" s="1002"/>
      <c r="X26" s="1002"/>
      <c r="Y26" s="1002"/>
      <c r="Z26" s="1003"/>
      <c r="AA26" s="1001" t="s">
        <v>402</v>
      </c>
      <c r="AB26" s="1002"/>
      <c r="AC26" s="1002"/>
      <c r="AD26" s="1002"/>
      <c r="AE26" s="1002"/>
      <c r="AF26" s="1055" t="s">
        <v>403</v>
      </c>
      <c r="AG26" s="1008"/>
      <c r="AH26" s="1008"/>
      <c r="AI26" s="1008"/>
      <c r="AJ26" s="1056"/>
      <c r="AK26" s="1002" t="s">
        <v>404</v>
      </c>
      <c r="AL26" s="1002"/>
      <c r="AM26" s="1002"/>
      <c r="AN26" s="1002"/>
      <c r="AO26" s="1003"/>
      <c r="AP26" s="1001" t="s">
        <v>405</v>
      </c>
      <c r="AQ26" s="1002"/>
      <c r="AR26" s="1002"/>
      <c r="AS26" s="1002"/>
      <c r="AT26" s="1003"/>
      <c r="AU26" s="1001" t="s">
        <v>406</v>
      </c>
      <c r="AV26" s="1002"/>
      <c r="AW26" s="1002"/>
      <c r="AX26" s="1002"/>
      <c r="AY26" s="1003"/>
      <c r="AZ26" s="1001" t="s">
        <v>407</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408</v>
      </c>
      <c r="C28" s="1048"/>
      <c r="D28" s="1048"/>
      <c r="E28" s="1048"/>
      <c r="F28" s="1048"/>
      <c r="G28" s="1048"/>
      <c r="H28" s="1048"/>
      <c r="I28" s="1048"/>
      <c r="J28" s="1048"/>
      <c r="K28" s="1048"/>
      <c r="L28" s="1048"/>
      <c r="M28" s="1048"/>
      <c r="N28" s="1048"/>
      <c r="O28" s="1048"/>
      <c r="P28" s="1049"/>
      <c r="Q28" s="1050">
        <v>5810</v>
      </c>
      <c r="R28" s="1051"/>
      <c r="S28" s="1051"/>
      <c r="T28" s="1051"/>
      <c r="U28" s="1051"/>
      <c r="V28" s="1051">
        <v>5780</v>
      </c>
      <c r="W28" s="1051"/>
      <c r="X28" s="1051"/>
      <c r="Y28" s="1051"/>
      <c r="Z28" s="1051"/>
      <c r="AA28" s="1051">
        <v>30</v>
      </c>
      <c r="AB28" s="1051"/>
      <c r="AC28" s="1051"/>
      <c r="AD28" s="1051"/>
      <c r="AE28" s="1052"/>
      <c r="AF28" s="1053">
        <v>30</v>
      </c>
      <c r="AG28" s="1051"/>
      <c r="AH28" s="1051"/>
      <c r="AI28" s="1051"/>
      <c r="AJ28" s="1054"/>
      <c r="AK28" s="1042">
        <v>547</v>
      </c>
      <c r="AL28" s="1043"/>
      <c r="AM28" s="1043"/>
      <c r="AN28" s="1043"/>
      <c r="AO28" s="1043"/>
      <c r="AP28" s="1043" t="s">
        <v>586</v>
      </c>
      <c r="AQ28" s="1043"/>
      <c r="AR28" s="1043"/>
      <c r="AS28" s="1043"/>
      <c r="AT28" s="1043"/>
      <c r="AU28" s="1043" t="s">
        <v>586</v>
      </c>
      <c r="AV28" s="1043"/>
      <c r="AW28" s="1043"/>
      <c r="AX28" s="1043"/>
      <c r="AY28" s="1043"/>
      <c r="AZ28" s="1044" t="s">
        <v>586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409</v>
      </c>
      <c r="C29" s="1031"/>
      <c r="D29" s="1031"/>
      <c r="E29" s="1031"/>
      <c r="F29" s="1031"/>
      <c r="G29" s="1031"/>
      <c r="H29" s="1031"/>
      <c r="I29" s="1031"/>
      <c r="J29" s="1031"/>
      <c r="K29" s="1031"/>
      <c r="L29" s="1031"/>
      <c r="M29" s="1031"/>
      <c r="N29" s="1031"/>
      <c r="O29" s="1031"/>
      <c r="P29" s="1032"/>
      <c r="Q29" s="1038">
        <v>5966</v>
      </c>
      <c r="R29" s="1039"/>
      <c r="S29" s="1039"/>
      <c r="T29" s="1039"/>
      <c r="U29" s="1039"/>
      <c r="V29" s="1039">
        <v>5950</v>
      </c>
      <c r="W29" s="1039"/>
      <c r="X29" s="1039"/>
      <c r="Y29" s="1039"/>
      <c r="Z29" s="1039"/>
      <c r="AA29" s="1039">
        <v>16</v>
      </c>
      <c r="AB29" s="1039"/>
      <c r="AC29" s="1039"/>
      <c r="AD29" s="1039"/>
      <c r="AE29" s="1040"/>
      <c r="AF29" s="1035">
        <v>16</v>
      </c>
      <c r="AG29" s="1036"/>
      <c r="AH29" s="1036"/>
      <c r="AI29" s="1036"/>
      <c r="AJ29" s="1037"/>
      <c r="AK29" s="980">
        <v>960</v>
      </c>
      <c r="AL29" s="971"/>
      <c r="AM29" s="971"/>
      <c r="AN29" s="971"/>
      <c r="AO29" s="971"/>
      <c r="AP29" s="971" t="s">
        <v>586</v>
      </c>
      <c r="AQ29" s="971"/>
      <c r="AR29" s="971"/>
      <c r="AS29" s="971"/>
      <c r="AT29" s="971"/>
      <c r="AU29" s="971" t="s">
        <v>586</v>
      </c>
      <c r="AV29" s="971"/>
      <c r="AW29" s="971"/>
      <c r="AX29" s="971"/>
      <c r="AY29" s="971"/>
      <c r="AZ29" s="1041" t="s">
        <v>586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410</v>
      </c>
      <c r="C30" s="1031"/>
      <c r="D30" s="1031"/>
      <c r="E30" s="1031"/>
      <c r="F30" s="1031"/>
      <c r="G30" s="1031"/>
      <c r="H30" s="1031"/>
      <c r="I30" s="1031"/>
      <c r="J30" s="1031"/>
      <c r="K30" s="1031"/>
      <c r="L30" s="1031"/>
      <c r="M30" s="1031"/>
      <c r="N30" s="1031"/>
      <c r="O30" s="1031"/>
      <c r="P30" s="1032"/>
      <c r="Q30" s="1038">
        <v>809</v>
      </c>
      <c r="R30" s="1039"/>
      <c r="S30" s="1039"/>
      <c r="T30" s="1039"/>
      <c r="U30" s="1039"/>
      <c r="V30" s="1039">
        <v>800</v>
      </c>
      <c r="W30" s="1039"/>
      <c r="X30" s="1039"/>
      <c r="Y30" s="1039"/>
      <c r="Z30" s="1039"/>
      <c r="AA30" s="1039">
        <v>9</v>
      </c>
      <c r="AB30" s="1039"/>
      <c r="AC30" s="1039"/>
      <c r="AD30" s="1039"/>
      <c r="AE30" s="1040"/>
      <c r="AF30" s="1035">
        <v>9</v>
      </c>
      <c r="AG30" s="1036"/>
      <c r="AH30" s="1036"/>
      <c r="AI30" s="1036"/>
      <c r="AJ30" s="1037"/>
      <c r="AK30" s="980">
        <v>191</v>
      </c>
      <c r="AL30" s="971"/>
      <c r="AM30" s="971"/>
      <c r="AN30" s="971"/>
      <c r="AO30" s="971"/>
      <c r="AP30" s="971" t="s">
        <v>586</v>
      </c>
      <c r="AQ30" s="971"/>
      <c r="AR30" s="971"/>
      <c r="AS30" s="971"/>
      <c r="AT30" s="971"/>
      <c r="AU30" s="971" t="s">
        <v>586</v>
      </c>
      <c r="AV30" s="971"/>
      <c r="AW30" s="971"/>
      <c r="AX30" s="971"/>
      <c r="AY30" s="971"/>
      <c r="AZ30" s="1041" t="s">
        <v>586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411</v>
      </c>
      <c r="C31" s="1031"/>
      <c r="D31" s="1031"/>
      <c r="E31" s="1031"/>
      <c r="F31" s="1031"/>
      <c r="G31" s="1031"/>
      <c r="H31" s="1031"/>
      <c r="I31" s="1031"/>
      <c r="J31" s="1031"/>
      <c r="K31" s="1031"/>
      <c r="L31" s="1031"/>
      <c r="M31" s="1031"/>
      <c r="N31" s="1031"/>
      <c r="O31" s="1031"/>
      <c r="P31" s="1032"/>
      <c r="Q31" s="1038">
        <v>1526</v>
      </c>
      <c r="R31" s="1039"/>
      <c r="S31" s="1039"/>
      <c r="T31" s="1039"/>
      <c r="U31" s="1039"/>
      <c r="V31" s="1039">
        <v>1373</v>
      </c>
      <c r="W31" s="1039"/>
      <c r="X31" s="1039"/>
      <c r="Y31" s="1039"/>
      <c r="Z31" s="1039"/>
      <c r="AA31" s="1039">
        <v>153</v>
      </c>
      <c r="AB31" s="1039"/>
      <c r="AC31" s="1039"/>
      <c r="AD31" s="1039"/>
      <c r="AE31" s="1040"/>
      <c r="AF31" s="1035">
        <v>1897</v>
      </c>
      <c r="AG31" s="1036"/>
      <c r="AH31" s="1036"/>
      <c r="AI31" s="1036"/>
      <c r="AJ31" s="1037"/>
      <c r="AK31" s="980">
        <v>26</v>
      </c>
      <c r="AL31" s="971"/>
      <c r="AM31" s="971"/>
      <c r="AN31" s="971"/>
      <c r="AO31" s="971"/>
      <c r="AP31" s="971">
        <v>4867</v>
      </c>
      <c r="AQ31" s="971"/>
      <c r="AR31" s="971"/>
      <c r="AS31" s="971"/>
      <c r="AT31" s="971"/>
      <c r="AU31" s="971" t="s">
        <v>586</v>
      </c>
      <c r="AV31" s="971"/>
      <c r="AW31" s="971"/>
      <c r="AX31" s="971"/>
      <c r="AY31" s="971"/>
      <c r="AZ31" s="1041" t="s">
        <v>586</v>
      </c>
      <c r="BA31" s="1041"/>
      <c r="BB31" s="1041"/>
      <c r="BC31" s="1041"/>
      <c r="BD31" s="1041"/>
      <c r="BE31" s="972" t="s">
        <v>412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413</v>
      </c>
      <c r="C32" s="1031"/>
      <c r="D32" s="1031"/>
      <c r="E32" s="1031"/>
      <c r="F32" s="1031"/>
      <c r="G32" s="1031"/>
      <c r="H32" s="1031"/>
      <c r="I32" s="1031"/>
      <c r="J32" s="1031"/>
      <c r="K32" s="1031"/>
      <c r="L32" s="1031"/>
      <c r="M32" s="1031"/>
      <c r="N32" s="1031"/>
      <c r="O32" s="1031"/>
      <c r="P32" s="1032"/>
      <c r="Q32" s="1038">
        <v>3133</v>
      </c>
      <c r="R32" s="1039"/>
      <c r="S32" s="1039"/>
      <c r="T32" s="1039"/>
      <c r="U32" s="1039"/>
      <c r="V32" s="1039">
        <v>2932</v>
      </c>
      <c r="W32" s="1039"/>
      <c r="X32" s="1039"/>
      <c r="Y32" s="1039"/>
      <c r="Z32" s="1039"/>
      <c r="AA32" s="1039">
        <v>201</v>
      </c>
      <c r="AB32" s="1039"/>
      <c r="AC32" s="1039"/>
      <c r="AD32" s="1039"/>
      <c r="AE32" s="1040"/>
      <c r="AF32" s="1035">
        <v>312</v>
      </c>
      <c r="AG32" s="1036"/>
      <c r="AH32" s="1036"/>
      <c r="AI32" s="1036"/>
      <c r="AJ32" s="1037"/>
      <c r="AK32" s="980">
        <v>456</v>
      </c>
      <c r="AL32" s="971"/>
      <c r="AM32" s="971"/>
      <c r="AN32" s="971"/>
      <c r="AO32" s="971"/>
      <c r="AP32" s="971">
        <v>685</v>
      </c>
      <c r="AQ32" s="971"/>
      <c r="AR32" s="971"/>
      <c r="AS32" s="971"/>
      <c r="AT32" s="971"/>
      <c r="AU32" s="971">
        <v>410</v>
      </c>
      <c r="AV32" s="971"/>
      <c r="AW32" s="971"/>
      <c r="AX32" s="971"/>
      <c r="AY32" s="971"/>
      <c r="AZ32" s="1041" t="s">
        <v>586</v>
      </c>
      <c r="BA32" s="1041"/>
      <c r="BB32" s="1041"/>
      <c r="BC32" s="1041"/>
      <c r="BD32" s="1041"/>
      <c r="BE32" s="972" t="s">
        <v>412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414</v>
      </c>
      <c r="C33" s="1031"/>
      <c r="D33" s="1031"/>
      <c r="E33" s="1031"/>
      <c r="F33" s="1031"/>
      <c r="G33" s="1031"/>
      <c r="H33" s="1031"/>
      <c r="I33" s="1031"/>
      <c r="J33" s="1031"/>
      <c r="K33" s="1031"/>
      <c r="L33" s="1031"/>
      <c r="M33" s="1031"/>
      <c r="N33" s="1031"/>
      <c r="O33" s="1031"/>
      <c r="P33" s="1032"/>
      <c r="Q33" s="1038">
        <v>4187</v>
      </c>
      <c r="R33" s="1039"/>
      <c r="S33" s="1039"/>
      <c r="T33" s="1039"/>
      <c r="U33" s="1039"/>
      <c r="V33" s="1039">
        <v>3656</v>
      </c>
      <c r="W33" s="1039"/>
      <c r="X33" s="1039"/>
      <c r="Y33" s="1039"/>
      <c r="Z33" s="1039"/>
      <c r="AA33" s="1039">
        <v>531</v>
      </c>
      <c r="AB33" s="1039"/>
      <c r="AC33" s="1039"/>
      <c r="AD33" s="1039"/>
      <c r="AE33" s="1040"/>
      <c r="AF33" s="1035">
        <v>533</v>
      </c>
      <c r="AG33" s="1036"/>
      <c r="AH33" s="1036"/>
      <c r="AI33" s="1036"/>
      <c r="AJ33" s="1037"/>
      <c r="AK33" s="980">
        <v>1356</v>
      </c>
      <c r="AL33" s="971"/>
      <c r="AM33" s="971"/>
      <c r="AN33" s="971"/>
      <c r="AO33" s="971"/>
      <c r="AP33" s="971">
        <v>20364</v>
      </c>
      <c r="AQ33" s="971"/>
      <c r="AR33" s="971"/>
      <c r="AS33" s="971"/>
      <c r="AT33" s="971"/>
      <c r="AU33" s="971">
        <v>9449</v>
      </c>
      <c r="AV33" s="971"/>
      <c r="AW33" s="971"/>
      <c r="AX33" s="971"/>
      <c r="AY33" s="971"/>
      <c r="AZ33" s="1041" t="s">
        <v>586</v>
      </c>
      <c r="BA33" s="1041"/>
      <c r="BB33" s="1041"/>
      <c r="BC33" s="1041"/>
      <c r="BD33" s="1041"/>
      <c r="BE33" s="972" t="s">
        <v>412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415</v>
      </c>
      <c r="C34" s="1031"/>
      <c r="D34" s="1031"/>
      <c r="E34" s="1031"/>
      <c r="F34" s="1031"/>
      <c r="G34" s="1031"/>
      <c r="H34" s="1031"/>
      <c r="I34" s="1031"/>
      <c r="J34" s="1031"/>
      <c r="K34" s="1031"/>
      <c r="L34" s="1031"/>
      <c r="M34" s="1031"/>
      <c r="N34" s="1031"/>
      <c r="O34" s="1031"/>
      <c r="P34" s="1032"/>
      <c r="Q34" s="1038">
        <v>204</v>
      </c>
      <c r="R34" s="1039"/>
      <c r="S34" s="1039"/>
      <c r="T34" s="1039"/>
      <c r="U34" s="1039"/>
      <c r="V34" s="1039">
        <v>204</v>
      </c>
      <c r="W34" s="1039"/>
      <c r="X34" s="1039"/>
      <c r="Y34" s="1039"/>
      <c r="Z34" s="1039"/>
      <c r="AA34" s="1039" t="s">
        <v>586</v>
      </c>
      <c r="AB34" s="1039"/>
      <c r="AC34" s="1039"/>
      <c r="AD34" s="1039"/>
      <c r="AE34" s="1040"/>
      <c r="AF34" s="1035" t="s">
        <v>416</v>
      </c>
      <c r="AG34" s="1036"/>
      <c r="AH34" s="1036"/>
      <c r="AI34" s="1036"/>
      <c r="AJ34" s="1037"/>
      <c r="AK34" s="980">
        <v>98</v>
      </c>
      <c r="AL34" s="971"/>
      <c r="AM34" s="971"/>
      <c r="AN34" s="971"/>
      <c r="AO34" s="971"/>
      <c r="AP34" s="971">
        <v>83</v>
      </c>
      <c r="AQ34" s="971"/>
      <c r="AR34" s="971"/>
      <c r="AS34" s="971"/>
      <c r="AT34" s="971"/>
      <c r="AU34" s="971" t="s">
        <v>586</v>
      </c>
      <c r="AV34" s="971"/>
      <c r="AW34" s="971"/>
      <c r="AX34" s="971"/>
      <c r="AY34" s="971"/>
      <c r="AZ34" s="1041" t="s">
        <v>586</v>
      </c>
      <c r="BA34" s="1041"/>
      <c r="BB34" s="1041"/>
      <c r="BC34" s="1041"/>
      <c r="BD34" s="1041"/>
      <c r="BE34" s="972" t="s">
        <v>417</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418</v>
      </c>
      <c r="C35" s="1031"/>
      <c r="D35" s="1031"/>
      <c r="E35" s="1031"/>
      <c r="F35" s="1031"/>
      <c r="G35" s="1031"/>
      <c r="H35" s="1031"/>
      <c r="I35" s="1031"/>
      <c r="J35" s="1031"/>
      <c r="K35" s="1031"/>
      <c r="L35" s="1031"/>
      <c r="M35" s="1031"/>
      <c r="N35" s="1031"/>
      <c r="O35" s="1031"/>
      <c r="P35" s="1032"/>
      <c r="Q35" s="1038">
        <v>210</v>
      </c>
      <c r="R35" s="1039"/>
      <c r="S35" s="1039"/>
      <c r="T35" s="1039"/>
      <c r="U35" s="1039"/>
      <c r="V35" s="1039">
        <v>210</v>
      </c>
      <c r="W35" s="1039"/>
      <c r="X35" s="1039"/>
      <c r="Y35" s="1039"/>
      <c r="Z35" s="1039"/>
      <c r="AA35" s="1039" t="s">
        <v>586</v>
      </c>
      <c r="AB35" s="1039"/>
      <c r="AC35" s="1039"/>
      <c r="AD35" s="1039"/>
      <c r="AE35" s="1040"/>
      <c r="AF35" s="1035" t="s">
        <v>416</v>
      </c>
      <c r="AG35" s="1036"/>
      <c r="AH35" s="1036"/>
      <c r="AI35" s="1036"/>
      <c r="AJ35" s="1037"/>
      <c r="AK35" s="980">
        <v>115</v>
      </c>
      <c r="AL35" s="971"/>
      <c r="AM35" s="971"/>
      <c r="AN35" s="971"/>
      <c r="AO35" s="971"/>
      <c r="AP35" s="971">
        <v>387</v>
      </c>
      <c r="AQ35" s="971"/>
      <c r="AR35" s="971"/>
      <c r="AS35" s="971"/>
      <c r="AT35" s="971"/>
      <c r="AU35" s="971">
        <v>291</v>
      </c>
      <c r="AV35" s="971"/>
      <c r="AW35" s="971"/>
      <c r="AX35" s="971"/>
      <c r="AY35" s="971"/>
      <c r="AZ35" s="1041" t="s">
        <v>586</v>
      </c>
      <c r="BA35" s="1041"/>
      <c r="BB35" s="1041"/>
      <c r="BC35" s="1041"/>
      <c r="BD35" s="1041"/>
      <c r="BE35" s="972" t="s">
        <v>417</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395</v>
      </c>
      <c r="B63" s="937" t="s">
        <v>420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2797</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130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422</v>
      </c>
      <c r="B66" s="996"/>
      <c r="C66" s="996"/>
      <c r="D66" s="996"/>
      <c r="E66" s="996"/>
      <c r="F66" s="996"/>
      <c r="G66" s="996"/>
      <c r="H66" s="996"/>
      <c r="I66" s="996"/>
      <c r="J66" s="996"/>
      <c r="K66" s="996"/>
      <c r="L66" s="996"/>
      <c r="M66" s="996"/>
      <c r="N66" s="996"/>
      <c r="O66" s="996"/>
      <c r="P66" s="997"/>
      <c r="Q66" s="1001" t="s">
        <v>423</v>
      </c>
      <c r="R66" s="1002"/>
      <c r="S66" s="1002"/>
      <c r="T66" s="1002"/>
      <c r="U66" s="1003"/>
      <c r="V66" s="1001" t="s">
        <v>424</v>
      </c>
      <c r="W66" s="1002"/>
      <c r="X66" s="1002"/>
      <c r="Y66" s="1002"/>
      <c r="Z66" s="1003"/>
      <c r="AA66" s="1001" t="s">
        <v>425</v>
      </c>
      <c r="AB66" s="1002"/>
      <c r="AC66" s="1002"/>
      <c r="AD66" s="1002"/>
      <c r="AE66" s="1003"/>
      <c r="AF66" s="1007" t="s">
        <v>426</v>
      </c>
      <c r="AG66" s="1008"/>
      <c r="AH66" s="1008"/>
      <c r="AI66" s="1008"/>
      <c r="AJ66" s="1009"/>
      <c r="AK66" s="1001" t="s">
        <v>427</v>
      </c>
      <c r="AL66" s="996"/>
      <c r="AM66" s="996"/>
      <c r="AN66" s="996"/>
      <c r="AO66" s="997"/>
      <c r="AP66" s="1001" t="s">
        <v>428</v>
      </c>
      <c r="AQ66" s="1002"/>
      <c r="AR66" s="1002"/>
      <c r="AS66" s="1002"/>
      <c r="AT66" s="1003"/>
      <c r="AU66" s="1001" t="s">
        <v>429</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588</v>
      </c>
      <c r="C68" s="986"/>
      <c r="D68" s="986"/>
      <c r="E68" s="986"/>
      <c r="F68" s="986"/>
      <c r="G68" s="986"/>
      <c r="H68" s="986"/>
      <c r="I68" s="986"/>
      <c r="J68" s="986"/>
      <c r="K68" s="986"/>
      <c r="L68" s="986"/>
      <c r="M68" s="986"/>
      <c r="N68" s="986"/>
      <c r="O68" s="986"/>
      <c r="P68" s="987"/>
      <c r="Q68" s="988">
        <v>12629</v>
      </c>
      <c r="R68" s="982"/>
      <c r="S68" s="982"/>
      <c r="T68" s="982"/>
      <c r="U68" s="982"/>
      <c r="V68" s="982">
        <v>12063</v>
      </c>
      <c r="W68" s="982"/>
      <c r="X68" s="982"/>
      <c r="Y68" s="982"/>
      <c r="Z68" s="982"/>
      <c r="AA68" s="982">
        <v>566</v>
      </c>
      <c r="AB68" s="982"/>
      <c r="AC68" s="982"/>
      <c r="AD68" s="982"/>
      <c r="AE68" s="982"/>
      <c r="AF68" s="982">
        <v>566</v>
      </c>
      <c r="AG68" s="982"/>
      <c r="AH68" s="982"/>
      <c r="AI68" s="982"/>
      <c r="AJ68" s="982"/>
      <c r="AK68" s="982">
        <v>2179</v>
      </c>
      <c r="AL68" s="982"/>
      <c r="AM68" s="982"/>
      <c r="AN68" s="982"/>
      <c r="AO68" s="982"/>
      <c r="AP68" s="982" t="s">
        <v>586</v>
      </c>
      <c r="AQ68" s="982"/>
      <c r="AR68" s="982"/>
      <c r="AS68" s="982"/>
      <c r="AT68" s="982"/>
      <c r="AU68" s="982" t="s">
        <v>586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589</v>
      </c>
      <c r="C69" s="975"/>
      <c r="D69" s="975"/>
      <c r="E69" s="975"/>
      <c r="F69" s="975"/>
      <c r="G69" s="975"/>
      <c r="H69" s="975"/>
      <c r="I69" s="975"/>
      <c r="J69" s="975"/>
      <c r="K69" s="975"/>
      <c r="L69" s="975"/>
      <c r="M69" s="975"/>
      <c r="N69" s="975"/>
      <c r="O69" s="975"/>
      <c r="P69" s="976"/>
      <c r="Q69" s="977">
        <v>2876</v>
      </c>
      <c r="R69" s="971"/>
      <c r="S69" s="971"/>
      <c r="T69" s="971"/>
      <c r="U69" s="971"/>
      <c r="V69" s="971">
        <v>2833</v>
      </c>
      <c r="W69" s="971"/>
      <c r="X69" s="971"/>
      <c r="Y69" s="971"/>
      <c r="Z69" s="971"/>
      <c r="AA69" s="971">
        <v>43</v>
      </c>
      <c r="AB69" s="971"/>
      <c r="AC69" s="971"/>
      <c r="AD69" s="971"/>
      <c r="AE69" s="971"/>
      <c r="AF69" s="971">
        <v>43</v>
      </c>
      <c r="AG69" s="971"/>
      <c r="AH69" s="971"/>
      <c r="AI69" s="971"/>
      <c r="AJ69" s="971"/>
      <c r="AK69" s="971">
        <v>344</v>
      </c>
      <c r="AL69" s="971"/>
      <c r="AM69" s="971"/>
      <c r="AN69" s="971"/>
      <c r="AO69" s="971"/>
      <c r="AP69" s="971">
        <v>2194</v>
      </c>
      <c r="AQ69" s="971"/>
      <c r="AR69" s="971"/>
      <c r="AS69" s="971"/>
      <c r="AT69" s="971"/>
      <c r="AU69" s="971">
        <v>666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590</v>
      </c>
      <c r="C70" s="975"/>
      <c r="D70" s="975"/>
      <c r="E70" s="975"/>
      <c r="F70" s="975"/>
      <c r="G70" s="975"/>
      <c r="H70" s="975"/>
      <c r="I70" s="975"/>
      <c r="J70" s="975"/>
      <c r="K70" s="975"/>
      <c r="L70" s="975"/>
      <c r="M70" s="975"/>
      <c r="N70" s="975"/>
      <c r="O70" s="975"/>
      <c r="P70" s="976"/>
      <c r="Q70" s="977">
        <v>174</v>
      </c>
      <c r="R70" s="971"/>
      <c r="S70" s="971"/>
      <c r="T70" s="971"/>
      <c r="U70" s="971"/>
      <c r="V70" s="971">
        <v>171</v>
      </c>
      <c r="W70" s="971"/>
      <c r="X70" s="971"/>
      <c r="Y70" s="971"/>
      <c r="Z70" s="971"/>
      <c r="AA70" s="971">
        <v>3</v>
      </c>
      <c r="AB70" s="971"/>
      <c r="AC70" s="971"/>
      <c r="AD70" s="971"/>
      <c r="AE70" s="971"/>
      <c r="AF70" s="971">
        <v>3</v>
      </c>
      <c r="AG70" s="971"/>
      <c r="AH70" s="971"/>
      <c r="AI70" s="971"/>
      <c r="AJ70" s="971"/>
      <c r="AK70" s="971">
        <v>5</v>
      </c>
      <c r="AL70" s="971"/>
      <c r="AM70" s="971"/>
      <c r="AN70" s="971"/>
      <c r="AO70" s="971"/>
      <c r="AP70" s="971" t="s">
        <v>586</v>
      </c>
      <c r="AQ70" s="971"/>
      <c r="AR70" s="971"/>
      <c r="AS70" s="971"/>
      <c r="AT70" s="971"/>
      <c r="AU70" s="971" t="s">
        <v>586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591</v>
      </c>
      <c r="C71" s="975"/>
      <c r="D71" s="975"/>
      <c r="E71" s="975"/>
      <c r="F71" s="975"/>
      <c r="G71" s="975"/>
      <c r="H71" s="975"/>
      <c r="I71" s="975"/>
      <c r="J71" s="975"/>
      <c r="K71" s="975"/>
      <c r="L71" s="975"/>
      <c r="M71" s="975"/>
      <c r="N71" s="975"/>
      <c r="O71" s="975"/>
      <c r="P71" s="976"/>
      <c r="Q71" s="977">
        <v>245</v>
      </c>
      <c r="R71" s="971"/>
      <c r="S71" s="971"/>
      <c r="T71" s="971"/>
      <c r="U71" s="971"/>
      <c r="V71" s="971">
        <v>185</v>
      </c>
      <c r="W71" s="971"/>
      <c r="X71" s="971"/>
      <c r="Y71" s="971"/>
      <c r="Z71" s="971"/>
      <c r="AA71" s="971">
        <v>61</v>
      </c>
      <c r="AB71" s="971"/>
      <c r="AC71" s="971"/>
      <c r="AD71" s="971"/>
      <c r="AE71" s="971"/>
      <c r="AF71" s="971">
        <v>61</v>
      </c>
      <c r="AG71" s="971"/>
      <c r="AH71" s="971"/>
      <c r="AI71" s="971"/>
      <c r="AJ71" s="971"/>
      <c r="AK71" s="971">
        <v>35</v>
      </c>
      <c r="AL71" s="971"/>
      <c r="AM71" s="971"/>
      <c r="AN71" s="971"/>
      <c r="AO71" s="971"/>
      <c r="AP71" s="971" t="s">
        <v>586</v>
      </c>
      <c r="AQ71" s="971"/>
      <c r="AR71" s="971"/>
      <c r="AS71" s="971"/>
      <c r="AT71" s="971"/>
      <c r="AU71" s="971" t="s">
        <v>586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592</v>
      </c>
      <c r="C72" s="975"/>
      <c r="D72" s="975"/>
      <c r="E72" s="975"/>
      <c r="F72" s="975"/>
      <c r="G72" s="975"/>
      <c r="H72" s="975"/>
      <c r="I72" s="975"/>
      <c r="J72" s="975"/>
      <c r="K72" s="975"/>
      <c r="L72" s="975"/>
      <c r="M72" s="975"/>
      <c r="N72" s="975"/>
      <c r="O72" s="975"/>
      <c r="P72" s="976"/>
      <c r="Q72" s="977">
        <v>272540</v>
      </c>
      <c r="R72" s="971"/>
      <c r="S72" s="971"/>
      <c r="T72" s="971"/>
      <c r="U72" s="971"/>
      <c r="V72" s="971">
        <v>265731</v>
      </c>
      <c r="W72" s="971"/>
      <c r="X72" s="971"/>
      <c r="Y72" s="971"/>
      <c r="Z72" s="971"/>
      <c r="AA72" s="971">
        <v>6809</v>
      </c>
      <c r="AB72" s="971"/>
      <c r="AC72" s="971"/>
      <c r="AD72" s="971"/>
      <c r="AE72" s="971"/>
      <c r="AF72" s="971">
        <v>6809</v>
      </c>
      <c r="AG72" s="971"/>
      <c r="AH72" s="971"/>
      <c r="AI72" s="971"/>
      <c r="AJ72" s="971"/>
      <c r="AK72" s="971">
        <v>8222</v>
      </c>
      <c r="AL72" s="971"/>
      <c r="AM72" s="971"/>
      <c r="AN72" s="971"/>
      <c r="AO72" s="971"/>
      <c r="AP72" s="971" t="s">
        <v>586</v>
      </c>
      <c r="AQ72" s="971"/>
      <c r="AR72" s="971"/>
      <c r="AS72" s="971"/>
      <c r="AT72" s="971"/>
      <c r="AU72" s="971" t="s">
        <v>586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395</v>
      </c>
      <c r="B88" s="937" t="s">
        <v>430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37" t="s">
        <v>431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439</v>
      </c>
      <c r="AB109" s="896"/>
      <c r="AC109" s="896"/>
      <c r="AD109" s="896"/>
      <c r="AE109" s="897"/>
      <c r="AF109" s="898" t="s">
        <v>440</v>
      </c>
      <c r="AG109" s="896"/>
      <c r="AH109" s="896"/>
      <c r="AI109" s="896"/>
      <c r="AJ109" s="897"/>
      <c r="AK109" s="898" t="s">
        <v>310</v>
      </c>
      <c r="AL109" s="896"/>
      <c r="AM109" s="896"/>
      <c r="AN109" s="896"/>
      <c r="AO109" s="897"/>
      <c r="AP109" s="898" t="s">
        <v>441</v>
      </c>
      <c r="AQ109" s="896"/>
      <c r="AR109" s="896"/>
      <c r="AS109" s="896"/>
      <c r="AT109" s="929"/>
      <c r="AU109" s="895" t="s">
        <v>438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439</v>
      </c>
      <c r="BR109" s="896"/>
      <c r="BS109" s="896"/>
      <c r="BT109" s="896"/>
      <c r="BU109" s="897"/>
      <c r="BV109" s="898" t="s">
        <v>440</v>
      </c>
      <c r="BW109" s="896"/>
      <c r="BX109" s="896"/>
      <c r="BY109" s="896"/>
      <c r="BZ109" s="897"/>
      <c r="CA109" s="898" t="s">
        <v>310</v>
      </c>
      <c r="CB109" s="896"/>
      <c r="CC109" s="896"/>
      <c r="CD109" s="896"/>
      <c r="CE109" s="897"/>
      <c r="CF109" s="936" t="s">
        <v>441</v>
      </c>
      <c r="CG109" s="936"/>
      <c r="CH109" s="936"/>
      <c r="CI109" s="936"/>
      <c r="CJ109" s="936"/>
      <c r="CK109" s="898" t="s">
        <v>442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439</v>
      </c>
      <c r="DH109" s="896"/>
      <c r="DI109" s="896"/>
      <c r="DJ109" s="896"/>
      <c r="DK109" s="897"/>
      <c r="DL109" s="898" t="s">
        <v>440</v>
      </c>
      <c r="DM109" s="896"/>
      <c r="DN109" s="896"/>
      <c r="DO109" s="896"/>
      <c r="DP109" s="897"/>
      <c r="DQ109" s="898" t="s">
        <v>310</v>
      </c>
      <c r="DR109" s="896"/>
      <c r="DS109" s="896"/>
      <c r="DT109" s="896"/>
      <c r="DU109" s="897"/>
      <c r="DV109" s="898" t="s">
        <v>441</v>
      </c>
      <c r="DW109" s="896"/>
      <c r="DX109" s="896"/>
      <c r="DY109" s="896"/>
      <c r="DZ109" s="929"/>
    </row>
    <row r="110" spans="1:131" s="230" customFormat="1" ht="26.25" customHeight="1" x14ac:dyDescent="0.15">
      <c r="A110" s="807" t="s">
        <v>443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1805177</v>
      </c>
      <c r="AB110" s="889"/>
      <c r="AC110" s="889"/>
      <c r="AD110" s="889"/>
      <c r="AE110" s="890"/>
      <c r="AF110" s="891">
        <v>1696234</v>
      </c>
      <c r="AG110" s="889"/>
      <c r="AH110" s="889"/>
      <c r="AI110" s="889"/>
      <c r="AJ110" s="890"/>
      <c r="AK110" s="891">
        <v>1752255</v>
      </c>
      <c r="AL110" s="889"/>
      <c r="AM110" s="889"/>
      <c r="AN110" s="889"/>
      <c r="AO110" s="890"/>
      <c r="AP110" s="892">
        <v>16.5</v>
      </c>
      <c r="AQ110" s="893"/>
      <c r="AR110" s="893"/>
      <c r="AS110" s="893"/>
      <c r="AT110" s="894"/>
      <c r="AU110" s="930" t="s">
        <v>75</v>
      </c>
      <c r="AV110" s="931"/>
      <c r="AW110" s="931"/>
      <c r="AX110" s="931"/>
      <c r="AY110" s="931"/>
      <c r="AZ110" s="860" t="s">
        <v>444</v>
      </c>
      <c r="BA110" s="808"/>
      <c r="BB110" s="808"/>
      <c r="BC110" s="808"/>
      <c r="BD110" s="808"/>
      <c r="BE110" s="808"/>
      <c r="BF110" s="808"/>
      <c r="BG110" s="808"/>
      <c r="BH110" s="808"/>
      <c r="BI110" s="808"/>
      <c r="BJ110" s="808"/>
      <c r="BK110" s="808"/>
      <c r="BL110" s="808"/>
      <c r="BM110" s="808"/>
      <c r="BN110" s="808"/>
      <c r="BO110" s="808"/>
      <c r="BP110" s="809"/>
      <c r="BQ110" s="861">
        <v>18394183</v>
      </c>
      <c r="BR110" s="842"/>
      <c r="BS110" s="842"/>
      <c r="BT110" s="842"/>
      <c r="BU110" s="842"/>
      <c r="BV110" s="842">
        <v>18160729</v>
      </c>
      <c r="BW110" s="842"/>
      <c r="BX110" s="842"/>
      <c r="BY110" s="842"/>
      <c r="BZ110" s="842"/>
      <c r="CA110" s="842">
        <v>17815559</v>
      </c>
      <c r="CB110" s="842"/>
      <c r="CC110" s="842"/>
      <c r="CD110" s="842"/>
      <c r="CE110" s="842"/>
      <c r="CF110" s="866">
        <v>167.7</v>
      </c>
      <c r="CG110" s="867"/>
      <c r="CH110" s="867"/>
      <c r="CI110" s="867"/>
      <c r="CJ110" s="867"/>
      <c r="CK110" s="926" t="s">
        <v>445</v>
      </c>
      <c r="CL110" s="819"/>
      <c r="CM110" s="860" t="s">
        <v>446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416</v>
      </c>
      <c r="DH110" s="842"/>
      <c r="DI110" s="842"/>
      <c r="DJ110" s="842"/>
      <c r="DK110" s="842"/>
      <c r="DL110" s="842" t="s">
        <v>397</v>
      </c>
      <c r="DM110" s="842"/>
      <c r="DN110" s="842"/>
      <c r="DO110" s="842"/>
      <c r="DP110" s="842"/>
      <c r="DQ110" s="842" t="s">
        <v>130</v>
      </c>
      <c r="DR110" s="842"/>
      <c r="DS110" s="842"/>
      <c r="DT110" s="842"/>
      <c r="DU110" s="842"/>
      <c r="DV110" s="843" t="s">
        <v>416</v>
      </c>
      <c r="DW110" s="843"/>
      <c r="DX110" s="843"/>
      <c r="DY110" s="843"/>
      <c r="DZ110" s="844"/>
    </row>
    <row r="111" spans="1:131" s="230" customFormat="1" ht="26.25" customHeight="1" x14ac:dyDescent="0.15">
      <c r="A111" s="774" t="s">
        <v>447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130</v>
      </c>
      <c r="AB111" s="919"/>
      <c r="AC111" s="919"/>
      <c r="AD111" s="919"/>
      <c r="AE111" s="920"/>
      <c r="AF111" s="921" t="s">
        <v>416</v>
      </c>
      <c r="AG111" s="919"/>
      <c r="AH111" s="919"/>
      <c r="AI111" s="919"/>
      <c r="AJ111" s="920"/>
      <c r="AK111" s="921" t="s">
        <v>416</v>
      </c>
      <c r="AL111" s="919"/>
      <c r="AM111" s="919"/>
      <c r="AN111" s="919"/>
      <c r="AO111" s="920"/>
      <c r="AP111" s="922" t="s">
        <v>416</v>
      </c>
      <c r="AQ111" s="923"/>
      <c r="AR111" s="923"/>
      <c r="AS111" s="923"/>
      <c r="AT111" s="924"/>
      <c r="AU111" s="932"/>
      <c r="AV111" s="933"/>
      <c r="AW111" s="933"/>
      <c r="AX111" s="933"/>
      <c r="AY111" s="933"/>
      <c r="AZ111" s="815" t="s">
        <v>448</v>
      </c>
      <c r="BA111" s="752"/>
      <c r="BB111" s="752"/>
      <c r="BC111" s="752"/>
      <c r="BD111" s="752"/>
      <c r="BE111" s="752"/>
      <c r="BF111" s="752"/>
      <c r="BG111" s="752"/>
      <c r="BH111" s="752"/>
      <c r="BI111" s="752"/>
      <c r="BJ111" s="752"/>
      <c r="BK111" s="752"/>
      <c r="BL111" s="752"/>
      <c r="BM111" s="752"/>
      <c r="BN111" s="752"/>
      <c r="BO111" s="752"/>
      <c r="BP111" s="753"/>
      <c r="BQ111" s="816">
        <v>2148</v>
      </c>
      <c r="BR111" s="817"/>
      <c r="BS111" s="817"/>
      <c r="BT111" s="817"/>
      <c r="BU111" s="817"/>
      <c r="BV111" s="817" t="s">
        <v>416</v>
      </c>
      <c r="BW111" s="817"/>
      <c r="BX111" s="817"/>
      <c r="BY111" s="817"/>
      <c r="BZ111" s="817"/>
      <c r="CA111" s="817" t="s">
        <v>130</v>
      </c>
      <c r="CB111" s="817"/>
      <c r="CC111" s="817"/>
      <c r="CD111" s="817"/>
      <c r="CE111" s="817"/>
      <c r="CF111" s="875" t="s">
        <v>416</v>
      </c>
      <c r="CG111" s="876"/>
      <c r="CH111" s="876"/>
      <c r="CI111" s="876"/>
      <c r="CJ111" s="876"/>
      <c r="CK111" s="927"/>
      <c r="CL111" s="821"/>
      <c r="CM111" s="815" t="s">
        <v>449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450</v>
      </c>
      <c r="DH111" s="817"/>
      <c r="DI111" s="817"/>
      <c r="DJ111" s="817"/>
      <c r="DK111" s="817"/>
      <c r="DL111" s="817" t="s">
        <v>130</v>
      </c>
      <c r="DM111" s="817"/>
      <c r="DN111" s="817"/>
      <c r="DO111" s="817"/>
      <c r="DP111" s="817"/>
      <c r="DQ111" s="817" t="s">
        <v>416</v>
      </c>
      <c r="DR111" s="817"/>
      <c r="DS111" s="817"/>
      <c r="DT111" s="817"/>
      <c r="DU111" s="817"/>
      <c r="DV111" s="794" t="s">
        <v>416</v>
      </c>
      <c r="DW111" s="794"/>
      <c r="DX111" s="794"/>
      <c r="DY111" s="794"/>
      <c r="DZ111" s="795"/>
    </row>
    <row r="112" spans="1:131" s="230" customFormat="1" ht="26.25" customHeight="1" x14ac:dyDescent="0.15">
      <c r="A112" s="912" t="s">
        <v>451</v>
      </c>
      <c r="B112" s="913"/>
      <c r="C112" s="752" t="s">
        <v>452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130</v>
      </c>
      <c r="AB112" s="780"/>
      <c r="AC112" s="780"/>
      <c r="AD112" s="780"/>
      <c r="AE112" s="781"/>
      <c r="AF112" s="782" t="s">
        <v>130</v>
      </c>
      <c r="AG112" s="780"/>
      <c r="AH112" s="780"/>
      <c r="AI112" s="780"/>
      <c r="AJ112" s="781"/>
      <c r="AK112" s="782" t="s">
        <v>130</v>
      </c>
      <c r="AL112" s="780"/>
      <c r="AM112" s="780"/>
      <c r="AN112" s="780"/>
      <c r="AO112" s="781"/>
      <c r="AP112" s="824" t="s">
        <v>397</v>
      </c>
      <c r="AQ112" s="825"/>
      <c r="AR112" s="825"/>
      <c r="AS112" s="825"/>
      <c r="AT112" s="826"/>
      <c r="AU112" s="932"/>
      <c r="AV112" s="933"/>
      <c r="AW112" s="933"/>
      <c r="AX112" s="933"/>
      <c r="AY112" s="933"/>
      <c r="AZ112" s="815" t="s">
        <v>453</v>
      </c>
      <c r="BA112" s="752"/>
      <c r="BB112" s="752"/>
      <c r="BC112" s="752"/>
      <c r="BD112" s="752"/>
      <c r="BE112" s="752"/>
      <c r="BF112" s="752"/>
      <c r="BG112" s="752"/>
      <c r="BH112" s="752"/>
      <c r="BI112" s="752"/>
      <c r="BJ112" s="752"/>
      <c r="BK112" s="752"/>
      <c r="BL112" s="752"/>
      <c r="BM112" s="752"/>
      <c r="BN112" s="752"/>
      <c r="BO112" s="752"/>
      <c r="BP112" s="753"/>
      <c r="BQ112" s="816">
        <v>11945738</v>
      </c>
      <c r="BR112" s="817"/>
      <c r="BS112" s="817"/>
      <c r="BT112" s="817"/>
      <c r="BU112" s="817"/>
      <c r="BV112" s="817">
        <v>12376369</v>
      </c>
      <c r="BW112" s="817"/>
      <c r="BX112" s="817"/>
      <c r="BY112" s="817"/>
      <c r="BZ112" s="817"/>
      <c r="CA112" s="817">
        <v>10149944</v>
      </c>
      <c r="CB112" s="817"/>
      <c r="CC112" s="817"/>
      <c r="CD112" s="817"/>
      <c r="CE112" s="817"/>
      <c r="CF112" s="875">
        <v>95.6</v>
      </c>
      <c r="CG112" s="876"/>
      <c r="CH112" s="876"/>
      <c r="CI112" s="876"/>
      <c r="CJ112" s="876"/>
      <c r="CK112" s="927"/>
      <c r="CL112" s="821"/>
      <c r="CM112" s="815" t="s">
        <v>454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130</v>
      </c>
      <c r="DH112" s="817"/>
      <c r="DI112" s="817"/>
      <c r="DJ112" s="817"/>
      <c r="DK112" s="817"/>
      <c r="DL112" s="817" t="s">
        <v>416</v>
      </c>
      <c r="DM112" s="817"/>
      <c r="DN112" s="817"/>
      <c r="DO112" s="817"/>
      <c r="DP112" s="817"/>
      <c r="DQ112" s="817" t="s">
        <v>130</v>
      </c>
      <c r="DR112" s="817"/>
      <c r="DS112" s="817"/>
      <c r="DT112" s="817"/>
      <c r="DU112" s="817"/>
      <c r="DV112" s="794" t="s">
        <v>130</v>
      </c>
      <c r="DW112" s="794"/>
      <c r="DX112" s="794"/>
      <c r="DY112" s="794"/>
      <c r="DZ112" s="795"/>
    </row>
    <row r="113" spans="1:130" s="230" customFormat="1" ht="26.25" customHeight="1" x14ac:dyDescent="0.15">
      <c r="A113" s="914"/>
      <c r="B113" s="915"/>
      <c r="C113" s="752" t="s">
        <v>455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1202206</v>
      </c>
      <c r="AB113" s="919"/>
      <c r="AC113" s="919"/>
      <c r="AD113" s="919"/>
      <c r="AE113" s="920"/>
      <c r="AF113" s="921">
        <v>1220737</v>
      </c>
      <c r="AG113" s="919"/>
      <c r="AH113" s="919"/>
      <c r="AI113" s="919"/>
      <c r="AJ113" s="920"/>
      <c r="AK113" s="921">
        <v>1170323</v>
      </c>
      <c r="AL113" s="919"/>
      <c r="AM113" s="919"/>
      <c r="AN113" s="919"/>
      <c r="AO113" s="920"/>
      <c r="AP113" s="922">
        <v>11</v>
      </c>
      <c r="AQ113" s="923"/>
      <c r="AR113" s="923"/>
      <c r="AS113" s="923"/>
      <c r="AT113" s="924"/>
      <c r="AU113" s="932"/>
      <c r="AV113" s="933"/>
      <c r="AW113" s="933"/>
      <c r="AX113" s="933"/>
      <c r="AY113" s="933"/>
      <c r="AZ113" s="815" t="s">
        <v>456</v>
      </c>
      <c r="BA113" s="752"/>
      <c r="BB113" s="752"/>
      <c r="BC113" s="752"/>
      <c r="BD113" s="752"/>
      <c r="BE113" s="752"/>
      <c r="BF113" s="752"/>
      <c r="BG113" s="752"/>
      <c r="BH113" s="752"/>
      <c r="BI113" s="752"/>
      <c r="BJ113" s="752"/>
      <c r="BK113" s="752"/>
      <c r="BL113" s="752"/>
      <c r="BM113" s="752"/>
      <c r="BN113" s="752"/>
      <c r="BO113" s="752"/>
      <c r="BP113" s="753"/>
      <c r="BQ113" s="816">
        <v>892349</v>
      </c>
      <c r="BR113" s="817"/>
      <c r="BS113" s="817"/>
      <c r="BT113" s="817"/>
      <c r="BU113" s="817"/>
      <c r="BV113" s="817">
        <v>861497</v>
      </c>
      <c r="BW113" s="817"/>
      <c r="BX113" s="817"/>
      <c r="BY113" s="817"/>
      <c r="BZ113" s="817"/>
      <c r="CA113" s="817">
        <v>664734</v>
      </c>
      <c r="CB113" s="817"/>
      <c r="CC113" s="817"/>
      <c r="CD113" s="817"/>
      <c r="CE113" s="817"/>
      <c r="CF113" s="875">
        <v>6.3</v>
      </c>
      <c r="CG113" s="876"/>
      <c r="CH113" s="876"/>
      <c r="CI113" s="876"/>
      <c r="CJ113" s="876"/>
      <c r="CK113" s="927"/>
      <c r="CL113" s="821"/>
      <c r="CM113" s="815" t="s">
        <v>457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130</v>
      </c>
      <c r="DH113" s="780"/>
      <c r="DI113" s="780"/>
      <c r="DJ113" s="780"/>
      <c r="DK113" s="781"/>
      <c r="DL113" s="782" t="s">
        <v>416</v>
      </c>
      <c r="DM113" s="780"/>
      <c r="DN113" s="780"/>
      <c r="DO113" s="780"/>
      <c r="DP113" s="781"/>
      <c r="DQ113" s="782" t="s">
        <v>130</v>
      </c>
      <c r="DR113" s="780"/>
      <c r="DS113" s="780"/>
      <c r="DT113" s="780"/>
      <c r="DU113" s="781"/>
      <c r="DV113" s="824" t="s">
        <v>416</v>
      </c>
      <c r="DW113" s="825"/>
      <c r="DX113" s="825"/>
      <c r="DY113" s="825"/>
      <c r="DZ113" s="826"/>
    </row>
    <row r="114" spans="1:130" s="230" customFormat="1" ht="26.25" customHeight="1" x14ac:dyDescent="0.15">
      <c r="A114" s="914"/>
      <c r="B114" s="915"/>
      <c r="C114" s="752" t="s">
        <v>458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25370</v>
      </c>
      <c r="AB114" s="780"/>
      <c r="AC114" s="780"/>
      <c r="AD114" s="780"/>
      <c r="AE114" s="781"/>
      <c r="AF114" s="782">
        <v>45484</v>
      </c>
      <c r="AG114" s="780"/>
      <c r="AH114" s="780"/>
      <c r="AI114" s="780"/>
      <c r="AJ114" s="781"/>
      <c r="AK114" s="782">
        <v>58010</v>
      </c>
      <c r="AL114" s="780"/>
      <c r="AM114" s="780"/>
      <c r="AN114" s="780"/>
      <c r="AO114" s="781"/>
      <c r="AP114" s="824">
        <v>0.5</v>
      </c>
      <c r="AQ114" s="825"/>
      <c r="AR114" s="825"/>
      <c r="AS114" s="825"/>
      <c r="AT114" s="826"/>
      <c r="AU114" s="932"/>
      <c r="AV114" s="933"/>
      <c r="AW114" s="933"/>
      <c r="AX114" s="933"/>
      <c r="AY114" s="933"/>
      <c r="AZ114" s="815" t="s">
        <v>459</v>
      </c>
      <c r="BA114" s="752"/>
      <c r="BB114" s="752"/>
      <c r="BC114" s="752"/>
      <c r="BD114" s="752"/>
      <c r="BE114" s="752"/>
      <c r="BF114" s="752"/>
      <c r="BG114" s="752"/>
      <c r="BH114" s="752"/>
      <c r="BI114" s="752"/>
      <c r="BJ114" s="752"/>
      <c r="BK114" s="752"/>
      <c r="BL114" s="752"/>
      <c r="BM114" s="752"/>
      <c r="BN114" s="752"/>
      <c r="BO114" s="752"/>
      <c r="BP114" s="753"/>
      <c r="BQ114" s="816">
        <v>3591131</v>
      </c>
      <c r="BR114" s="817"/>
      <c r="BS114" s="817"/>
      <c r="BT114" s="817"/>
      <c r="BU114" s="817"/>
      <c r="BV114" s="817">
        <v>3350859</v>
      </c>
      <c r="BW114" s="817"/>
      <c r="BX114" s="817"/>
      <c r="BY114" s="817"/>
      <c r="BZ114" s="817"/>
      <c r="CA114" s="817">
        <v>3256958</v>
      </c>
      <c r="CB114" s="817"/>
      <c r="CC114" s="817"/>
      <c r="CD114" s="817"/>
      <c r="CE114" s="817"/>
      <c r="CF114" s="875">
        <v>30.7</v>
      </c>
      <c r="CG114" s="876"/>
      <c r="CH114" s="876"/>
      <c r="CI114" s="876"/>
      <c r="CJ114" s="876"/>
      <c r="CK114" s="927"/>
      <c r="CL114" s="821"/>
      <c r="CM114" s="815" t="s">
        <v>460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416</v>
      </c>
      <c r="DH114" s="780"/>
      <c r="DI114" s="780"/>
      <c r="DJ114" s="780"/>
      <c r="DK114" s="781"/>
      <c r="DL114" s="782" t="s">
        <v>450</v>
      </c>
      <c r="DM114" s="780"/>
      <c r="DN114" s="780"/>
      <c r="DO114" s="780"/>
      <c r="DP114" s="781"/>
      <c r="DQ114" s="782" t="s">
        <v>130</v>
      </c>
      <c r="DR114" s="780"/>
      <c r="DS114" s="780"/>
      <c r="DT114" s="780"/>
      <c r="DU114" s="781"/>
      <c r="DV114" s="824" t="s">
        <v>130</v>
      </c>
      <c r="DW114" s="825"/>
      <c r="DX114" s="825"/>
      <c r="DY114" s="825"/>
      <c r="DZ114" s="826"/>
    </row>
    <row r="115" spans="1:130" s="230" customFormat="1" ht="26.25" customHeight="1" x14ac:dyDescent="0.15">
      <c r="A115" s="914"/>
      <c r="B115" s="915"/>
      <c r="C115" s="752" t="s">
        <v>461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2148</v>
      </c>
      <c r="AB115" s="919"/>
      <c r="AC115" s="919"/>
      <c r="AD115" s="919"/>
      <c r="AE115" s="920"/>
      <c r="AF115" s="921" t="s">
        <v>450</v>
      </c>
      <c r="AG115" s="919"/>
      <c r="AH115" s="919"/>
      <c r="AI115" s="919"/>
      <c r="AJ115" s="920"/>
      <c r="AK115" s="921" t="s">
        <v>130</v>
      </c>
      <c r="AL115" s="919"/>
      <c r="AM115" s="919"/>
      <c r="AN115" s="919"/>
      <c r="AO115" s="920"/>
      <c r="AP115" s="922" t="s">
        <v>130</v>
      </c>
      <c r="AQ115" s="923"/>
      <c r="AR115" s="923"/>
      <c r="AS115" s="923"/>
      <c r="AT115" s="924"/>
      <c r="AU115" s="932"/>
      <c r="AV115" s="933"/>
      <c r="AW115" s="933"/>
      <c r="AX115" s="933"/>
      <c r="AY115" s="933"/>
      <c r="AZ115" s="815" t="s">
        <v>462</v>
      </c>
      <c r="BA115" s="752"/>
      <c r="BB115" s="752"/>
      <c r="BC115" s="752"/>
      <c r="BD115" s="752"/>
      <c r="BE115" s="752"/>
      <c r="BF115" s="752"/>
      <c r="BG115" s="752"/>
      <c r="BH115" s="752"/>
      <c r="BI115" s="752"/>
      <c r="BJ115" s="752"/>
      <c r="BK115" s="752"/>
      <c r="BL115" s="752"/>
      <c r="BM115" s="752"/>
      <c r="BN115" s="752"/>
      <c r="BO115" s="752"/>
      <c r="BP115" s="753"/>
      <c r="BQ115" s="816">
        <v>69344</v>
      </c>
      <c r="BR115" s="817"/>
      <c r="BS115" s="817"/>
      <c r="BT115" s="817"/>
      <c r="BU115" s="817"/>
      <c r="BV115" s="817">
        <v>1481</v>
      </c>
      <c r="BW115" s="817"/>
      <c r="BX115" s="817"/>
      <c r="BY115" s="817"/>
      <c r="BZ115" s="817"/>
      <c r="CA115" s="817">
        <v>11938</v>
      </c>
      <c r="CB115" s="817"/>
      <c r="CC115" s="817"/>
      <c r="CD115" s="817"/>
      <c r="CE115" s="817"/>
      <c r="CF115" s="875">
        <v>0.1</v>
      </c>
      <c r="CG115" s="876"/>
      <c r="CH115" s="876"/>
      <c r="CI115" s="876"/>
      <c r="CJ115" s="876"/>
      <c r="CK115" s="927"/>
      <c r="CL115" s="821"/>
      <c r="CM115" s="815" t="s">
        <v>463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416</v>
      </c>
      <c r="DH115" s="780"/>
      <c r="DI115" s="780"/>
      <c r="DJ115" s="780"/>
      <c r="DK115" s="781"/>
      <c r="DL115" s="782" t="s">
        <v>416</v>
      </c>
      <c r="DM115" s="780"/>
      <c r="DN115" s="780"/>
      <c r="DO115" s="780"/>
      <c r="DP115" s="781"/>
      <c r="DQ115" s="782" t="s">
        <v>130</v>
      </c>
      <c r="DR115" s="780"/>
      <c r="DS115" s="780"/>
      <c r="DT115" s="780"/>
      <c r="DU115" s="781"/>
      <c r="DV115" s="824" t="s">
        <v>130</v>
      </c>
      <c r="DW115" s="825"/>
      <c r="DX115" s="825"/>
      <c r="DY115" s="825"/>
      <c r="DZ115" s="826"/>
    </row>
    <row r="116" spans="1:130" s="230" customFormat="1" ht="26.25" customHeight="1" x14ac:dyDescent="0.15">
      <c r="A116" s="916"/>
      <c r="B116" s="917"/>
      <c r="C116" s="839" t="s">
        <v>464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130</v>
      </c>
      <c r="AB116" s="780"/>
      <c r="AC116" s="780"/>
      <c r="AD116" s="780"/>
      <c r="AE116" s="781"/>
      <c r="AF116" s="782" t="s">
        <v>397</v>
      </c>
      <c r="AG116" s="780"/>
      <c r="AH116" s="780"/>
      <c r="AI116" s="780"/>
      <c r="AJ116" s="781"/>
      <c r="AK116" s="782" t="s">
        <v>416</v>
      </c>
      <c r="AL116" s="780"/>
      <c r="AM116" s="780"/>
      <c r="AN116" s="780"/>
      <c r="AO116" s="781"/>
      <c r="AP116" s="824" t="s">
        <v>416</v>
      </c>
      <c r="AQ116" s="825"/>
      <c r="AR116" s="825"/>
      <c r="AS116" s="825"/>
      <c r="AT116" s="826"/>
      <c r="AU116" s="932"/>
      <c r="AV116" s="933"/>
      <c r="AW116" s="933"/>
      <c r="AX116" s="933"/>
      <c r="AY116" s="933"/>
      <c r="AZ116" s="909" t="s">
        <v>465</v>
      </c>
      <c r="BA116" s="910"/>
      <c r="BB116" s="910"/>
      <c r="BC116" s="910"/>
      <c r="BD116" s="910"/>
      <c r="BE116" s="910"/>
      <c r="BF116" s="910"/>
      <c r="BG116" s="910"/>
      <c r="BH116" s="910"/>
      <c r="BI116" s="910"/>
      <c r="BJ116" s="910"/>
      <c r="BK116" s="910"/>
      <c r="BL116" s="910"/>
      <c r="BM116" s="910"/>
      <c r="BN116" s="910"/>
      <c r="BO116" s="910"/>
      <c r="BP116" s="911"/>
      <c r="BQ116" s="816" t="s">
        <v>416</v>
      </c>
      <c r="BR116" s="817"/>
      <c r="BS116" s="817"/>
      <c r="BT116" s="817"/>
      <c r="BU116" s="817"/>
      <c r="BV116" s="817" t="s">
        <v>416</v>
      </c>
      <c r="BW116" s="817"/>
      <c r="BX116" s="817"/>
      <c r="BY116" s="817"/>
      <c r="BZ116" s="817"/>
      <c r="CA116" s="817" t="s">
        <v>130</v>
      </c>
      <c r="CB116" s="817"/>
      <c r="CC116" s="817"/>
      <c r="CD116" s="817"/>
      <c r="CE116" s="817"/>
      <c r="CF116" s="875" t="s">
        <v>130</v>
      </c>
      <c r="CG116" s="876"/>
      <c r="CH116" s="876"/>
      <c r="CI116" s="876"/>
      <c r="CJ116" s="876"/>
      <c r="CK116" s="927"/>
      <c r="CL116" s="821"/>
      <c r="CM116" s="815" t="s">
        <v>466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2148</v>
      </c>
      <c r="DH116" s="780"/>
      <c r="DI116" s="780"/>
      <c r="DJ116" s="780"/>
      <c r="DK116" s="781"/>
      <c r="DL116" s="782" t="s">
        <v>130</v>
      </c>
      <c r="DM116" s="780"/>
      <c r="DN116" s="780"/>
      <c r="DO116" s="780"/>
      <c r="DP116" s="781"/>
      <c r="DQ116" s="782" t="s">
        <v>130</v>
      </c>
      <c r="DR116" s="780"/>
      <c r="DS116" s="780"/>
      <c r="DT116" s="780"/>
      <c r="DU116" s="781"/>
      <c r="DV116" s="824" t="s">
        <v>397</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467</v>
      </c>
      <c r="Z117" s="897"/>
      <c r="AA117" s="902">
        <v>3034901</v>
      </c>
      <c r="AB117" s="903"/>
      <c r="AC117" s="903"/>
      <c r="AD117" s="903"/>
      <c r="AE117" s="904"/>
      <c r="AF117" s="905">
        <v>2962455</v>
      </c>
      <c r="AG117" s="903"/>
      <c r="AH117" s="903"/>
      <c r="AI117" s="903"/>
      <c r="AJ117" s="904"/>
      <c r="AK117" s="905">
        <v>2980588</v>
      </c>
      <c r="AL117" s="903"/>
      <c r="AM117" s="903"/>
      <c r="AN117" s="903"/>
      <c r="AO117" s="904"/>
      <c r="AP117" s="906"/>
      <c r="AQ117" s="907"/>
      <c r="AR117" s="907"/>
      <c r="AS117" s="907"/>
      <c r="AT117" s="908"/>
      <c r="AU117" s="932"/>
      <c r="AV117" s="933"/>
      <c r="AW117" s="933"/>
      <c r="AX117" s="933"/>
      <c r="AY117" s="933"/>
      <c r="AZ117" s="863" t="s">
        <v>468</v>
      </c>
      <c r="BA117" s="864"/>
      <c r="BB117" s="864"/>
      <c r="BC117" s="864"/>
      <c r="BD117" s="864"/>
      <c r="BE117" s="864"/>
      <c r="BF117" s="864"/>
      <c r="BG117" s="864"/>
      <c r="BH117" s="864"/>
      <c r="BI117" s="864"/>
      <c r="BJ117" s="864"/>
      <c r="BK117" s="864"/>
      <c r="BL117" s="864"/>
      <c r="BM117" s="864"/>
      <c r="BN117" s="864"/>
      <c r="BO117" s="864"/>
      <c r="BP117" s="865"/>
      <c r="BQ117" s="816" t="s">
        <v>397</v>
      </c>
      <c r="BR117" s="817"/>
      <c r="BS117" s="817"/>
      <c r="BT117" s="817"/>
      <c r="BU117" s="817"/>
      <c r="BV117" s="817" t="s">
        <v>130</v>
      </c>
      <c r="BW117" s="817"/>
      <c r="BX117" s="817"/>
      <c r="BY117" s="817"/>
      <c r="BZ117" s="817"/>
      <c r="CA117" s="817" t="s">
        <v>416</v>
      </c>
      <c r="CB117" s="817"/>
      <c r="CC117" s="817"/>
      <c r="CD117" s="817"/>
      <c r="CE117" s="817"/>
      <c r="CF117" s="875" t="s">
        <v>450</v>
      </c>
      <c r="CG117" s="876"/>
      <c r="CH117" s="876"/>
      <c r="CI117" s="876"/>
      <c r="CJ117" s="876"/>
      <c r="CK117" s="927"/>
      <c r="CL117" s="821"/>
      <c r="CM117" s="815" t="s">
        <v>469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130</v>
      </c>
      <c r="DH117" s="780"/>
      <c r="DI117" s="780"/>
      <c r="DJ117" s="780"/>
      <c r="DK117" s="781"/>
      <c r="DL117" s="782" t="s">
        <v>416</v>
      </c>
      <c r="DM117" s="780"/>
      <c r="DN117" s="780"/>
      <c r="DO117" s="780"/>
      <c r="DP117" s="781"/>
      <c r="DQ117" s="782" t="s">
        <v>130</v>
      </c>
      <c r="DR117" s="780"/>
      <c r="DS117" s="780"/>
      <c r="DT117" s="780"/>
      <c r="DU117" s="781"/>
      <c r="DV117" s="824" t="s">
        <v>416</v>
      </c>
      <c r="DW117" s="825"/>
      <c r="DX117" s="825"/>
      <c r="DY117" s="825"/>
      <c r="DZ117" s="826"/>
    </row>
    <row r="118" spans="1:130" s="230" customFormat="1" ht="26.25" customHeight="1" x14ac:dyDescent="0.15">
      <c r="A118" s="895" t="s">
        <v>442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439</v>
      </c>
      <c r="AB118" s="896"/>
      <c r="AC118" s="896"/>
      <c r="AD118" s="896"/>
      <c r="AE118" s="897"/>
      <c r="AF118" s="898" t="s">
        <v>440</v>
      </c>
      <c r="AG118" s="896"/>
      <c r="AH118" s="896"/>
      <c r="AI118" s="896"/>
      <c r="AJ118" s="897"/>
      <c r="AK118" s="898" t="s">
        <v>310</v>
      </c>
      <c r="AL118" s="896"/>
      <c r="AM118" s="896"/>
      <c r="AN118" s="896"/>
      <c r="AO118" s="897"/>
      <c r="AP118" s="899" t="s">
        <v>441</v>
      </c>
      <c r="AQ118" s="900"/>
      <c r="AR118" s="900"/>
      <c r="AS118" s="900"/>
      <c r="AT118" s="901"/>
      <c r="AU118" s="932"/>
      <c r="AV118" s="933"/>
      <c r="AW118" s="933"/>
      <c r="AX118" s="933"/>
      <c r="AY118" s="933"/>
      <c r="AZ118" s="838" t="s">
        <v>470</v>
      </c>
      <c r="BA118" s="839"/>
      <c r="BB118" s="839"/>
      <c r="BC118" s="839"/>
      <c r="BD118" s="839"/>
      <c r="BE118" s="839"/>
      <c r="BF118" s="839"/>
      <c r="BG118" s="839"/>
      <c r="BH118" s="839"/>
      <c r="BI118" s="839"/>
      <c r="BJ118" s="839"/>
      <c r="BK118" s="839"/>
      <c r="BL118" s="839"/>
      <c r="BM118" s="839"/>
      <c r="BN118" s="839"/>
      <c r="BO118" s="839"/>
      <c r="BP118" s="840"/>
      <c r="BQ118" s="879" t="s">
        <v>130</v>
      </c>
      <c r="BR118" s="845"/>
      <c r="BS118" s="845"/>
      <c r="BT118" s="845"/>
      <c r="BU118" s="845"/>
      <c r="BV118" s="845" t="s">
        <v>397</v>
      </c>
      <c r="BW118" s="845"/>
      <c r="BX118" s="845"/>
      <c r="BY118" s="845"/>
      <c r="BZ118" s="845"/>
      <c r="CA118" s="845" t="s">
        <v>130</v>
      </c>
      <c r="CB118" s="845"/>
      <c r="CC118" s="845"/>
      <c r="CD118" s="845"/>
      <c r="CE118" s="845"/>
      <c r="CF118" s="875" t="s">
        <v>416</v>
      </c>
      <c r="CG118" s="876"/>
      <c r="CH118" s="876"/>
      <c r="CI118" s="876"/>
      <c r="CJ118" s="876"/>
      <c r="CK118" s="927"/>
      <c r="CL118" s="821"/>
      <c r="CM118" s="815"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416</v>
      </c>
      <c r="DH118" s="780"/>
      <c r="DI118" s="780"/>
      <c r="DJ118" s="780"/>
      <c r="DK118" s="781"/>
      <c r="DL118" s="782" t="s">
        <v>416</v>
      </c>
      <c r="DM118" s="780"/>
      <c r="DN118" s="780"/>
      <c r="DO118" s="780"/>
      <c r="DP118" s="781"/>
      <c r="DQ118" s="782" t="s">
        <v>416</v>
      </c>
      <c r="DR118" s="780"/>
      <c r="DS118" s="780"/>
      <c r="DT118" s="780"/>
      <c r="DU118" s="781"/>
      <c r="DV118" s="824" t="s">
        <v>130</v>
      </c>
      <c r="DW118" s="825"/>
      <c r="DX118" s="825"/>
      <c r="DY118" s="825"/>
      <c r="DZ118" s="826"/>
    </row>
    <row r="119" spans="1:130" s="230" customFormat="1" ht="26.25" customHeight="1" x14ac:dyDescent="0.15">
      <c r="A119" s="818" t="s">
        <v>445</v>
      </c>
      <c r="B119" s="819"/>
      <c r="C119" s="860" t="s">
        <v>446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416</v>
      </c>
      <c r="AB119" s="889"/>
      <c r="AC119" s="889"/>
      <c r="AD119" s="889"/>
      <c r="AE119" s="890"/>
      <c r="AF119" s="891" t="s">
        <v>130</v>
      </c>
      <c r="AG119" s="889"/>
      <c r="AH119" s="889"/>
      <c r="AI119" s="889"/>
      <c r="AJ119" s="890"/>
      <c r="AK119" s="891" t="s">
        <v>416</v>
      </c>
      <c r="AL119" s="889"/>
      <c r="AM119" s="889"/>
      <c r="AN119" s="889"/>
      <c r="AO119" s="890"/>
      <c r="AP119" s="892" t="s">
        <v>416</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472</v>
      </c>
      <c r="BP119" s="878"/>
      <c r="BQ119" s="879">
        <v>34894893</v>
      </c>
      <c r="BR119" s="845"/>
      <c r="BS119" s="845"/>
      <c r="BT119" s="845"/>
      <c r="BU119" s="845"/>
      <c r="BV119" s="845">
        <v>34750935</v>
      </c>
      <c r="BW119" s="845"/>
      <c r="BX119" s="845"/>
      <c r="BY119" s="845"/>
      <c r="BZ119" s="845"/>
      <c r="CA119" s="845">
        <v>31899133</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416</v>
      </c>
      <c r="DH119" s="764"/>
      <c r="DI119" s="764"/>
      <c r="DJ119" s="764"/>
      <c r="DK119" s="765"/>
      <c r="DL119" s="766" t="s">
        <v>130</v>
      </c>
      <c r="DM119" s="764"/>
      <c r="DN119" s="764"/>
      <c r="DO119" s="764"/>
      <c r="DP119" s="765"/>
      <c r="DQ119" s="766" t="s">
        <v>130</v>
      </c>
      <c r="DR119" s="764"/>
      <c r="DS119" s="764"/>
      <c r="DT119" s="764"/>
      <c r="DU119" s="765"/>
      <c r="DV119" s="848" t="s">
        <v>416</v>
      </c>
      <c r="DW119" s="849"/>
      <c r="DX119" s="849"/>
      <c r="DY119" s="849"/>
      <c r="DZ119" s="850"/>
    </row>
    <row r="120" spans="1:130" s="230" customFormat="1" ht="26.25" customHeight="1" x14ac:dyDescent="0.15">
      <c r="A120" s="820"/>
      <c r="B120" s="821"/>
      <c r="C120" s="815" t="s">
        <v>449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130</v>
      </c>
      <c r="AB120" s="780"/>
      <c r="AC120" s="780"/>
      <c r="AD120" s="780"/>
      <c r="AE120" s="781"/>
      <c r="AF120" s="782" t="s">
        <v>397</v>
      </c>
      <c r="AG120" s="780"/>
      <c r="AH120" s="780"/>
      <c r="AI120" s="780"/>
      <c r="AJ120" s="781"/>
      <c r="AK120" s="782" t="s">
        <v>130</v>
      </c>
      <c r="AL120" s="780"/>
      <c r="AM120" s="780"/>
      <c r="AN120" s="780"/>
      <c r="AO120" s="781"/>
      <c r="AP120" s="824" t="s">
        <v>130</v>
      </c>
      <c r="AQ120" s="825"/>
      <c r="AR120" s="825"/>
      <c r="AS120" s="825"/>
      <c r="AT120" s="826"/>
      <c r="AU120" s="880" t="s">
        <v>474</v>
      </c>
      <c r="AV120" s="881"/>
      <c r="AW120" s="881"/>
      <c r="AX120" s="881"/>
      <c r="AY120" s="882"/>
      <c r="AZ120" s="860" t="s">
        <v>475</v>
      </c>
      <c r="BA120" s="808"/>
      <c r="BB120" s="808"/>
      <c r="BC120" s="808"/>
      <c r="BD120" s="808"/>
      <c r="BE120" s="808"/>
      <c r="BF120" s="808"/>
      <c r="BG120" s="808"/>
      <c r="BH120" s="808"/>
      <c r="BI120" s="808"/>
      <c r="BJ120" s="808"/>
      <c r="BK120" s="808"/>
      <c r="BL120" s="808"/>
      <c r="BM120" s="808"/>
      <c r="BN120" s="808"/>
      <c r="BO120" s="808"/>
      <c r="BP120" s="809"/>
      <c r="BQ120" s="861">
        <v>9417027</v>
      </c>
      <c r="BR120" s="842"/>
      <c r="BS120" s="842"/>
      <c r="BT120" s="842"/>
      <c r="BU120" s="842"/>
      <c r="BV120" s="842">
        <v>10374454</v>
      </c>
      <c r="BW120" s="842"/>
      <c r="BX120" s="842"/>
      <c r="BY120" s="842"/>
      <c r="BZ120" s="842"/>
      <c r="CA120" s="842">
        <v>11025800</v>
      </c>
      <c r="CB120" s="842"/>
      <c r="CC120" s="842"/>
      <c r="CD120" s="842"/>
      <c r="CE120" s="842"/>
      <c r="CF120" s="866">
        <v>103.8</v>
      </c>
      <c r="CG120" s="867"/>
      <c r="CH120" s="867"/>
      <c r="CI120" s="867"/>
      <c r="CJ120" s="867"/>
      <c r="CK120" s="868" t="s">
        <v>476</v>
      </c>
      <c r="CL120" s="852"/>
      <c r="CM120" s="852"/>
      <c r="CN120" s="852"/>
      <c r="CO120" s="853"/>
      <c r="CP120" s="872" t="s">
        <v>414</v>
      </c>
      <c r="CQ120" s="873"/>
      <c r="CR120" s="873"/>
      <c r="CS120" s="873"/>
      <c r="CT120" s="873"/>
      <c r="CU120" s="873"/>
      <c r="CV120" s="873"/>
      <c r="CW120" s="873"/>
      <c r="CX120" s="873"/>
      <c r="CY120" s="873"/>
      <c r="CZ120" s="873"/>
      <c r="DA120" s="873"/>
      <c r="DB120" s="873"/>
      <c r="DC120" s="873"/>
      <c r="DD120" s="873"/>
      <c r="DE120" s="873"/>
      <c r="DF120" s="874"/>
      <c r="DG120" s="861">
        <v>11264164</v>
      </c>
      <c r="DH120" s="842"/>
      <c r="DI120" s="842"/>
      <c r="DJ120" s="842"/>
      <c r="DK120" s="842"/>
      <c r="DL120" s="842">
        <v>11596429</v>
      </c>
      <c r="DM120" s="842"/>
      <c r="DN120" s="842"/>
      <c r="DO120" s="842"/>
      <c r="DP120" s="842"/>
      <c r="DQ120" s="842">
        <v>9449051</v>
      </c>
      <c r="DR120" s="842"/>
      <c r="DS120" s="842"/>
      <c r="DT120" s="842"/>
      <c r="DU120" s="842"/>
      <c r="DV120" s="843">
        <v>89</v>
      </c>
      <c r="DW120" s="843"/>
      <c r="DX120" s="843"/>
      <c r="DY120" s="843"/>
      <c r="DZ120" s="844"/>
    </row>
    <row r="121" spans="1:130" s="230" customFormat="1" ht="26.25" customHeight="1" x14ac:dyDescent="0.15">
      <c r="A121" s="820"/>
      <c r="B121" s="821"/>
      <c r="C121" s="863" t="s">
        <v>477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130</v>
      </c>
      <c r="AB121" s="780"/>
      <c r="AC121" s="780"/>
      <c r="AD121" s="780"/>
      <c r="AE121" s="781"/>
      <c r="AF121" s="782" t="s">
        <v>130</v>
      </c>
      <c r="AG121" s="780"/>
      <c r="AH121" s="780"/>
      <c r="AI121" s="780"/>
      <c r="AJ121" s="781"/>
      <c r="AK121" s="782" t="s">
        <v>130</v>
      </c>
      <c r="AL121" s="780"/>
      <c r="AM121" s="780"/>
      <c r="AN121" s="780"/>
      <c r="AO121" s="781"/>
      <c r="AP121" s="824" t="s">
        <v>130</v>
      </c>
      <c r="AQ121" s="825"/>
      <c r="AR121" s="825"/>
      <c r="AS121" s="825"/>
      <c r="AT121" s="826"/>
      <c r="AU121" s="883"/>
      <c r="AV121" s="884"/>
      <c r="AW121" s="884"/>
      <c r="AX121" s="884"/>
      <c r="AY121" s="885"/>
      <c r="AZ121" s="815" t="s">
        <v>478</v>
      </c>
      <c r="BA121" s="752"/>
      <c r="BB121" s="752"/>
      <c r="BC121" s="752"/>
      <c r="BD121" s="752"/>
      <c r="BE121" s="752"/>
      <c r="BF121" s="752"/>
      <c r="BG121" s="752"/>
      <c r="BH121" s="752"/>
      <c r="BI121" s="752"/>
      <c r="BJ121" s="752"/>
      <c r="BK121" s="752"/>
      <c r="BL121" s="752"/>
      <c r="BM121" s="752"/>
      <c r="BN121" s="752"/>
      <c r="BO121" s="752"/>
      <c r="BP121" s="753"/>
      <c r="BQ121" s="816">
        <v>5761831</v>
      </c>
      <c r="BR121" s="817"/>
      <c r="BS121" s="817"/>
      <c r="BT121" s="817"/>
      <c r="BU121" s="817"/>
      <c r="BV121" s="817">
        <v>5395649</v>
      </c>
      <c r="BW121" s="817"/>
      <c r="BX121" s="817"/>
      <c r="BY121" s="817"/>
      <c r="BZ121" s="817"/>
      <c r="CA121" s="817">
        <v>4624477</v>
      </c>
      <c r="CB121" s="817"/>
      <c r="CC121" s="817"/>
      <c r="CD121" s="817"/>
      <c r="CE121" s="817"/>
      <c r="CF121" s="875">
        <v>43.5</v>
      </c>
      <c r="CG121" s="876"/>
      <c r="CH121" s="876"/>
      <c r="CI121" s="876"/>
      <c r="CJ121" s="876"/>
      <c r="CK121" s="869"/>
      <c r="CL121" s="855"/>
      <c r="CM121" s="855"/>
      <c r="CN121" s="855"/>
      <c r="CO121" s="856"/>
      <c r="CP121" s="835" t="s">
        <v>413</v>
      </c>
      <c r="CQ121" s="836"/>
      <c r="CR121" s="836"/>
      <c r="CS121" s="836"/>
      <c r="CT121" s="836"/>
      <c r="CU121" s="836"/>
      <c r="CV121" s="836"/>
      <c r="CW121" s="836"/>
      <c r="CX121" s="836"/>
      <c r="CY121" s="836"/>
      <c r="CZ121" s="836"/>
      <c r="DA121" s="836"/>
      <c r="DB121" s="836"/>
      <c r="DC121" s="836"/>
      <c r="DD121" s="836"/>
      <c r="DE121" s="836"/>
      <c r="DF121" s="837"/>
      <c r="DG121" s="816">
        <v>302926</v>
      </c>
      <c r="DH121" s="817"/>
      <c r="DI121" s="817"/>
      <c r="DJ121" s="817"/>
      <c r="DK121" s="817"/>
      <c r="DL121" s="817">
        <v>423842</v>
      </c>
      <c r="DM121" s="817"/>
      <c r="DN121" s="817"/>
      <c r="DO121" s="817"/>
      <c r="DP121" s="817"/>
      <c r="DQ121" s="817">
        <v>410059</v>
      </c>
      <c r="DR121" s="817"/>
      <c r="DS121" s="817"/>
      <c r="DT121" s="817"/>
      <c r="DU121" s="817"/>
      <c r="DV121" s="794">
        <v>3.9</v>
      </c>
      <c r="DW121" s="794"/>
      <c r="DX121" s="794"/>
      <c r="DY121" s="794"/>
      <c r="DZ121" s="795"/>
    </row>
    <row r="122" spans="1:130" s="230" customFormat="1" ht="26.25" customHeight="1" x14ac:dyDescent="0.15">
      <c r="A122" s="820"/>
      <c r="B122" s="821"/>
      <c r="C122" s="815" t="s">
        <v>460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397</v>
      </c>
      <c r="AB122" s="780"/>
      <c r="AC122" s="780"/>
      <c r="AD122" s="780"/>
      <c r="AE122" s="781"/>
      <c r="AF122" s="782" t="s">
        <v>130</v>
      </c>
      <c r="AG122" s="780"/>
      <c r="AH122" s="780"/>
      <c r="AI122" s="780"/>
      <c r="AJ122" s="781"/>
      <c r="AK122" s="782" t="s">
        <v>130</v>
      </c>
      <c r="AL122" s="780"/>
      <c r="AM122" s="780"/>
      <c r="AN122" s="780"/>
      <c r="AO122" s="781"/>
      <c r="AP122" s="824" t="s">
        <v>416</v>
      </c>
      <c r="AQ122" s="825"/>
      <c r="AR122" s="825"/>
      <c r="AS122" s="825"/>
      <c r="AT122" s="826"/>
      <c r="AU122" s="883"/>
      <c r="AV122" s="884"/>
      <c r="AW122" s="884"/>
      <c r="AX122" s="884"/>
      <c r="AY122" s="885"/>
      <c r="AZ122" s="838" t="s">
        <v>479</v>
      </c>
      <c r="BA122" s="839"/>
      <c r="BB122" s="839"/>
      <c r="BC122" s="839"/>
      <c r="BD122" s="839"/>
      <c r="BE122" s="839"/>
      <c r="BF122" s="839"/>
      <c r="BG122" s="839"/>
      <c r="BH122" s="839"/>
      <c r="BI122" s="839"/>
      <c r="BJ122" s="839"/>
      <c r="BK122" s="839"/>
      <c r="BL122" s="839"/>
      <c r="BM122" s="839"/>
      <c r="BN122" s="839"/>
      <c r="BO122" s="839"/>
      <c r="BP122" s="840"/>
      <c r="BQ122" s="879">
        <v>23547307</v>
      </c>
      <c r="BR122" s="845"/>
      <c r="BS122" s="845"/>
      <c r="BT122" s="845"/>
      <c r="BU122" s="845"/>
      <c r="BV122" s="845">
        <v>22808561</v>
      </c>
      <c r="BW122" s="845"/>
      <c r="BX122" s="845"/>
      <c r="BY122" s="845"/>
      <c r="BZ122" s="845"/>
      <c r="CA122" s="845">
        <v>21366639</v>
      </c>
      <c r="CB122" s="845"/>
      <c r="CC122" s="845"/>
      <c r="CD122" s="845"/>
      <c r="CE122" s="845"/>
      <c r="CF122" s="846">
        <v>201.2</v>
      </c>
      <c r="CG122" s="847"/>
      <c r="CH122" s="847"/>
      <c r="CI122" s="847"/>
      <c r="CJ122" s="847"/>
      <c r="CK122" s="869"/>
      <c r="CL122" s="855"/>
      <c r="CM122" s="855"/>
      <c r="CN122" s="855"/>
      <c r="CO122" s="856"/>
      <c r="CP122" s="835" t="s">
        <v>480</v>
      </c>
      <c r="CQ122" s="836"/>
      <c r="CR122" s="836"/>
      <c r="CS122" s="836"/>
      <c r="CT122" s="836"/>
      <c r="CU122" s="836"/>
      <c r="CV122" s="836"/>
      <c r="CW122" s="836"/>
      <c r="CX122" s="836"/>
      <c r="CY122" s="836"/>
      <c r="CZ122" s="836"/>
      <c r="DA122" s="836"/>
      <c r="DB122" s="836"/>
      <c r="DC122" s="836"/>
      <c r="DD122" s="836"/>
      <c r="DE122" s="836"/>
      <c r="DF122" s="837"/>
      <c r="DG122" s="816">
        <v>319820</v>
      </c>
      <c r="DH122" s="817"/>
      <c r="DI122" s="817"/>
      <c r="DJ122" s="817"/>
      <c r="DK122" s="817"/>
      <c r="DL122" s="817">
        <v>305955</v>
      </c>
      <c r="DM122" s="817"/>
      <c r="DN122" s="817"/>
      <c r="DO122" s="817"/>
      <c r="DP122" s="817"/>
      <c r="DQ122" s="817">
        <v>290834</v>
      </c>
      <c r="DR122" s="817"/>
      <c r="DS122" s="817"/>
      <c r="DT122" s="817"/>
      <c r="DU122" s="817"/>
      <c r="DV122" s="794">
        <v>2.7</v>
      </c>
      <c r="DW122" s="794"/>
      <c r="DX122" s="794"/>
      <c r="DY122" s="794"/>
      <c r="DZ122" s="795"/>
    </row>
    <row r="123" spans="1:130" s="230" customFormat="1" ht="26.25" customHeight="1" x14ac:dyDescent="0.15">
      <c r="A123" s="820"/>
      <c r="B123" s="821"/>
      <c r="C123" s="815" t="s">
        <v>466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397</v>
      </c>
      <c r="AB123" s="780"/>
      <c r="AC123" s="780"/>
      <c r="AD123" s="780"/>
      <c r="AE123" s="781"/>
      <c r="AF123" s="782" t="s">
        <v>397</v>
      </c>
      <c r="AG123" s="780"/>
      <c r="AH123" s="780"/>
      <c r="AI123" s="780"/>
      <c r="AJ123" s="781"/>
      <c r="AK123" s="782" t="s">
        <v>130</v>
      </c>
      <c r="AL123" s="780"/>
      <c r="AM123" s="780"/>
      <c r="AN123" s="780"/>
      <c r="AO123" s="781"/>
      <c r="AP123" s="824" t="s">
        <v>397</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481</v>
      </c>
      <c r="BP123" s="878"/>
      <c r="BQ123" s="832">
        <v>38726165</v>
      </c>
      <c r="BR123" s="833"/>
      <c r="BS123" s="833"/>
      <c r="BT123" s="833"/>
      <c r="BU123" s="833"/>
      <c r="BV123" s="833">
        <v>38578664</v>
      </c>
      <c r="BW123" s="833"/>
      <c r="BX123" s="833"/>
      <c r="BY123" s="833"/>
      <c r="BZ123" s="833"/>
      <c r="CA123" s="833">
        <v>37016916</v>
      </c>
      <c r="CB123" s="833"/>
      <c r="CC123" s="833"/>
      <c r="CD123" s="833"/>
      <c r="CE123" s="833"/>
      <c r="CF123" s="748"/>
      <c r="CG123" s="749"/>
      <c r="CH123" s="749"/>
      <c r="CI123" s="749"/>
      <c r="CJ123" s="834"/>
      <c r="CK123" s="869"/>
      <c r="CL123" s="855"/>
      <c r="CM123" s="855"/>
      <c r="CN123" s="855"/>
      <c r="CO123" s="856"/>
      <c r="CP123" s="835" t="s">
        <v>409</v>
      </c>
      <c r="CQ123" s="836"/>
      <c r="CR123" s="836"/>
      <c r="CS123" s="836"/>
      <c r="CT123" s="836"/>
      <c r="CU123" s="836"/>
      <c r="CV123" s="836"/>
      <c r="CW123" s="836"/>
      <c r="CX123" s="836"/>
      <c r="CY123" s="836"/>
      <c r="CZ123" s="836"/>
      <c r="DA123" s="836"/>
      <c r="DB123" s="836"/>
      <c r="DC123" s="836"/>
      <c r="DD123" s="836"/>
      <c r="DE123" s="836"/>
      <c r="DF123" s="837"/>
      <c r="DG123" s="779" t="s">
        <v>130</v>
      </c>
      <c r="DH123" s="780"/>
      <c r="DI123" s="780"/>
      <c r="DJ123" s="780"/>
      <c r="DK123" s="781"/>
      <c r="DL123" s="782" t="s">
        <v>130</v>
      </c>
      <c r="DM123" s="780"/>
      <c r="DN123" s="780"/>
      <c r="DO123" s="780"/>
      <c r="DP123" s="781"/>
      <c r="DQ123" s="782" t="s">
        <v>130</v>
      </c>
      <c r="DR123" s="780"/>
      <c r="DS123" s="780"/>
      <c r="DT123" s="780"/>
      <c r="DU123" s="781"/>
      <c r="DV123" s="824" t="s">
        <v>130</v>
      </c>
      <c r="DW123" s="825"/>
      <c r="DX123" s="825"/>
      <c r="DY123" s="825"/>
      <c r="DZ123" s="826"/>
    </row>
    <row r="124" spans="1:130" s="230" customFormat="1" ht="26.25" customHeight="1" thickBot="1" x14ac:dyDescent="0.2">
      <c r="A124" s="820"/>
      <c r="B124" s="821"/>
      <c r="C124" s="815" t="s">
        <v>469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397</v>
      </c>
      <c r="AB124" s="780"/>
      <c r="AC124" s="780"/>
      <c r="AD124" s="780"/>
      <c r="AE124" s="781"/>
      <c r="AF124" s="782" t="s">
        <v>130</v>
      </c>
      <c r="AG124" s="780"/>
      <c r="AH124" s="780"/>
      <c r="AI124" s="780"/>
      <c r="AJ124" s="781"/>
      <c r="AK124" s="782" t="s">
        <v>130</v>
      </c>
      <c r="AL124" s="780"/>
      <c r="AM124" s="780"/>
      <c r="AN124" s="780"/>
      <c r="AO124" s="781"/>
      <c r="AP124" s="824" t="s">
        <v>130</v>
      </c>
      <c r="AQ124" s="825"/>
      <c r="AR124" s="825"/>
      <c r="AS124" s="825"/>
      <c r="AT124" s="826"/>
      <c r="AU124" s="827" t="s">
        <v>482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130</v>
      </c>
      <c r="BR124" s="831"/>
      <c r="BS124" s="831"/>
      <c r="BT124" s="831"/>
      <c r="BU124" s="831"/>
      <c r="BV124" s="831" t="s">
        <v>397</v>
      </c>
      <c r="BW124" s="831"/>
      <c r="BX124" s="831"/>
      <c r="BY124" s="831"/>
      <c r="BZ124" s="831"/>
      <c r="CA124" s="831" t="s">
        <v>130</v>
      </c>
      <c r="CB124" s="831"/>
      <c r="CC124" s="831"/>
      <c r="CD124" s="831"/>
      <c r="CE124" s="831"/>
      <c r="CF124" s="726"/>
      <c r="CG124" s="727"/>
      <c r="CH124" s="727"/>
      <c r="CI124" s="727"/>
      <c r="CJ124" s="862"/>
      <c r="CK124" s="870"/>
      <c r="CL124" s="870"/>
      <c r="CM124" s="870"/>
      <c r="CN124" s="870"/>
      <c r="CO124" s="871"/>
      <c r="CP124" s="835" t="s">
        <v>483</v>
      </c>
      <c r="CQ124" s="836"/>
      <c r="CR124" s="836"/>
      <c r="CS124" s="836"/>
      <c r="CT124" s="836"/>
      <c r="CU124" s="836"/>
      <c r="CV124" s="836"/>
      <c r="CW124" s="836"/>
      <c r="CX124" s="836"/>
      <c r="CY124" s="836"/>
      <c r="CZ124" s="836"/>
      <c r="DA124" s="836"/>
      <c r="DB124" s="836"/>
      <c r="DC124" s="836"/>
      <c r="DD124" s="836"/>
      <c r="DE124" s="836"/>
      <c r="DF124" s="837"/>
      <c r="DG124" s="763">
        <v>58828</v>
      </c>
      <c r="DH124" s="764"/>
      <c r="DI124" s="764"/>
      <c r="DJ124" s="764"/>
      <c r="DK124" s="765"/>
      <c r="DL124" s="766">
        <v>50143</v>
      </c>
      <c r="DM124" s="764"/>
      <c r="DN124" s="764"/>
      <c r="DO124" s="764"/>
      <c r="DP124" s="765"/>
      <c r="DQ124" s="766" t="s">
        <v>416</v>
      </c>
      <c r="DR124" s="764"/>
      <c r="DS124" s="764"/>
      <c r="DT124" s="764"/>
      <c r="DU124" s="765"/>
      <c r="DV124" s="848" t="s">
        <v>130</v>
      </c>
      <c r="DW124" s="849"/>
      <c r="DX124" s="849"/>
      <c r="DY124" s="849"/>
      <c r="DZ124" s="850"/>
    </row>
    <row r="125" spans="1:130" s="230" customFormat="1" ht="26.25" customHeight="1" x14ac:dyDescent="0.15">
      <c r="A125" s="820"/>
      <c r="B125" s="821"/>
      <c r="C125" s="815"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416</v>
      </c>
      <c r="AB125" s="780"/>
      <c r="AC125" s="780"/>
      <c r="AD125" s="780"/>
      <c r="AE125" s="781"/>
      <c r="AF125" s="782" t="s">
        <v>416</v>
      </c>
      <c r="AG125" s="780"/>
      <c r="AH125" s="780"/>
      <c r="AI125" s="780"/>
      <c r="AJ125" s="781"/>
      <c r="AK125" s="782" t="s">
        <v>416</v>
      </c>
      <c r="AL125" s="780"/>
      <c r="AM125" s="780"/>
      <c r="AN125" s="780"/>
      <c r="AO125" s="781"/>
      <c r="AP125" s="824" t="s">
        <v>416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484</v>
      </c>
      <c r="CL125" s="852"/>
      <c r="CM125" s="852"/>
      <c r="CN125" s="852"/>
      <c r="CO125" s="853"/>
      <c r="CP125" s="860" t="s">
        <v>485</v>
      </c>
      <c r="CQ125" s="808"/>
      <c r="CR125" s="808"/>
      <c r="CS125" s="808"/>
      <c r="CT125" s="808"/>
      <c r="CU125" s="808"/>
      <c r="CV125" s="808"/>
      <c r="CW125" s="808"/>
      <c r="CX125" s="808"/>
      <c r="CY125" s="808"/>
      <c r="CZ125" s="808"/>
      <c r="DA125" s="808"/>
      <c r="DB125" s="808"/>
      <c r="DC125" s="808"/>
      <c r="DD125" s="808"/>
      <c r="DE125" s="808"/>
      <c r="DF125" s="809"/>
      <c r="DG125" s="861" t="s">
        <v>416</v>
      </c>
      <c r="DH125" s="842"/>
      <c r="DI125" s="842"/>
      <c r="DJ125" s="842"/>
      <c r="DK125" s="842"/>
      <c r="DL125" s="842" t="s">
        <v>130</v>
      </c>
      <c r="DM125" s="842"/>
      <c r="DN125" s="842"/>
      <c r="DO125" s="842"/>
      <c r="DP125" s="842"/>
      <c r="DQ125" s="842" t="s">
        <v>416</v>
      </c>
      <c r="DR125" s="842"/>
      <c r="DS125" s="842"/>
      <c r="DT125" s="842"/>
      <c r="DU125" s="842"/>
      <c r="DV125" s="843" t="s">
        <v>416</v>
      </c>
      <c r="DW125" s="843"/>
      <c r="DX125" s="843"/>
      <c r="DY125" s="843"/>
      <c r="DZ125" s="844"/>
    </row>
    <row r="126" spans="1:130" s="230" customFormat="1" ht="26.25" customHeight="1" thickBot="1" x14ac:dyDescent="0.2">
      <c r="A126" s="820"/>
      <c r="B126" s="821"/>
      <c r="C126" s="815"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2148</v>
      </c>
      <c r="AB126" s="780"/>
      <c r="AC126" s="780"/>
      <c r="AD126" s="780"/>
      <c r="AE126" s="781"/>
      <c r="AF126" s="782" t="s">
        <v>416</v>
      </c>
      <c r="AG126" s="780"/>
      <c r="AH126" s="780"/>
      <c r="AI126" s="780"/>
      <c r="AJ126" s="781"/>
      <c r="AK126" s="782" t="s">
        <v>416</v>
      </c>
      <c r="AL126" s="780"/>
      <c r="AM126" s="780"/>
      <c r="AN126" s="780"/>
      <c r="AO126" s="781"/>
      <c r="AP126" s="824" t="s">
        <v>416</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486</v>
      </c>
      <c r="CQ126" s="752"/>
      <c r="CR126" s="752"/>
      <c r="CS126" s="752"/>
      <c r="CT126" s="752"/>
      <c r="CU126" s="752"/>
      <c r="CV126" s="752"/>
      <c r="CW126" s="752"/>
      <c r="CX126" s="752"/>
      <c r="CY126" s="752"/>
      <c r="CZ126" s="752"/>
      <c r="DA126" s="752"/>
      <c r="DB126" s="752"/>
      <c r="DC126" s="752"/>
      <c r="DD126" s="752"/>
      <c r="DE126" s="752"/>
      <c r="DF126" s="753"/>
      <c r="DG126" s="816" t="s">
        <v>416</v>
      </c>
      <c r="DH126" s="817"/>
      <c r="DI126" s="817"/>
      <c r="DJ126" s="817"/>
      <c r="DK126" s="817"/>
      <c r="DL126" s="817" t="s">
        <v>416</v>
      </c>
      <c r="DM126" s="817"/>
      <c r="DN126" s="817"/>
      <c r="DO126" s="817"/>
      <c r="DP126" s="817"/>
      <c r="DQ126" s="817" t="s">
        <v>416</v>
      </c>
      <c r="DR126" s="817"/>
      <c r="DS126" s="817"/>
      <c r="DT126" s="817"/>
      <c r="DU126" s="817"/>
      <c r="DV126" s="794" t="s">
        <v>397</v>
      </c>
      <c r="DW126" s="794"/>
      <c r="DX126" s="794"/>
      <c r="DY126" s="794"/>
      <c r="DZ126" s="795"/>
    </row>
    <row r="127" spans="1:130" s="230" customFormat="1" ht="26.25" customHeight="1" x14ac:dyDescent="0.15">
      <c r="A127" s="822"/>
      <c r="B127" s="823"/>
      <c r="C127" s="838" t="s">
        <v>487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416</v>
      </c>
      <c r="AB127" s="780"/>
      <c r="AC127" s="780"/>
      <c r="AD127" s="780"/>
      <c r="AE127" s="781"/>
      <c r="AF127" s="782" t="s">
        <v>416</v>
      </c>
      <c r="AG127" s="780"/>
      <c r="AH127" s="780"/>
      <c r="AI127" s="780"/>
      <c r="AJ127" s="781"/>
      <c r="AK127" s="782" t="s">
        <v>416</v>
      </c>
      <c r="AL127" s="780"/>
      <c r="AM127" s="780"/>
      <c r="AN127" s="780"/>
      <c r="AO127" s="781"/>
      <c r="AP127" s="824" t="s">
        <v>416</v>
      </c>
      <c r="AQ127" s="825"/>
      <c r="AR127" s="825"/>
      <c r="AS127" s="825"/>
      <c r="AT127" s="826"/>
      <c r="AU127" s="232"/>
      <c r="AV127" s="232"/>
      <c r="AW127" s="232"/>
      <c r="AX127" s="841" t="s">
        <v>488</v>
      </c>
      <c r="AY127" s="812"/>
      <c r="AZ127" s="812"/>
      <c r="BA127" s="812"/>
      <c r="BB127" s="812"/>
      <c r="BC127" s="812"/>
      <c r="BD127" s="812"/>
      <c r="BE127" s="813"/>
      <c r="BF127" s="811" t="s">
        <v>489</v>
      </c>
      <c r="BG127" s="812"/>
      <c r="BH127" s="812"/>
      <c r="BI127" s="812"/>
      <c r="BJ127" s="812"/>
      <c r="BK127" s="812"/>
      <c r="BL127" s="813"/>
      <c r="BM127" s="811" t="s">
        <v>490</v>
      </c>
      <c r="BN127" s="812"/>
      <c r="BO127" s="812"/>
      <c r="BP127" s="812"/>
      <c r="BQ127" s="812"/>
      <c r="BR127" s="812"/>
      <c r="BS127" s="813"/>
      <c r="BT127" s="811" t="s">
        <v>491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492</v>
      </c>
      <c r="CQ127" s="752"/>
      <c r="CR127" s="752"/>
      <c r="CS127" s="752"/>
      <c r="CT127" s="752"/>
      <c r="CU127" s="752"/>
      <c r="CV127" s="752"/>
      <c r="CW127" s="752"/>
      <c r="CX127" s="752"/>
      <c r="CY127" s="752"/>
      <c r="CZ127" s="752"/>
      <c r="DA127" s="752"/>
      <c r="DB127" s="752"/>
      <c r="DC127" s="752"/>
      <c r="DD127" s="752"/>
      <c r="DE127" s="752"/>
      <c r="DF127" s="753"/>
      <c r="DG127" s="816" t="s">
        <v>416</v>
      </c>
      <c r="DH127" s="817"/>
      <c r="DI127" s="817"/>
      <c r="DJ127" s="817"/>
      <c r="DK127" s="817"/>
      <c r="DL127" s="817" t="s">
        <v>416</v>
      </c>
      <c r="DM127" s="817"/>
      <c r="DN127" s="817"/>
      <c r="DO127" s="817"/>
      <c r="DP127" s="817"/>
      <c r="DQ127" s="817" t="s">
        <v>416</v>
      </c>
      <c r="DR127" s="817"/>
      <c r="DS127" s="817"/>
      <c r="DT127" s="817"/>
      <c r="DU127" s="817"/>
      <c r="DV127" s="794" t="s">
        <v>416</v>
      </c>
      <c r="DW127" s="794"/>
      <c r="DX127" s="794"/>
      <c r="DY127" s="794"/>
      <c r="DZ127" s="795"/>
    </row>
    <row r="128" spans="1:130" s="230" customFormat="1" ht="26.25" customHeight="1" thickBot="1" x14ac:dyDescent="0.2">
      <c r="A128" s="796" t="s">
        <v>493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494</v>
      </c>
      <c r="X128" s="798"/>
      <c r="Y128" s="798"/>
      <c r="Z128" s="799"/>
      <c r="AA128" s="800">
        <v>599646</v>
      </c>
      <c r="AB128" s="801"/>
      <c r="AC128" s="801"/>
      <c r="AD128" s="801"/>
      <c r="AE128" s="802"/>
      <c r="AF128" s="803">
        <v>560905</v>
      </c>
      <c r="AG128" s="801"/>
      <c r="AH128" s="801"/>
      <c r="AI128" s="801"/>
      <c r="AJ128" s="802"/>
      <c r="AK128" s="803">
        <v>560489</v>
      </c>
      <c r="AL128" s="801"/>
      <c r="AM128" s="801"/>
      <c r="AN128" s="801"/>
      <c r="AO128" s="802"/>
      <c r="AP128" s="804"/>
      <c r="AQ128" s="805"/>
      <c r="AR128" s="805"/>
      <c r="AS128" s="805"/>
      <c r="AT128" s="806"/>
      <c r="AU128" s="232"/>
      <c r="AV128" s="232"/>
      <c r="AW128" s="232"/>
      <c r="AX128" s="807" t="s">
        <v>495</v>
      </c>
      <c r="AY128" s="808"/>
      <c r="AZ128" s="808"/>
      <c r="BA128" s="808"/>
      <c r="BB128" s="808"/>
      <c r="BC128" s="808"/>
      <c r="BD128" s="808"/>
      <c r="BE128" s="809"/>
      <c r="BF128" s="786" t="s">
        <v>130</v>
      </c>
      <c r="BG128" s="787"/>
      <c r="BH128" s="787"/>
      <c r="BI128" s="787"/>
      <c r="BJ128" s="787"/>
      <c r="BK128" s="787"/>
      <c r="BL128" s="810"/>
      <c r="BM128" s="786">
        <v>13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496</v>
      </c>
      <c r="CQ128" s="730"/>
      <c r="CR128" s="730"/>
      <c r="CS128" s="730"/>
      <c r="CT128" s="730"/>
      <c r="CU128" s="730"/>
      <c r="CV128" s="730"/>
      <c r="CW128" s="730"/>
      <c r="CX128" s="730"/>
      <c r="CY128" s="730"/>
      <c r="CZ128" s="730"/>
      <c r="DA128" s="730"/>
      <c r="DB128" s="730"/>
      <c r="DC128" s="730"/>
      <c r="DD128" s="730"/>
      <c r="DE128" s="730"/>
      <c r="DF128" s="731"/>
      <c r="DG128" s="790">
        <v>69344</v>
      </c>
      <c r="DH128" s="791"/>
      <c r="DI128" s="791"/>
      <c r="DJ128" s="791"/>
      <c r="DK128" s="791"/>
      <c r="DL128" s="791">
        <v>1481</v>
      </c>
      <c r="DM128" s="791"/>
      <c r="DN128" s="791"/>
      <c r="DO128" s="791"/>
      <c r="DP128" s="791"/>
      <c r="DQ128" s="791">
        <v>11938</v>
      </c>
      <c r="DR128" s="791"/>
      <c r="DS128" s="791"/>
      <c r="DT128" s="791"/>
      <c r="DU128" s="791"/>
      <c r="DV128" s="792">
        <v>0.1</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497</v>
      </c>
      <c r="X129" s="777"/>
      <c r="Y129" s="777"/>
      <c r="Z129" s="778"/>
      <c r="AA129" s="779">
        <v>12371721</v>
      </c>
      <c r="AB129" s="780"/>
      <c r="AC129" s="780"/>
      <c r="AD129" s="780"/>
      <c r="AE129" s="781"/>
      <c r="AF129" s="782">
        <v>12853495</v>
      </c>
      <c r="AG129" s="780"/>
      <c r="AH129" s="780"/>
      <c r="AI129" s="780"/>
      <c r="AJ129" s="781"/>
      <c r="AK129" s="782">
        <v>12505002</v>
      </c>
      <c r="AL129" s="780"/>
      <c r="AM129" s="780"/>
      <c r="AN129" s="780"/>
      <c r="AO129" s="781"/>
      <c r="AP129" s="783"/>
      <c r="AQ129" s="784"/>
      <c r="AR129" s="784"/>
      <c r="AS129" s="784"/>
      <c r="AT129" s="785"/>
      <c r="AU129" s="233"/>
      <c r="AV129" s="233"/>
      <c r="AW129" s="233"/>
      <c r="AX129" s="751" t="s">
        <v>498</v>
      </c>
      <c r="AY129" s="752"/>
      <c r="AZ129" s="752"/>
      <c r="BA129" s="752"/>
      <c r="BB129" s="752"/>
      <c r="BC129" s="752"/>
      <c r="BD129" s="752"/>
      <c r="BE129" s="753"/>
      <c r="BF129" s="770" t="s">
        <v>130</v>
      </c>
      <c r="BG129" s="771"/>
      <c r="BH129" s="771"/>
      <c r="BI129" s="771"/>
      <c r="BJ129" s="771"/>
      <c r="BK129" s="771"/>
      <c r="BL129" s="772"/>
      <c r="BM129" s="770">
        <v>18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500</v>
      </c>
      <c r="X130" s="777"/>
      <c r="Y130" s="777"/>
      <c r="Z130" s="778"/>
      <c r="AA130" s="779">
        <v>2004024</v>
      </c>
      <c r="AB130" s="780"/>
      <c r="AC130" s="780"/>
      <c r="AD130" s="780"/>
      <c r="AE130" s="781"/>
      <c r="AF130" s="782">
        <v>2025716</v>
      </c>
      <c r="AG130" s="780"/>
      <c r="AH130" s="780"/>
      <c r="AI130" s="780"/>
      <c r="AJ130" s="781"/>
      <c r="AK130" s="782">
        <v>1884658</v>
      </c>
      <c r="AL130" s="780"/>
      <c r="AM130" s="780"/>
      <c r="AN130" s="780"/>
      <c r="AO130" s="781"/>
      <c r="AP130" s="783"/>
      <c r="AQ130" s="784"/>
      <c r="AR130" s="784"/>
      <c r="AS130" s="784"/>
      <c r="AT130" s="785"/>
      <c r="AU130" s="233"/>
      <c r="AV130" s="233"/>
      <c r="AW130" s="233"/>
      <c r="AX130" s="751" t="s">
        <v>501</v>
      </c>
      <c r="AY130" s="752"/>
      <c r="AZ130" s="752"/>
      <c r="BA130" s="752"/>
      <c r="BB130" s="752"/>
      <c r="BC130" s="752"/>
      <c r="BD130" s="752"/>
      <c r="BE130" s="753"/>
      <c r="BF130" s="754">
        <v>4.2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502</v>
      </c>
      <c r="X131" s="761"/>
      <c r="Y131" s="761"/>
      <c r="Z131" s="762"/>
      <c r="AA131" s="763">
        <v>10367697</v>
      </c>
      <c r="AB131" s="764"/>
      <c r="AC131" s="764"/>
      <c r="AD131" s="764"/>
      <c r="AE131" s="765"/>
      <c r="AF131" s="766">
        <v>10827779</v>
      </c>
      <c r="AG131" s="764"/>
      <c r="AH131" s="764"/>
      <c r="AI131" s="764"/>
      <c r="AJ131" s="765"/>
      <c r="AK131" s="766">
        <v>10620344</v>
      </c>
      <c r="AL131" s="764"/>
      <c r="AM131" s="764"/>
      <c r="AN131" s="764"/>
      <c r="AO131" s="765"/>
      <c r="AP131" s="767"/>
      <c r="AQ131" s="768"/>
      <c r="AR131" s="768"/>
      <c r="AS131" s="768"/>
      <c r="AT131" s="769"/>
      <c r="AU131" s="233"/>
      <c r="AV131" s="233"/>
      <c r="AW131" s="233"/>
      <c r="AX131" s="729" t="s">
        <v>503</v>
      </c>
      <c r="AY131" s="730"/>
      <c r="AZ131" s="730"/>
      <c r="BA131" s="730"/>
      <c r="BB131" s="730"/>
      <c r="BC131" s="730"/>
      <c r="BD131" s="730"/>
      <c r="BE131" s="731"/>
      <c r="BF131" s="732" t="s">
        <v>130</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505</v>
      </c>
      <c r="W132" s="742"/>
      <c r="X132" s="742"/>
      <c r="Y132" s="742"/>
      <c r="Z132" s="743"/>
      <c r="AA132" s="744">
        <v>4.15937117</v>
      </c>
      <c r="AB132" s="745"/>
      <c r="AC132" s="745"/>
      <c r="AD132" s="745"/>
      <c r="AE132" s="746"/>
      <c r="AF132" s="747">
        <v>3.4710165399999999</v>
      </c>
      <c r="AG132" s="745"/>
      <c r="AH132" s="745"/>
      <c r="AI132" s="745"/>
      <c r="AJ132" s="746"/>
      <c r="AK132" s="747">
        <v>5.041654018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506</v>
      </c>
      <c r="W133" s="721"/>
      <c r="X133" s="721"/>
      <c r="Y133" s="721"/>
      <c r="Z133" s="722"/>
      <c r="AA133" s="723">
        <v>5.3</v>
      </c>
      <c r="AB133" s="724"/>
      <c r="AC133" s="724"/>
      <c r="AD133" s="724"/>
      <c r="AE133" s="725"/>
      <c r="AF133" s="723">
        <v>4.5999999999999996</v>
      </c>
      <c r="AG133" s="724"/>
      <c r="AH133" s="724"/>
      <c r="AI133" s="724"/>
      <c r="AJ133" s="725"/>
      <c r="AK133" s="723">
        <v>4.2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Es6lWaKNt2V79DTLdTzcHGK4ZfnYuqG5IJD0RkBFGDOgfHEMpz0MoRvB7scwNTLjBMp24QelA8vCxoRLqm2w==" saltValue="C4z+f/Db9WeAVFIuIVzjn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v13Pp/ylrnpiuilHc0p6tXAv/fQncEdzQbRneuqbZLXET97+lFC+Qj3DC9WQpebN/EXY2acubRN/DYZSWPZ0A==" saltValue="hphUFXQ1o7BUffdsxGqiW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lxU0RcTcTZlhXN9EHoLuNw7X8rF2DALCGGBFshgKdLgNz8yoCoCjiMqNPRPGShTuCEGbNnI/lGISOnwlVjZdA==" saltValue="L1bVnTj7kTmffhqUhavl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515</v>
      </c>
      <c r="AL9" s="1131"/>
      <c r="AM9" s="1131"/>
      <c r="AN9" s="1132"/>
      <c r="AO9" s="281">
        <v>3739945</v>
      </c>
      <c r="AP9" s="281">
        <v>71272</v>
      </c>
      <c r="AQ9" s="282">
        <v>65316</v>
      </c>
      <c r="AR9" s="283">
        <v>9.1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516</v>
      </c>
      <c r="AL10" s="1131"/>
      <c r="AM10" s="1131"/>
      <c r="AN10" s="1132"/>
      <c r="AO10" s="284">
        <v>379566</v>
      </c>
      <c r="AP10" s="284">
        <v>7233</v>
      </c>
      <c r="AQ10" s="285">
        <v>6075</v>
      </c>
      <c r="AR10" s="286">
        <v>19.100000000000001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517</v>
      </c>
      <c r="AL11" s="1131"/>
      <c r="AM11" s="1131"/>
      <c r="AN11" s="1132"/>
      <c r="AO11" s="284">
        <v>364578</v>
      </c>
      <c r="AP11" s="284">
        <v>6948</v>
      </c>
      <c r="AQ11" s="285">
        <v>1232</v>
      </c>
      <c r="AR11" s="286">
        <v>464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518</v>
      </c>
      <c r="AL12" s="1131"/>
      <c r="AM12" s="1131"/>
      <c r="AN12" s="1132"/>
      <c r="AO12" s="284" t="s">
        <v>519</v>
      </c>
      <c r="AP12" s="284" t="s">
        <v>519</v>
      </c>
      <c r="AQ12" s="285">
        <v>18</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520</v>
      </c>
      <c r="AL13" s="1131"/>
      <c r="AM13" s="1131"/>
      <c r="AN13" s="1132"/>
      <c r="AO13" s="284">
        <v>169798</v>
      </c>
      <c r="AP13" s="284">
        <v>3236</v>
      </c>
      <c r="AQ13" s="285">
        <v>2791</v>
      </c>
      <c r="AR13" s="286">
        <v>15.9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521</v>
      </c>
      <c r="AL14" s="1131"/>
      <c r="AM14" s="1131"/>
      <c r="AN14" s="1132"/>
      <c r="AO14" s="284">
        <v>1389</v>
      </c>
      <c r="AP14" s="284">
        <v>26</v>
      </c>
      <c r="AQ14" s="285">
        <v>1364</v>
      </c>
      <c r="AR14" s="286">
        <v>-98.1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522</v>
      </c>
      <c r="AL15" s="1134"/>
      <c r="AM15" s="1134"/>
      <c r="AN15" s="1135"/>
      <c r="AO15" s="284">
        <v>-282877</v>
      </c>
      <c r="AP15" s="284">
        <v>-5391</v>
      </c>
      <c r="AQ15" s="285">
        <v>-4006</v>
      </c>
      <c r="AR15" s="286">
        <v>34.6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4372399</v>
      </c>
      <c r="AP16" s="284">
        <v>83325</v>
      </c>
      <c r="AQ16" s="285">
        <v>72790</v>
      </c>
      <c r="AR16" s="286">
        <v>14.5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527</v>
      </c>
      <c r="AL21" s="1137"/>
      <c r="AM21" s="1137"/>
      <c r="AN21" s="1138"/>
      <c r="AO21" s="297">
        <v>7.09</v>
      </c>
      <c r="AP21" s="298">
        <v>6.54</v>
      </c>
      <c r="AQ21" s="299">
        <v>0.55000000000000004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528</v>
      </c>
      <c r="AL22" s="1137"/>
      <c r="AM22" s="1137"/>
      <c r="AN22" s="1138"/>
      <c r="AO22" s="302">
        <v>96.4</v>
      </c>
      <c r="AP22" s="303">
        <v>98.3</v>
      </c>
      <c r="AQ22" s="304">
        <v>-1.9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529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532</v>
      </c>
      <c r="AL32" s="1121"/>
      <c r="AM32" s="1121"/>
      <c r="AN32" s="1122"/>
      <c r="AO32" s="312">
        <v>1752255</v>
      </c>
      <c r="AP32" s="312">
        <v>33393</v>
      </c>
      <c r="AQ32" s="313">
        <v>35011</v>
      </c>
      <c r="AR32" s="314">
        <v>-4.5999999999999996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533</v>
      </c>
      <c r="AL33" s="1121"/>
      <c r="AM33" s="1121"/>
      <c r="AN33" s="1122"/>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534</v>
      </c>
      <c r="AL34" s="1121"/>
      <c r="AM34" s="1121"/>
      <c r="AN34" s="1122"/>
      <c r="AO34" s="312" t="s">
        <v>519</v>
      </c>
      <c r="AP34" s="312" t="s">
        <v>519</v>
      </c>
      <c r="AQ34" s="313">
        <v>4</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535</v>
      </c>
      <c r="AL35" s="1121"/>
      <c r="AM35" s="1121"/>
      <c r="AN35" s="1122"/>
      <c r="AO35" s="312">
        <v>1170323</v>
      </c>
      <c r="AP35" s="312">
        <v>22303</v>
      </c>
      <c r="AQ35" s="313">
        <v>8351</v>
      </c>
      <c r="AR35" s="314">
        <v>167.1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536</v>
      </c>
      <c r="AL36" s="1121"/>
      <c r="AM36" s="1121"/>
      <c r="AN36" s="1122"/>
      <c r="AO36" s="312">
        <v>58010</v>
      </c>
      <c r="AP36" s="312">
        <v>1105</v>
      </c>
      <c r="AQ36" s="313">
        <v>1645</v>
      </c>
      <c r="AR36" s="314">
        <v>-32.799999999999997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537</v>
      </c>
      <c r="AL37" s="1121"/>
      <c r="AM37" s="1121"/>
      <c r="AN37" s="1122"/>
      <c r="AO37" s="312" t="s">
        <v>519</v>
      </c>
      <c r="AP37" s="312" t="s">
        <v>519</v>
      </c>
      <c r="AQ37" s="313">
        <v>1050</v>
      </c>
      <c r="AR37" s="314" t="s">
        <v>519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538</v>
      </c>
      <c r="AL38" s="1124"/>
      <c r="AM38" s="1124"/>
      <c r="AN38" s="1125"/>
      <c r="AO38" s="315" t="s">
        <v>519</v>
      </c>
      <c r="AP38" s="315" t="s">
        <v>519</v>
      </c>
      <c r="AQ38" s="316">
        <v>1</v>
      </c>
      <c r="AR38" s="304" t="s">
        <v>519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539</v>
      </c>
      <c r="AL39" s="1124"/>
      <c r="AM39" s="1124"/>
      <c r="AN39" s="1125"/>
      <c r="AO39" s="312">
        <v>-560489</v>
      </c>
      <c r="AP39" s="312">
        <v>-10681</v>
      </c>
      <c r="AQ39" s="313">
        <v>-5851</v>
      </c>
      <c r="AR39" s="314">
        <v>82.5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540</v>
      </c>
      <c r="AL40" s="1121"/>
      <c r="AM40" s="1121"/>
      <c r="AN40" s="1122"/>
      <c r="AO40" s="312">
        <v>-1884658</v>
      </c>
      <c r="AP40" s="312">
        <v>-35916</v>
      </c>
      <c r="AQ40" s="313">
        <v>-27858</v>
      </c>
      <c r="AR40" s="314">
        <v>28.9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535441</v>
      </c>
      <c r="AP41" s="312">
        <v>10204</v>
      </c>
      <c r="AQ41" s="313">
        <v>12351</v>
      </c>
      <c r="AR41" s="314">
        <v>-17.399999999999999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510</v>
      </c>
      <c r="AN49" s="1115" t="s">
        <v>544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2304690</v>
      </c>
      <c r="AN51" s="334">
        <v>42348</v>
      </c>
      <c r="AO51" s="335">
        <v>-58.1</v>
      </c>
      <c r="AP51" s="336">
        <v>41934</v>
      </c>
      <c r="AQ51" s="337">
        <v>-12.3</v>
      </c>
      <c r="AR51" s="338">
        <v>-45.8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454872</v>
      </c>
      <c r="AN52" s="342">
        <v>8358</v>
      </c>
      <c r="AO52" s="343">
        <v>55.2</v>
      </c>
      <c r="AP52" s="344">
        <v>23352</v>
      </c>
      <c r="AQ52" s="345">
        <v>-9.6999999999999993</v>
      </c>
      <c r="AR52" s="346">
        <v>64.900000000000006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2622939</v>
      </c>
      <c r="AN53" s="334">
        <v>48595</v>
      </c>
      <c r="AO53" s="335">
        <v>14.8</v>
      </c>
      <c r="AP53" s="336">
        <v>45588</v>
      </c>
      <c r="AQ53" s="337">
        <v>8.6999999999999993</v>
      </c>
      <c r="AR53" s="338">
        <v>6.1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743217</v>
      </c>
      <c r="AN54" s="342">
        <v>13770</v>
      </c>
      <c r="AO54" s="343">
        <v>64.8</v>
      </c>
      <c r="AP54" s="344">
        <v>24150</v>
      </c>
      <c r="AQ54" s="345">
        <v>3.4</v>
      </c>
      <c r="AR54" s="346">
        <v>61.4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3654146</v>
      </c>
      <c r="AN55" s="334">
        <v>68335</v>
      </c>
      <c r="AO55" s="335">
        <v>40.6</v>
      </c>
      <c r="AP55" s="336">
        <v>45483</v>
      </c>
      <c r="AQ55" s="337">
        <v>-0.2</v>
      </c>
      <c r="AR55" s="338">
        <v>40.799999999999997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648042</v>
      </c>
      <c r="AN56" s="342">
        <v>12119</v>
      </c>
      <c r="AO56" s="343">
        <v>-12</v>
      </c>
      <c r="AP56" s="344">
        <v>24241</v>
      </c>
      <c r="AQ56" s="345">
        <v>0.4</v>
      </c>
      <c r="AR56" s="346">
        <v>-12.4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2112405</v>
      </c>
      <c r="AN57" s="334">
        <v>39860</v>
      </c>
      <c r="AO57" s="335">
        <v>-41.7</v>
      </c>
      <c r="AP57" s="336">
        <v>45945</v>
      </c>
      <c r="AQ57" s="337">
        <v>1</v>
      </c>
      <c r="AR57" s="338">
        <v>-42.7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476237</v>
      </c>
      <c r="AN58" s="342">
        <v>8986</v>
      </c>
      <c r="AO58" s="343">
        <v>-25.9</v>
      </c>
      <c r="AP58" s="344">
        <v>25180</v>
      </c>
      <c r="AQ58" s="345">
        <v>3.9</v>
      </c>
      <c r="AR58" s="346">
        <v>-29.8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1332716</v>
      </c>
      <c r="AN59" s="334">
        <v>25398</v>
      </c>
      <c r="AO59" s="335">
        <v>-36.299999999999997</v>
      </c>
      <c r="AP59" s="336">
        <v>44475</v>
      </c>
      <c r="AQ59" s="337">
        <v>-3.2</v>
      </c>
      <c r="AR59" s="338">
        <v>-33.1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517367</v>
      </c>
      <c r="AN60" s="342">
        <v>9859</v>
      </c>
      <c r="AO60" s="343">
        <v>9.6999999999999993</v>
      </c>
      <c r="AP60" s="344">
        <v>24780</v>
      </c>
      <c r="AQ60" s="345">
        <v>-1.6</v>
      </c>
      <c r="AR60" s="346">
        <v>11.3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2405379</v>
      </c>
      <c r="AN61" s="349">
        <v>44907</v>
      </c>
      <c r="AO61" s="350">
        <v>-16.100000000000001</v>
      </c>
      <c r="AP61" s="351">
        <v>44685</v>
      </c>
      <c r="AQ61" s="352">
        <v>-1.2</v>
      </c>
      <c r="AR61" s="338">
        <v>-14.9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567947</v>
      </c>
      <c r="AN62" s="342">
        <v>10618</v>
      </c>
      <c r="AO62" s="343">
        <v>18.399999999999999</v>
      </c>
      <c r="AP62" s="344">
        <v>24341</v>
      </c>
      <c r="AQ62" s="345">
        <v>-0.7</v>
      </c>
      <c r="AR62" s="346">
        <v>19.100000000000001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RQPrH7B5TQXm9zEr5K3A8gdkkK9J14WPCQWL+kWo8LP6+xJ4XnJxVCXHB5q1L7k+uhl+4kJKCeFUMl0mRxGDA==" saltValue="SughKTMl37qtsRfXJt1R4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0" spans="125:125" ht="13.5" hidden="1" customHeight="1" x14ac:dyDescent="0.15"/>
    <row r="121" spans="125:125" ht="13.5" hidden="1" customHeight="1" x14ac:dyDescent="0.15">
      <c r="DU121" s="259"/>
    </row>
  </sheetData>
  <sheetProtection algorithmName="SHA-512" hashValue="PCBuQZJv0aF3mxzq4qA4G2XDYX77ygCo90JLYDYkjX4saxOisL7A/sRstQ0w/khper9Ed5mmx8IgxOwVC9FjBA==" saltValue="AvJlCslIqsxHjc8vZT8F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Fpqh0xpZIutG9Z8n6pZj9XCeKmdL+EORhs+6/vgmShPb+K/VBbcWMv/T7zTRnzYe3RkgSzxV4uyYAzcPWr/Sg==" saltValue="kdxZQJ8GCGZJwh9ZGhqo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39" t="s">
        <v>3</v>
      </c>
      <c r="D47" s="1139"/>
      <c r="E47" s="1140"/>
      <c r="F47" s="11">
        <v>15.03</v>
      </c>
      <c r="G47" s="12">
        <v>12.89</v>
      </c>
      <c r="H47" s="12">
        <v>12.12</v>
      </c>
      <c r="I47" s="12">
        <v>14.95</v>
      </c>
      <c r="J47" s="13">
        <v>15.18</v>
      </c>
    </row>
    <row r="48" spans="2:10" ht="57.75" customHeight="1" x14ac:dyDescent="0.15">
      <c r="B48" s="14"/>
      <c r="C48" s="1141" t="s">
        <v>4</v>
      </c>
      <c r="D48" s="1141"/>
      <c r="E48" s="1142"/>
      <c r="F48" s="15">
        <v>7.03</v>
      </c>
      <c r="G48" s="16">
        <v>6.37</v>
      </c>
      <c r="H48" s="16">
        <v>9</v>
      </c>
      <c r="I48" s="16">
        <v>8.8000000000000007</v>
      </c>
      <c r="J48" s="17">
        <v>11.46</v>
      </c>
    </row>
    <row r="49" spans="2:10" ht="57.75" customHeight="1" thickBot="1" x14ac:dyDescent="0.2">
      <c r="B49" s="18"/>
      <c r="C49" s="1143" t="s">
        <v>5</v>
      </c>
      <c r="D49" s="1143"/>
      <c r="E49" s="1144"/>
      <c r="F49" s="19" t="s">
        <v>565</v>
      </c>
      <c r="G49" s="20" t="s">
        <v>566</v>
      </c>
      <c r="H49" s="20" t="s">
        <v>567</v>
      </c>
      <c r="I49" s="20" t="s">
        <v>568</v>
      </c>
      <c r="J49" s="21" t="s">
        <v>569</v>
      </c>
    </row>
    <row r="50" spans="2:10" x14ac:dyDescent="0.15"/>
  </sheetData>
  <sheetProtection algorithmName="SHA-512" hashValue="nv55ciz39s2Mx5fJJlP5zqRSSS6wyTZrBX1j+Zv7usZ7l4/ltWVatblURvr2ZJgdRmz3XunLfbNgTiJIpfPQZg==" saltValue="tnGma7Zw1MI9H15nEbwA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51" t="s">
        <v>570</v>
      </c>
      <c r="D34" s="1151"/>
      <c r="E34" s="1152"/>
      <c r="F34" s="32">
        <v>11.87</v>
      </c>
      <c r="G34" s="33">
        <v>13.62</v>
      </c>
      <c r="H34" s="33">
        <v>12.59</v>
      </c>
      <c r="I34" s="33">
        <v>13.94</v>
      </c>
      <c r="J34" s="34">
        <v>15.16</v>
      </c>
      <c r="K34" s="22"/>
      <c r="L34" s="22"/>
      <c r="M34" s="22"/>
      <c r="N34" s="22"/>
      <c r="O34" s="22"/>
      <c r="P34" s="22"/>
    </row>
    <row r="35" spans="1:16" ht="39" customHeight="1" x14ac:dyDescent="0.15">
      <c r="A35" s="22"/>
      <c r="B35" s="35"/>
      <c r="C35" s="1145" t="s">
        <v>571</v>
      </c>
      <c r="D35" s="1146"/>
      <c r="E35" s="1147"/>
      <c r="F35" s="36">
        <v>7.02</v>
      </c>
      <c r="G35" s="37">
        <v>6.32</v>
      </c>
      <c r="H35" s="37">
        <v>8.67</v>
      </c>
      <c r="I35" s="37">
        <v>8.64</v>
      </c>
      <c r="J35" s="38">
        <v>11.37</v>
      </c>
      <c r="K35" s="22"/>
      <c r="L35" s="22"/>
      <c r="M35" s="22"/>
      <c r="N35" s="22"/>
      <c r="O35" s="22"/>
      <c r="P35" s="22"/>
    </row>
    <row r="36" spans="1:16" ht="39" customHeight="1" x14ac:dyDescent="0.15">
      <c r="A36" s="22"/>
      <c r="B36" s="35"/>
      <c r="C36" s="1145" t="s">
        <v>572</v>
      </c>
      <c r="D36" s="1146"/>
      <c r="E36" s="1147"/>
      <c r="F36" s="36" t="s">
        <v>519</v>
      </c>
      <c r="G36" s="37" t="s">
        <v>519</v>
      </c>
      <c r="H36" s="37">
        <v>3.37</v>
      </c>
      <c r="I36" s="37">
        <v>3.71</v>
      </c>
      <c r="J36" s="38">
        <v>4.25</v>
      </c>
      <c r="K36" s="22"/>
      <c r="L36" s="22"/>
      <c r="M36" s="22"/>
      <c r="N36" s="22"/>
      <c r="O36" s="22"/>
      <c r="P36" s="22"/>
    </row>
    <row r="37" spans="1:16" ht="39" customHeight="1" x14ac:dyDescent="0.15">
      <c r="A37" s="22"/>
      <c r="B37" s="35"/>
      <c r="C37" s="1145" t="s">
        <v>573</v>
      </c>
      <c r="D37" s="1146"/>
      <c r="E37" s="1147"/>
      <c r="F37" s="36">
        <v>0.17</v>
      </c>
      <c r="G37" s="37">
        <v>0.18</v>
      </c>
      <c r="H37" s="37">
        <v>0.3</v>
      </c>
      <c r="I37" s="37">
        <v>0.65</v>
      </c>
      <c r="J37" s="38">
        <v>2.4900000000000002</v>
      </c>
      <c r="K37" s="22"/>
      <c r="L37" s="22"/>
      <c r="M37" s="22"/>
      <c r="N37" s="22"/>
      <c r="O37" s="22"/>
      <c r="P37" s="22"/>
    </row>
    <row r="38" spans="1:16" ht="39" customHeight="1" x14ac:dyDescent="0.15">
      <c r="A38" s="22"/>
      <c r="B38" s="35"/>
      <c r="C38" s="1145" t="s">
        <v>574</v>
      </c>
      <c r="D38" s="1146"/>
      <c r="E38" s="1147"/>
      <c r="F38" s="36">
        <v>0.28999999999999998</v>
      </c>
      <c r="G38" s="37">
        <v>0.27</v>
      </c>
      <c r="H38" s="37">
        <v>0.28000000000000003</v>
      </c>
      <c r="I38" s="37">
        <v>0.27</v>
      </c>
      <c r="J38" s="38">
        <v>0.24</v>
      </c>
      <c r="K38" s="22"/>
      <c r="L38" s="22"/>
      <c r="M38" s="22"/>
      <c r="N38" s="22"/>
      <c r="O38" s="22"/>
      <c r="P38" s="22"/>
    </row>
    <row r="39" spans="1:16" ht="39" customHeight="1" x14ac:dyDescent="0.15">
      <c r="A39" s="22"/>
      <c r="B39" s="35"/>
      <c r="C39" s="1145" t="s">
        <v>575</v>
      </c>
      <c r="D39" s="1146"/>
      <c r="E39" s="1147"/>
      <c r="F39" s="36">
        <v>0.83</v>
      </c>
      <c r="G39" s="37">
        <v>0</v>
      </c>
      <c r="H39" s="37">
        <v>0.1</v>
      </c>
      <c r="I39" s="37">
        <v>0.12</v>
      </c>
      <c r="J39" s="38">
        <v>0.13</v>
      </c>
      <c r="K39" s="22"/>
      <c r="L39" s="22"/>
      <c r="M39" s="22"/>
      <c r="N39" s="22"/>
      <c r="O39" s="22"/>
      <c r="P39" s="22"/>
    </row>
    <row r="40" spans="1:16" ht="39" customHeight="1" x14ac:dyDescent="0.15">
      <c r="A40" s="22"/>
      <c r="B40" s="35"/>
      <c r="C40" s="1145" t="s">
        <v>576</v>
      </c>
      <c r="D40" s="1146"/>
      <c r="E40" s="1147"/>
      <c r="F40" s="36">
        <v>0</v>
      </c>
      <c r="G40" s="37">
        <v>0.04</v>
      </c>
      <c r="H40" s="37">
        <v>0.32</v>
      </c>
      <c r="I40" s="37">
        <v>0.15</v>
      </c>
      <c r="J40" s="38">
        <v>0.09</v>
      </c>
      <c r="K40" s="22"/>
      <c r="L40" s="22"/>
      <c r="M40" s="22"/>
      <c r="N40" s="22"/>
      <c r="O40" s="22"/>
      <c r="P40" s="22"/>
    </row>
    <row r="41" spans="1:16" ht="39" customHeight="1" x14ac:dyDescent="0.15">
      <c r="A41" s="22"/>
      <c r="B41" s="35"/>
      <c r="C41" s="1145" t="s">
        <v>577</v>
      </c>
      <c r="D41" s="1146"/>
      <c r="E41" s="1147"/>
      <c r="F41" s="36">
        <v>0.04</v>
      </c>
      <c r="G41" s="37">
        <v>0.03</v>
      </c>
      <c r="H41" s="37">
        <v>0.05</v>
      </c>
      <c r="I41" s="37">
        <v>0.05</v>
      </c>
      <c r="J41" s="38">
        <v>0.06</v>
      </c>
      <c r="K41" s="22"/>
      <c r="L41" s="22"/>
      <c r="M41" s="22"/>
      <c r="N41" s="22"/>
      <c r="O41" s="22"/>
      <c r="P41" s="22"/>
    </row>
    <row r="42" spans="1:16" ht="39" customHeight="1" x14ac:dyDescent="0.15">
      <c r="A42" s="22"/>
      <c r="B42" s="39"/>
      <c r="C42" s="1145" t="s">
        <v>578</v>
      </c>
      <c r="D42" s="1146"/>
      <c r="E42" s="1147"/>
      <c r="F42" s="36" t="s">
        <v>519</v>
      </c>
      <c r="G42" s="37" t="s">
        <v>519</v>
      </c>
      <c r="H42" s="37" t="s">
        <v>519</v>
      </c>
      <c r="I42" s="37" t="s">
        <v>519</v>
      </c>
      <c r="J42" s="38" t="s">
        <v>519</v>
      </c>
      <c r="K42" s="22"/>
      <c r="L42" s="22"/>
      <c r="M42" s="22"/>
      <c r="N42" s="22"/>
      <c r="O42" s="22"/>
      <c r="P42" s="22"/>
    </row>
    <row r="43" spans="1:16" ht="39" customHeight="1" thickBot="1" x14ac:dyDescent="0.2">
      <c r="A43" s="22"/>
      <c r="B43" s="40"/>
      <c r="C43" s="1148" t="s">
        <v>579</v>
      </c>
      <c r="D43" s="1149"/>
      <c r="E43" s="1150"/>
      <c r="F43" s="41">
        <v>2.4500000000000002</v>
      </c>
      <c r="G43" s="42">
        <v>0.42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vzGlE5o+LR9yyWDESO7X2KpByohfq2/HIurLiBbAIxqyalHrVYMTEL87K6gJZD2pAeEnUygUpbN7x5+8fyA6A==" saltValue="4ku1Isy3Q+P90wmVRJ/q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2033</v>
      </c>
      <c r="L45" s="60">
        <v>1895</v>
      </c>
      <c r="M45" s="60">
        <v>1805</v>
      </c>
      <c r="N45" s="60">
        <v>1696</v>
      </c>
      <c r="O45" s="61">
        <v>1752</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519</v>
      </c>
      <c r="L46" s="64" t="s">
        <v>519</v>
      </c>
      <c r="M46" s="64" t="s">
        <v>519</v>
      </c>
      <c r="N46" s="64" t="s">
        <v>519</v>
      </c>
      <c r="O46" s="65" t="s">
        <v>519</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519</v>
      </c>
      <c r="L47" s="64" t="s">
        <v>519</v>
      </c>
      <c r="M47" s="64" t="s">
        <v>519</v>
      </c>
      <c r="N47" s="64" t="s">
        <v>519</v>
      </c>
      <c r="O47" s="65" t="s">
        <v>519</v>
      </c>
      <c r="P47" s="48"/>
      <c r="Q47" s="48"/>
      <c r="R47" s="48"/>
      <c r="S47" s="48"/>
      <c r="T47" s="48"/>
      <c r="U47" s="48"/>
    </row>
    <row r="48" spans="1:21" ht="30.75" customHeight="1" x14ac:dyDescent="0.15">
      <c r="A48" s="48"/>
      <c r="B48" s="1178"/>
      <c r="C48" s="1179"/>
      <c r="D48" s="62"/>
      <c r="E48" s="1155" t="s">
        <v>15</v>
      </c>
      <c r="F48" s="1155"/>
      <c r="G48" s="1155"/>
      <c r="H48" s="1155"/>
      <c r="I48" s="1155"/>
      <c r="J48" s="1156"/>
      <c r="K48" s="63">
        <v>1231</v>
      </c>
      <c r="L48" s="64">
        <v>1383</v>
      </c>
      <c r="M48" s="64">
        <v>1202</v>
      </c>
      <c r="N48" s="64">
        <v>1221</v>
      </c>
      <c r="O48" s="65">
        <v>1170</v>
      </c>
      <c r="P48" s="48"/>
      <c r="Q48" s="48"/>
      <c r="R48" s="48"/>
      <c r="S48" s="48"/>
      <c r="T48" s="48"/>
      <c r="U48" s="48"/>
    </row>
    <row r="49" spans="1:21" ht="30.75" customHeight="1" x14ac:dyDescent="0.15">
      <c r="A49" s="48"/>
      <c r="B49" s="1178"/>
      <c r="C49" s="1179"/>
      <c r="D49" s="62"/>
      <c r="E49" s="1155" t="s">
        <v>16</v>
      </c>
      <c r="F49" s="1155"/>
      <c r="G49" s="1155"/>
      <c r="H49" s="1155"/>
      <c r="I49" s="1155"/>
      <c r="J49" s="1156"/>
      <c r="K49" s="63">
        <v>19</v>
      </c>
      <c r="L49" s="64">
        <v>32</v>
      </c>
      <c r="M49" s="64">
        <v>25</v>
      </c>
      <c r="N49" s="64">
        <v>45</v>
      </c>
      <c r="O49" s="65">
        <v>58</v>
      </c>
      <c r="P49" s="48"/>
      <c r="Q49" s="48"/>
      <c r="R49" s="48"/>
      <c r="S49" s="48"/>
      <c r="T49" s="48"/>
      <c r="U49" s="48"/>
    </row>
    <row r="50" spans="1:21" ht="30.75" customHeight="1" x14ac:dyDescent="0.15">
      <c r="A50" s="48"/>
      <c r="B50" s="1178"/>
      <c r="C50" s="1179"/>
      <c r="D50" s="62"/>
      <c r="E50" s="1155" t="s">
        <v>17</v>
      </c>
      <c r="F50" s="1155"/>
      <c r="G50" s="1155"/>
      <c r="H50" s="1155"/>
      <c r="I50" s="1155"/>
      <c r="J50" s="1156"/>
      <c r="K50" s="63">
        <v>7</v>
      </c>
      <c r="L50" s="64">
        <v>6</v>
      </c>
      <c r="M50" s="64">
        <v>2</v>
      </c>
      <c r="N50" s="64" t="s">
        <v>519</v>
      </c>
      <c r="O50" s="65" t="s">
        <v>519</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519</v>
      </c>
      <c r="L51" s="64" t="s">
        <v>519</v>
      </c>
      <c r="M51" s="64" t="s">
        <v>519</v>
      </c>
      <c r="N51" s="64" t="s">
        <v>519</v>
      </c>
      <c r="O51" s="65" t="s">
        <v>519</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2721</v>
      </c>
      <c r="L52" s="64">
        <v>2685</v>
      </c>
      <c r="M52" s="64">
        <v>2603</v>
      </c>
      <c r="N52" s="64">
        <v>2587</v>
      </c>
      <c r="O52" s="65">
        <v>2445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569</v>
      </c>
      <c r="L53" s="69">
        <v>631</v>
      </c>
      <c r="M53" s="69">
        <v>431</v>
      </c>
      <c r="N53" s="69">
        <v>375</v>
      </c>
      <c r="O53" s="70">
        <v>535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fZp7F2WPAUHyEfhYlM9D63b7UsjeQyyRs2Dv2Wrmb/WxoiF/JTtl/78F/E93CJEZEZJRc1/VqyGwUi+P/1eEg==" saltValue="cn07I8nzT6CwAyacaoZUm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560</v>
      </c>
      <c r="J40" s="103" t="s">
        <v>561</v>
      </c>
      <c r="K40" s="103" t="s">
        <v>562</v>
      </c>
      <c r="L40" s="103" t="s">
        <v>563</v>
      </c>
      <c r="M40" s="104" t="s">
        <v>564</v>
      </c>
    </row>
    <row r="41" spans="2:13" ht="27.75" customHeight="1" x14ac:dyDescent="0.15">
      <c r="B41" s="1196" t="s">
        <v>32</v>
      </c>
      <c r="C41" s="1197"/>
      <c r="D41" s="105"/>
      <c r="E41" s="1198" t="s">
        <v>33</v>
      </c>
      <c r="F41" s="1198"/>
      <c r="G41" s="1198"/>
      <c r="H41" s="1199"/>
      <c r="I41" s="355">
        <v>18809</v>
      </c>
      <c r="J41" s="356">
        <v>18584</v>
      </c>
      <c r="K41" s="356">
        <v>18394</v>
      </c>
      <c r="L41" s="356">
        <v>18161</v>
      </c>
      <c r="M41" s="357">
        <v>17816</v>
      </c>
    </row>
    <row r="42" spans="2:13" ht="27.75" customHeight="1" x14ac:dyDescent="0.15">
      <c r="B42" s="1186"/>
      <c r="C42" s="1187"/>
      <c r="D42" s="106"/>
      <c r="E42" s="1190" t="s">
        <v>34</v>
      </c>
      <c r="F42" s="1190"/>
      <c r="G42" s="1190"/>
      <c r="H42" s="1191"/>
      <c r="I42" s="358">
        <v>8</v>
      </c>
      <c r="J42" s="359">
        <v>2</v>
      </c>
      <c r="K42" s="359">
        <v>2</v>
      </c>
      <c r="L42" s="359" t="s">
        <v>519</v>
      </c>
      <c r="M42" s="360" t="s">
        <v>519</v>
      </c>
    </row>
    <row r="43" spans="2:13" ht="27.75" customHeight="1" x14ac:dyDescent="0.15">
      <c r="B43" s="1186"/>
      <c r="C43" s="1187"/>
      <c r="D43" s="106"/>
      <c r="E43" s="1190" t="s">
        <v>35</v>
      </c>
      <c r="F43" s="1190"/>
      <c r="G43" s="1190"/>
      <c r="H43" s="1191"/>
      <c r="I43" s="358">
        <v>15575</v>
      </c>
      <c r="J43" s="359">
        <v>14724</v>
      </c>
      <c r="K43" s="359">
        <v>11946</v>
      </c>
      <c r="L43" s="359">
        <v>12376</v>
      </c>
      <c r="M43" s="360">
        <v>10150</v>
      </c>
    </row>
    <row r="44" spans="2:13" ht="27.75" customHeight="1" x14ac:dyDescent="0.15">
      <c r="B44" s="1186"/>
      <c r="C44" s="1187"/>
      <c r="D44" s="106"/>
      <c r="E44" s="1190" t="s">
        <v>36</v>
      </c>
      <c r="F44" s="1190"/>
      <c r="G44" s="1190"/>
      <c r="H44" s="1191"/>
      <c r="I44" s="358">
        <v>142</v>
      </c>
      <c r="J44" s="359">
        <v>339</v>
      </c>
      <c r="K44" s="359">
        <v>892</v>
      </c>
      <c r="L44" s="359">
        <v>861</v>
      </c>
      <c r="M44" s="360">
        <v>665</v>
      </c>
    </row>
    <row r="45" spans="2:13" ht="27.75" customHeight="1" x14ac:dyDescent="0.15">
      <c r="B45" s="1186"/>
      <c r="C45" s="1187"/>
      <c r="D45" s="106"/>
      <c r="E45" s="1190" t="s">
        <v>37</v>
      </c>
      <c r="F45" s="1190"/>
      <c r="G45" s="1190"/>
      <c r="H45" s="1191"/>
      <c r="I45" s="358">
        <v>3800</v>
      </c>
      <c r="J45" s="359">
        <v>3630</v>
      </c>
      <c r="K45" s="359">
        <v>3591</v>
      </c>
      <c r="L45" s="359">
        <v>3351</v>
      </c>
      <c r="M45" s="360">
        <v>3257</v>
      </c>
    </row>
    <row r="46" spans="2:13" ht="27.75" customHeight="1" x14ac:dyDescent="0.15">
      <c r="B46" s="1186"/>
      <c r="C46" s="1187"/>
      <c r="D46" s="107"/>
      <c r="E46" s="1190" t="s">
        <v>38</v>
      </c>
      <c r="F46" s="1190"/>
      <c r="G46" s="1190"/>
      <c r="H46" s="1191"/>
      <c r="I46" s="358">
        <v>31</v>
      </c>
      <c r="J46" s="359">
        <v>189</v>
      </c>
      <c r="K46" s="359">
        <v>69</v>
      </c>
      <c r="L46" s="359">
        <v>1</v>
      </c>
      <c r="M46" s="360">
        <v>12</v>
      </c>
    </row>
    <row r="47" spans="2:13" ht="27.75" customHeight="1" x14ac:dyDescent="0.15">
      <c r="B47" s="1186"/>
      <c r="C47" s="1187"/>
      <c r="D47" s="108"/>
      <c r="E47" s="1200" t="s">
        <v>39</v>
      </c>
      <c r="F47" s="1201"/>
      <c r="G47" s="1201"/>
      <c r="H47" s="1202"/>
      <c r="I47" s="358" t="s">
        <v>519</v>
      </c>
      <c r="J47" s="359" t="s">
        <v>519</v>
      </c>
      <c r="K47" s="359" t="s">
        <v>519</v>
      </c>
      <c r="L47" s="359" t="s">
        <v>519</v>
      </c>
      <c r="M47" s="360" t="s">
        <v>519</v>
      </c>
    </row>
    <row r="48" spans="2:13" ht="27.75" customHeight="1" x14ac:dyDescent="0.15">
      <c r="B48" s="1186"/>
      <c r="C48" s="1187"/>
      <c r="D48" s="106"/>
      <c r="E48" s="1190" t="s">
        <v>40</v>
      </c>
      <c r="F48" s="1190"/>
      <c r="G48" s="1190"/>
      <c r="H48" s="1191"/>
      <c r="I48" s="358" t="s">
        <v>519</v>
      </c>
      <c r="J48" s="359" t="s">
        <v>519</v>
      </c>
      <c r="K48" s="359" t="s">
        <v>519</v>
      </c>
      <c r="L48" s="359" t="s">
        <v>519</v>
      </c>
      <c r="M48" s="360" t="s">
        <v>519</v>
      </c>
    </row>
    <row r="49" spans="2:13" ht="27.75" customHeight="1" x14ac:dyDescent="0.15">
      <c r="B49" s="1188"/>
      <c r="C49" s="1189"/>
      <c r="D49" s="106"/>
      <c r="E49" s="1190" t="s">
        <v>41</v>
      </c>
      <c r="F49" s="1190"/>
      <c r="G49" s="1190"/>
      <c r="H49" s="1191"/>
      <c r="I49" s="358" t="s">
        <v>519</v>
      </c>
      <c r="J49" s="359" t="s">
        <v>519</v>
      </c>
      <c r="K49" s="359" t="s">
        <v>519</v>
      </c>
      <c r="L49" s="359" t="s">
        <v>519</v>
      </c>
      <c r="M49" s="360" t="s">
        <v>519</v>
      </c>
    </row>
    <row r="50" spans="2:13" ht="27.75" customHeight="1" x14ac:dyDescent="0.15">
      <c r="B50" s="1184" t="s">
        <v>42</v>
      </c>
      <c r="C50" s="1185"/>
      <c r="D50" s="109"/>
      <c r="E50" s="1190" t="s">
        <v>43</v>
      </c>
      <c r="F50" s="1190"/>
      <c r="G50" s="1190"/>
      <c r="H50" s="1191"/>
      <c r="I50" s="358">
        <v>7415</v>
      </c>
      <c r="J50" s="359">
        <v>7096</v>
      </c>
      <c r="K50" s="359">
        <v>9417</v>
      </c>
      <c r="L50" s="359">
        <v>10374</v>
      </c>
      <c r="M50" s="360">
        <v>11026</v>
      </c>
    </row>
    <row r="51" spans="2:13" ht="27.75" customHeight="1" x14ac:dyDescent="0.15">
      <c r="B51" s="1186"/>
      <c r="C51" s="1187"/>
      <c r="D51" s="106"/>
      <c r="E51" s="1190" t="s">
        <v>44</v>
      </c>
      <c r="F51" s="1190"/>
      <c r="G51" s="1190"/>
      <c r="H51" s="1191"/>
      <c r="I51" s="358">
        <v>6564</v>
      </c>
      <c r="J51" s="359">
        <v>6582</v>
      </c>
      <c r="K51" s="359">
        <v>5762</v>
      </c>
      <c r="L51" s="359">
        <v>5396</v>
      </c>
      <c r="M51" s="360">
        <v>4624</v>
      </c>
    </row>
    <row r="52" spans="2:13" ht="27.75" customHeight="1" x14ac:dyDescent="0.15">
      <c r="B52" s="1188"/>
      <c r="C52" s="1189"/>
      <c r="D52" s="106"/>
      <c r="E52" s="1190" t="s">
        <v>45</v>
      </c>
      <c r="F52" s="1190"/>
      <c r="G52" s="1190"/>
      <c r="H52" s="1191"/>
      <c r="I52" s="358">
        <v>25320</v>
      </c>
      <c r="J52" s="359">
        <v>24125</v>
      </c>
      <c r="K52" s="359">
        <v>23547</v>
      </c>
      <c r="L52" s="359">
        <v>22809</v>
      </c>
      <c r="M52" s="360">
        <v>21367</v>
      </c>
    </row>
    <row r="53" spans="2:13" ht="27.75" customHeight="1" thickBot="1" x14ac:dyDescent="0.2">
      <c r="B53" s="1192" t="s">
        <v>46</v>
      </c>
      <c r="C53" s="1193"/>
      <c r="D53" s="110"/>
      <c r="E53" s="1194" t="s">
        <v>47</v>
      </c>
      <c r="F53" s="1194"/>
      <c r="G53" s="1194"/>
      <c r="H53" s="1195"/>
      <c r="I53" s="361">
        <v>-932</v>
      </c>
      <c r="J53" s="362">
        <v>-333</v>
      </c>
      <c r="K53" s="362">
        <v>-3831</v>
      </c>
      <c r="L53" s="362">
        <v>-3828</v>
      </c>
      <c r="M53" s="363">
        <v>-5118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FAqF1tF1sehSqs8hHPLqN6L/v/pBs+7ZmZy7DiXb3w3ugBJnAxNMGWjfs4IlTQI+NvsBJ+jlxTb5BdP4/DgDvg==" saltValue="IawN8jzm8oDO9iLJE1UD4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11" t="s">
        <v>50</v>
      </c>
      <c r="D55" s="1211"/>
      <c r="E55" s="1212"/>
      <c r="F55" s="122">
        <v>1500</v>
      </c>
      <c r="G55" s="122">
        <v>1921</v>
      </c>
      <c r="H55" s="123">
        <v>1899</v>
      </c>
    </row>
    <row r="56" spans="2:8" ht="52.5" customHeight="1" x14ac:dyDescent="0.15">
      <c r="B56" s="124"/>
      <c r="C56" s="1213" t="s">
        <v>51</v>
      </c>
      <c r="D56" s="1213"/>
      <c r="E56" s="1214"/>
      <c r="F56" s="125">
        <v>95</v>
      </c>
      <c r="G56" s="125">
        <v>146</v>
      </c>
      <c r="H56" s="126">
        <v>107</v>
      </c>
    </row>
    <row r="57" spans="2:8" ht="53.25" customHeight="1" x14ac:dyDescent="0.15">
      <c r="B57" s="124"/>
      <c r="C57" s="1215" t="s">
        <v>52</v>
      </c>
      <c r="D57" s="1215"/>
      <c r="E57" s="1216"/>
      <c r="F57" s="127">
        <v>7300</v>
      </c>
      <c r="G57" s="127">
        <v>7018</v>
      </c>
      <c r="H57" s="128">
        <v>7342</v>
      </c>
    </row>
    <row r="58" spans="2:8" ht="45.75" customHeight="1" x14ac:dyDescent="0.15">
      <c r="B58" s="129"/>
      <c r="C58" s="1203" t="s">
        <v>594</v>
      </c>
      <c r="D58" s="1204"/>
      <c r="E58" s="1205"/>
      <c r="F58" s="130">
        <v>2570</v>
      </c>
      <c r="G58" s="130">
        <v>3054</v>
      </c>
      <c r="H58" s="131">
        <v>3526</v>
      </c>
    </row>
    <row r="59" spans="2:8" ht="45.75" customHeight="1" x14ac:dyDescent="0.15">
      <c r="B59" s="129"/>
      <c r="C59" s="1203" t="s">
        <v>595</v>
      </c>
      <c r="D59" s="1204"/>
      <c r="E59" s="1205"/>
      <c r="F59" s="130">
        <v>2969</v>
      </c>
      <c r="G59" s="130">
        <v>2094</v>
      </c>
      <c r="H59" s="131">
        <v>1941</v>
      </c>
    </row>
    <row r="60" spans="2:8" ht="45.75" customHeight="1" x14ac:dyDescent="0.15">
      <c r="B60" s="129"/>
      <c r="C60" s="1203" t="s">
        <v>596</v>
      </c>
      <c r="D60" s="1204"/>
      <c r="E60" s="1205"/>
      <c r="F60" s="130">
        <v>1000</v>
      </c>
      <c r="G60" s="130">
        <v>1001</v>
      </c>
      <c r="H60" s="131">
        <v>1002</v>
      </c>
    </row>
    <row r="61" spans="2:8" ht="45.75" customHeight="1" x14ac:dyDescent="0.15">
      <c r="B61" s="129"/>
      <c r="C61" s="1203" t="s">
        <v>597</v>
      </c>
      <c r="D61" s="1204"/>
      <c r="E61" s="1205"/>
      <c r="F61" s="130">
        <v>604</v>
      </c>
      <c r="G61" s="130">
        <v>704</v>
      </c>
      <c r="H61" s="131">
        <v>705</v>
      </c>
    </row>
    <row r="62" spans="2:8" ht="45.75" customHeight="1" thickBot="1" x14ac:dyDescent="0.2">
      <c r="B62" s="132"/>
      <c r="C62" s="1206" t="s">
        <v>598</v>
      </c>
      <c r="D62" s="1207"/>
      <c r="E62" s="1208"/>
      <c r="F62" s="133">
        <v>84</v>
      </c>
      <c r="G62" s="133">
        <v>87</v>
      </c>
      <c r="H62" s="134">
        <v>88</v>
      </c>
    </row>
    <row r="63" spans="2:8" ht="52.5" customHeight="1" thickBot="1" x14ac:dyDescent="0.2">
      <c r="B63" s="135"/>
      <c r="C63" s="1209" t="s">
        <v>53</v>
      </c>
      <c r="D63" s="1209"/>
      <c r="E63" s="1210"/>
      <c r="F63" s="136">
        <v>8895</v>
      </c>
      <c r="G63" s="136">
        <v>9085</v>
      </c>
      <c r="H63" s="137">
        <v>9348</v>
      </c>
    </row>
    <row r="64" spans="2:8" x14ac:dyDescent="0.15"/>
  </sheetData>
  <sheetProtection algorithmName="SHA-512" hashValue="gAFZ9uRzdabGa9LNX5YReHC1QixFYxdoPHrLWFE9GbmRS6Ifjo3QNyP7DitB7HMleY6cLOZ/sB+jtwrbeWN+Hw==" saltValue="WUWfa+qqpDGs1gb0Z6YB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608</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605</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75" t="s">
        <v>609</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x14ac:dyDescent="0.15">
      <c r="B44" s="1218"/>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x14ac:dyDescent="0.15">
      <c r="B45" s="1218"/>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x14ac:dyDescent="0.15">
      <c r="B46" s="1218"/>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x14ac:dyDescent="0.15">
      <c r="B47" s="1218"/>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603</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560</v>
      </c>
      <c r="BQ50" s="1226"/>
      <c r="BR50" s="1226"/>
      <c r="BS50" s="1226"/>
      <c r="BT50" s="1226"/>
      <c r="BU50" s="1226"/>
      <c r="BV50" s="1226"/>
      <c r="BW50" s="1226"/>
      <c r="BX50" s="1226" t="s">
        <v>561</v>
      </c>
      <c r="BY50" s="1226"/>
      <c r="BZ50" s="1226"/>
      <c r="CA50" s="1226"/>
      <c r="CB50" s="1226"/>
      <c r="CC50" s="1226"/>
      <c r="CD50" s="1226"/>
      <c r="CE50" s="1226"/>
      <c r="CF50" s="1226" t="s">
        <v>562</v>
      </c>
      <c r="CG50" s="1226"/>
      <c r="CH50" s="1226"/>
      <c r="CI50" s="1226"/>
      <c r="CJ50" s="1226"/>
      <c r="CK50" s="1226"/>
      <c r="CL50" s="1226"/>
      <c r="CM50" s="1226"/>
      <c r="CN50" s="1226" t="s">
        <v>563</v>
      </c>
      <c r="CO50" s="1226"/>
      <c r="CP50" s="1226"/>
      <c r="CQ50" s="1226"/>
      <c r="CR50" s="1226"/>
      <c r="CS50" s="1226"/>
      <c r="CT50" s="1226"/>
      <c r="CU50" s="1226"/>
      <c r="CV50" s="1226" t="s">
        <v>564</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602</v>
      </c>
      <c r="AO51" s="1225"/>
      <c r="AP51" s="1225"/>
      <c r="AQ51" s="1225"/>
      <c r="AR51" s="1225"/>
      <c r="AS51" s="1225"/>
      <c r="AT51" s="1225"/>
      <c r="AU51" s="1225"/>
      <c r="AV51" s="1225"/>
      <c r="AW51" s="1225"/>
      <c r="AX51" s="1225"/>
      <c r="AY51" s="1225"/>
      <c r="AZ51" s="1225"/>
      <c r="BA51" s="1225"/>
      <c r="BB51" s="1225" t="s">
        <v>600</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607</v>
      </c>
      <c r="BC53" s="1225"/>
      <c r="BD53" s="1225"/>
      <c r="BE53" s="1225"/>
      <c r="BF53" s="1225"/>
      <c r="BG53" s="1225"/>
      <c r="BH53" s="1225"/>
      <c r="BI53" s="1225"/>
      <c r="BJ53" s="1225"/>
      <c r="BK53" s="1225"/>
      <c r="BL53" s="1225"/>
      <c r="BM53" s="1225"/>
      <c r="BN53" s="1225"/>
      <c r="BO53" s="1225"/>
      <c r="BP53" s="1224">
        <v>45.6</v>
      </c>
      <c r="BQ53" s="1224"/>
      <c r="BR53" s="1224"/>
      <c r="BS53" s="1224"/>
      <c r="BT53" s="1224"/>
      <c r="BU53" s="1224"/>
      <c r="BV53" s="1224"/>
      <c r="BW53" s="1224"/>
      <c r="BX53" s="1224">
        <v>57.4</v>
      </c>
      <c r="BY53" s="1224"/>
      <c r="BZ53" s="1224"/>
      <c r="CA53" s="1224"/>
      <c r="CB53" s="1224"/>
      <c r="CC53" s="1224"/>
      <c r="CD53" s="1224"/>
      <c r="CE53" s="1224"/>
      <c r="CF53" s="1224">
        <v>58.4</v>
      </c>
      <c r="CG53" s="1224"/>
      <c r="CH53" s="1224"/>
      <c r="CI53" s="1224"/>
      <c r="CJ53" s="1224"/>
      <c r="CK53" s="1224"/>
      <c r="CL53" s="1224"/>
      <c r="CM53" s="1224"/>
      <c r="CN53" s="1224">
        <v>59.4</v>
      </c>
      <c r="CO53" s="1224"/>
      <c r="CP53" s="1224"/>
      <c r="CQ53" s="1224"/>
      <c r="CR53" s="1224"/>
      <c r="CS53" s="1224"/>
      <c r="CT53" s="1224"/>
      <c r="CU53" s="1224"/>
      <c r="CV53" s="1224">
        <v>60.9</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601</v>
      </c>
      <c r="AO55" s="1226"/>
      <c r="AP55" s="1226"/>
      <c r="AQ55" s="1226"/>
      <c r="AR55" s="1226"/>
      <c r="AS55" s="1226"/>
      <c r="AT55" s="1226"/>
      <c r="AU55" s="1226"/>
      <c r="AV55" s="1226"/>
      <c r="AW55" s="1226"/>
      <c r="AX55" s="1226"/>
      <c r="AY55" s="1226"/>
      <c r="AZ55" s="1226"/>
      <c r="BA55" s="1226"/>
      <c r="BB55" s="1225" t="s">
        <v>600</v>
      </c>
      <c r="BC55" s="1225"/>
      <c r="BD55" s="1225"/>
      <c r="BE55" s="1225"/>
      <c r="BF55" s="1225"/>
      <c r="BG55" s="1225"/>
      <c r="BH55" s="1225"/>
      <c r="BI55" s="1225"/>
      <c r="BJ55" s="1225"/>
      <c r="BK55" s="1225"/>
      <c r="BL55" s="1225"/>
      <c r="BM55" s="1225"/>
      <c r="BN55" s="1225"/>
      <c r="BO55" s="1225"/>
      <c r="BP55" s="1224">
        <v>24.2</v>
      </c>
      <c r="BQ55" s="1224"/>
      <c r="BR55" s="1224"/>
      <c r="BS55" s="1224"/>
      <c r="BT55" s="1224"/>
      <c r="BU55" s="1224"/>
      <c r="BV55" s="1224"/>
      <c r="BW55" s="1224"/>
      <c r="BX55" s="1224">
        <v>22.1</v>
      </c>
      <c r="BY55" s="1224"/>
      <c r="BZ55" s="1224"/>
      <c r="CA55" s="1224"/>
      <c r="CB55" s="1224"/>
      <c r="CC55" s="1224"/>
      <c r="CD55" s="1224"/>
      <c r="CE55" s="1224"/>
      <c r="CF55" s="1224">
        <v>20.399999999999999</v>
      </c>
      <c r="CG55" s="1224"/>
      <c r="CH55" s="1224"/>
      <c r="CI55" s="1224"/>
      <c r="CJ55" s="1224"/>
      <c r="CK55" s="1224"/>
      <c r="CL55" s="1224"/>
      <c r="CM55" s="1224"/>
      <c r="CN55" s="1224">
        <v>11.2</v>
      </c>
      <c r="CO55" s="1224"/>
      <c r="CP55" s="1224"/>
      <c r="CQ55" s="1224"/>
      <c r="CR55" s="1224"/>
      <c r="CS55" s="1224"/>
      <c r="CT55" s="1224"/>
      <c r="CU55" s="1224"/>
      <c r="CV55" s="1224">
        <v>4.5999999999999996</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607</v>
      </c>
      <c r="BC57" s="1225"/>
      <c r="BD57" s="1225"/>
      <c r="BE57" s="1225"/>
      <c r="BF57" s="1225"/>
      <c r="BG57" s="1225"/>
      <c r="BH57" s="1225"/>
      <c r="BI57" s="1225"/>
      <c r="BJ57" s="1225"/>
      <c r="BK57" s="1225"/>
      <c r="BL57" s="1225"/>
      <c r="BM57" s="1225"/>
      <c r="BN57" s="1225"/>
      <c r="BO57" s="1225"/>
      <c r="BP57" s="1224">
        <v>60.1</v>
      </c>
      <c r="BQ57" s="1224"/>
      <c r="BR57" s="1224"/>
      <c r="BS57" s="1224"/>
      <c r="BT57" s="1224"/>
      <c r="BU57" s="1224"/>
      <c r="BV57" s="1224"/>
      <c r="BW57" s="1224"/>
      <c r="BX57" s="1224">
        <v>61.5</v>
      </c>
      <c r="BY57" s="1224"/>
      <c r="BZ57" s="1224"/>
      <c r="CA57" s="1224"/>
      <c r="CB57" s="1224"/>
      <c r="CC57" s="1224"/>
      <c r="CD57" s="1224"/>
      <c r="CE57" s="1224"/>
      <c r="CF57" s="1224">
        <v>63</v>
      </c>
      <c r="CG57" s="1224"/>
      <c r="CH57" s="1224"/>
      <c r="CI57" s="1224"/>
      <c r="CJ57" s="1224"/>
      <c r="CK57" s="1224"/>
      <c r="CL57" s="1224"/>
      <c r="CM57" s="1224"/>
      <c r="CN57" s="1224">
        <v>63.7</v>
      </c>
      <c r="CO57" s="1224"/>
      <c r="CP57" s="1224"/>
      <c r="CQ57" s="1224"/>
      <c r="CR57" s="1224"/>
      <c r="CS57" s="1224"/>
      <c r="CT57" s="1224"/>
      <c r="CU57" s="1224"/>
      <c r="CV57" s="1224">
        <v>64.099999999999994</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606</v>
      </c>
    </row>
    <row r="64" spans="1:109" ht="13.5" x14ac:dyDescent="0.15">
      <c r="B64" s="1218"/>
      <c r="G64" s="1254"/>
      <c r="I64" s="1256"/>
      <c r="J64" s="1256"/>
      <c r="K64" s="1256"/>
      <c r="L64" s="1256"/>
      <c r="M64" s="1256"/>
      <c r="N64" s="1255"/>
      <c r="AM64" s="1254"/>
      <c r="AN64" s="1254" t="s">
        <v>605</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604</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603</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560</v>
      </c>
      <c r="BQ72" s="1226"/>
      <c r="BR72" s="1226"/>
      <c r="BS72" s="1226"/>
      <c r="BT72" s="1226"/>
      <c r="BU72" s="1226"/>
      <c r="BV72" s="1226"/>
      <c r="BW72" s="1226"/>
      <c r="BX72" s="1226" t="s">
        <v>561</v>
      </c>
      <c r="BY72" s="1226"/>
      <c r="BZ72" s="1226"/>
      <c r="CA72" s="1226"/>
      <c r="CB72" s="1226"/>
      <c r="CC72" s="1226"/>
      <c r="CD72" s="1226"/>
      <c r="CE72" s="1226"/>
      <c r="CF72" s="1226" t="s">
        <v>562</v>
      </c>
      <c r="CG72" s="1226"/>
      <c r="CH72" s="1226"/>
      <c r="CI72" s="1226"/>
      <c r="CJ72" s="1226"/>
      <c r="CK72" s="1226"/>
      <c r="CL72" s="1226"/>
      <c r="CM72" s="1226"/>
      <c r="CN72" s="1226" t="s">
        <v>563</v>
      </c>
      <c r="CO72" s="1226"/>
      <c r="CP72" s="1226"/>
      <c r="CQ72" s="1226"/>
      <c r="CR72" s="1226"/>
      <c r="CS72" s="1226"/>
      <c r="CT72" s="1226"/>
      <c r="CU72" s="1226"/>
      <c r="CV72" s="1226" t="s">
        <v>564</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602</v>
      </c>
      <c r="AO73" s="1225"/>
      <c r="AP73" s="1225"/>
      <c r="AQ73" s="1225"/>
      <c r="AR73" s="1225"/>
      <c r="AS73" s="1225"/>
      <c r="AT73" s="1225"/>
      <c r="AU73" s="1225"/>
      <c r="AV73" s="1225"/>
      <c r="AW73" s="1225"/>
      <c r="AX73" s="1225"/>
      <c r="AY73" s="1225"/>
      <c r="AZ73" s="1225"/>
      <c r="BA73" s="1225"/>
      <c r="BB73" s="1225" t="s">
        <v>600</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599</v>
      </c>
      <c r="BC75" s="1225"/>
      <c r="BD75" s="1225"/>
      <c r="BE75" s="1225"/>
      <c r="BF75" s="1225"/>
      <c r="BG75" s="1225"/>
      <c r="BH75" s="1225"/>
      <c r="BI75" s="1225"/>
      <c r="BJ75" s="1225"/>
      <c r="BK75" s="1225"/>
      <c r="BL75" s="1225"/>
      <c r="BM75" s="1225"/>
      <c r="BN75" s="1225"/>
      <c r="BO75" s="1225"/>
      <c r="BP75" s="1224">
        <v>7.7</v>
      </c>
      <c r="BQ75" s="1224"/>
      <c r="BR75" s="1224"/>
      <c r="BS75" s="1224"/>
      <c r="BT75" s="1224"/>
      <c r="BU75" s="1224"/>
      <c r="BV75" s="1224"/>
      <c r="BW75" s="1224"/>
      <c r="BX75" s="1224">
        <v>6.2</v>
      </c>
      <c r="BY75" s="1224"/>
      <c r="BZ75" s="1224"/>
      <c r="CA75" s="1224"/>
      <c r="CB75" s="1224"/>
      <c r="CC75" s="1224"/>
      <c r="CD75" s="1224"/>
      <c r="CE75" s="1224"/>
      <c r="CF75" s="1224">
        <v>5.3</v>
      </c>
      <c r="CG75" s="1224"/>
      <c r="CH75" s="1224"/>
      <c r="CI75" s="1224"/>
      <c r="CJ75" s="1224"/>
      <c r="CK75" s="1224"/>
      <c r="CL75" s="1224"/>
      <c r="CM75" s="1224"/>
      <c r="CN75" s="1224">
        <v>4.5999999999999996</v>
      </c>
      <c r="CO75" s="1224"/>
      <c r="CP75" s="1224"/>
      <c r="CQ75" s="1224"/>
      <c r="CR75" s="1224"/>
      <c r="CS75" s="1224"/>
      <c r="CT75" s="1224"/>
      <c r="CU75" s="1224"/>
      <c r="CV75" s="1224">
        <v>4.2</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601</v>
      </c>
      <c r="AO77" s="1226"/>
      <c r="AP77" s="1226"/>
      <c r="AQ77" s="1226"/>
      <c r="AR77" s="1226"/>
      <c r="AS77" s="1226"/>
      <c r="AT77" s="1226"/>
      <c r="AU77" s="1226"/>
      <c r="AV77" s="1226"/>
      <c r="AW77" s="1226"/>
      <c r="AX77" s="1226"/>
      <c r="AY77" s="1226"/>
      <c r="AZ77" s="1226"/>
      <c r="BA77" s="1226"/>
      <c r="BB77" s="1225" t="s">
        <v>600</v>
      </c>
      <c r="BC77" s="1225"/>
      <c r="BD77" s="1225"/>
      <c r="BE77" s="1225"/>
      <c r="BF77" s="1225"/>
      <c r="BG77" s="1225"/>
      <c r="BH77" s="1225"/>
      <c r="BI77" s="1225"/>
      <c r="BJ77" s="1225"/>
      <c r="BK77" s="1225"/>
      <c r="BL77" s="1225"/>
      <c r="BM77" s="1225"/>
      <c r="BN77" s="1225"/>
      <c r="BO77" s="1225"/>
      <c r="BP77" s="1224">
        <v>24.2</v>
      </c>
      <c r="BQ77" s="1224"/>
      <c r="BR77" s="1224"/>
      <c r="BS77" s="1224"/>
      <c r="BT77" s="1224"/>
      <c r="BU77" s="1224"/>
      <c r="BV77" s="1224"/>
      <c r="BW77" s="1224"/>
      <c r="BX77" s="1224">
        <v>22.1</v>
      </c>
      <c r="BY77" s="1224"/>
      <c r="BZ77" s="1224"/>
      <c r="CA77" s="1224"/>
      <c r="CB77" s="1224"/>
      <c r="CC77" s="1224"/>
      <c r="CD77" s="1224"/>
      <c r="CE77" s="1224"/>
      <c r="CF77" s="1224">
        <v>20.399999999999999</v>
      </c>
      <c r="CG77" s="1224"/>
      <c r="CH77" s="1224"/>
      <c r="CI77" s="1224"/>
      <c r="CJ77" s="1224"/>
      <c r="CK77" s="1224"/>
      <c r="CL77" s="1224"/>
      <c r="CM77" s="1224"/>
      <c r="CN77" s="1224">
        <v>11.2</v>
      </c>
      <c r="CO77" s="1224"/>
      <c r="CP77" s="1224"/>
      <c r="CQ77" s="1224"/>
      <c r="CR77" s="1224"/>
      <c r="CS77" s="1224"/>
      <c r="CT77" s="1224"/>
      <c r="CU77" s="1224"/>
      <c r="CV77" s="1224">
        <v>4.5999999999999996</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599</v>
      </c>
      <c r="BC79" s="1225"/>
      <c r="BD79" s="1225"/>
      <c r="BE79" s="1225"/>
      <c r="BF79" s="1225"/>
      <c r="BG79" s="1225"/>
      <c r="BH79" s="1225"/>
      <c r="BI79" s="1225"/>
      <c r="BJ79" s="1225"/>
      <c r="BK79" s="1225"/>
      <c r="BL79" s="1225"/>
      <c r="BM79" s="1225"/>
      <c r="BN79" s="1225"/>
      <c r="BO79" s="1225"/>
      <c r="BP79" s="1224">
        <v>6.4</v>
      </c>
      <c r="BQ79" s="1224"/>
      <c r="BR79" s="1224"/>
      <c r="BS79" s="1224"/>
      <c r="BT79" s="1224"/>
      <c r="BU79" s="1224"/>
      <c r="BV79" s="1224"/>
      <c r="BW79" s="1224"/>
      <c r="BX79" s="1224">
        <v>6.3</v>
      </c>
      <c r="BY79" s="1224"/>
      <c r="BZ79" s="1224"/>
      <c r="CA79" s="1224"/>
      <c r="CB79" s="1224"/>
      <c r="CC79" s="1224"/>
      <c r="CD79" s="1224"/>
      <c r="CE79" s="1224"/>
      <c r="CF79" s="1224">
        <v>6.2</v>
      </c>
      <c r="CG79" s="1224"/>
      <c r="CH79" s="1224"/>
      <c r="CI79" s="1224"/>
      <c r="CJ79" s="1224"/>
      <c r="CK79" s="1224"/>
      <c r="CL79" s="1224"/>
      <c r="CM79" s="1224"/>
      <c r="CN79" s="1224">
        <v>5.7</v>
      </c>
      <c r="CO79" s="1224"/>
      <c r="CP79" s="1224"/>
      <c r="CQ79" s="1224"/>
      <c r="CR79" s="1224"/>
      <c r="CS79" s="1224"/>
      <c r="CT79" s="1224"/>
      <c r="CU79" s="1224"/>
      <c r="CV79" s="1224">
        <v>5.8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WShH06N6fBO4gid7IjPlF6uNir/yatnts8KaPhfCyRgVkAXCOL/WF2TvrgLb27GR4aK3vyKRatl73Pn+1VpHdg==" saltValue="r+Msn1iaYERiB/E+22p9b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wBLhPOkdgvCan27j/0SaQh4ZwnuGBuT4r9nHaxOjKrXqjEFag8FRo3Aj82LqQ1n3zPVCoXc0wfMmHFJ9eo5Jw==" saltValue="Ril1bELlxF5IoOek41FM+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ST6LQWAiUOqSN0HaAmFx89StUcb7Q7UmEF6j9HKNKXr3s+evaEpMNq59gCAQDqb9Ww8MUE7okXcGbz2Ny5ft7Q==" saltValue="LemnkbIs+eUechgMiJUlP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557</v>
      </c>
      <c r="G2" s="151"/>
      <c r="H2" s="152"/>
    </row>
    <row r="3" spans="1:8" x14ac:dyDescent="0.15">
      <c r="A3" s="148" t="s">
        <v>550</v>
      </c>
      <c r="B3" s="153"/>
      <c r="C3" s="154"/>
      <c r="D3" s="155">
        <v>42348</v>
      </c>
      <c r="E3" s="156"/>
      <c r="F3" s="157">
        <v>41934</v>
      </c>
      <c r="G3" s="158"/>
      <c r="H3" s="159"/>
    </row>
    <row r="4" spans="1:8" x14ac:dyDescent="0.15">
      <c r="A4" s="160"/>
      <c r="B4" s="161"/>
      <c r="C4" s="162"/>
      <c r="D4" s="163">
        <v>8358</v>
      </c>
      <c r="E4" s="164"/>
      <c r="F4" s="165">
        <v>23352</v>
      </c>
      <c r="G4" s="166"/>
      <c r="H4" s="167"/>
    </row>
    <row r="5" spans="1:8" x14ac:dyDescent="0.15">
      <c r="A5" s="148" t="s">
        <v>552</v>
      </c>
      <c r="B5" s="153"/>
      <c r="C5" s="154"/>
      <c r="D5" s="155">
        <v>48595</v>
      </c>
      <c r="E5" s="156"/>
      <c r="F5" s="157">
        <v>45588</v>
      </c>
      <c r="G5" s="158"/>
      <c r="H5" s="159"/>
    </row>
    <row r="6" spans="1:8" x14ac:dyDescent="0.15">
      <c r="A6" s="160"/>
      <c r="B6" s="161"/>
      <c r="C6" s="162"/>
      <c r="D6" s="163">
        <v>13770</v>
      </c>
      <c r="E6" s="164"/>
      <c r="F6" s="165">
        <v>24150</v>
      </c>
      <c r="G6" s="166"/>
      <c r="H6" s="167"/>
    </row>
    <row r="7" spans="1:8" x14ac:dyDescent="0.15">
      <c r="A7" s="148" t="s">
        <v>553</v>
      </c>
      <c r="B7" s="153"/>
      <c r="C7" s="154"/>
      <c r="D7" s="155">
        <v>68335</v>
      </c>
      <c r="E7" s="156"/>
      <c r="F7" s="157">
        <v>45483</v>
      </c>
      <c r="G7" s="158"/>
      <c r="H7" s="159"/>
    </row>
    <row r="8" spans="1:8" x14ac:dyDescent="0.15">
      <c r="A8" s="160"/>
      <c r="B8" s="161"/>
      <c r="C8" s="162"/>
      <c r="D8" s="163">
        <v>12119</v>
      </c>
      <c r="E8" s="164"/>
      <c r="F8" s="165">
        <v>24241</v>
      </c>
      <c r="G8" s="166"/>
      <c r="H8" s="167"/>
    </row>
    <row r="9" spans="1:8" x14ac:dyDescent="0.15">
      <c r="A9" s="148" t="s">
        <v>554</v>
      </c>
      <c r="B9" s="153"/>
      <c r="C9" s="154"/>
      <c r="D9" s="155">
        <v>39860</v>
      </c>
      <c r="E9" s="156"/>
      <c r="F9" s="157">
        <v>45945</v>
      </c>
      <c r="G9" s="158"/>
      <c r="H9" s="159"/>
    </row>
    <row r="10" spans="1:8" x14ac:dyDescent="0.15">
      <c r="A10" s="160"/>
      <c r="B10" s="161"/>
      <c r="C10" s="162"/>
      <c r="D10" s="163">
        <v>8986</v>
      </c>
      <c r="E10" s="164"/>
      <c r="F10" s="165">
        <v>25180</v>
      </c>
      <c r="G10" s="166"/>
      <c r="H10" s="167"/>
    </row>
    <row r="11" spans="1:8" x14ac:dyDescent="0.15">
      <c r="A11" s="148" t="s">
        <v>555</v>
      </c>
      <c r="B11" s="153"/>
      <c r="C11" s="154"/>
      <c r="D11" s="155">
        <v>25398</v>
      </c>
      <c r="E11" s="156"/>
      <c r="F11" s="157">
        <v>44475</v>
      </c>
      <c r="G11" s="158"/>
      <c r="H11" s="159"/>
    </row>
    <row r="12" spans="1:8" x14ac:dyDescent="0.15">
      <c r="A12" s="160"/>
      <c r="B12" s="161"/>
      <c r="C12" s="168"/>
      <c r="D12" s="163">
        <v>9859</v>
      </c>
      <c r="E12" s="164"/>
      <c r="F12" s="165">
        <v>24780</v>
      </c>
      <c r="G12" s="166"/>
      <c r="H12" s="167"/>
    </row>
    <row r="13" spans="1:8" x14ac:dyDescent="0.15">
      <c r="A13" s="148"/>
      <c r="B13" s="153"/>
      <c r="C13" s="169"/>
      <c r="D13" s="170">
        <v>44907</v>
      </c>
      <c r="E13" s="171"/>
      <c r="F13" s="172">
        <v>44685</v>
      </c>
      <c r="G13" s="173"/>
      <c r="H13" s="159"/>
    </row>
    <row r="14" spans="1:8" x14ac:dyDescent="0.15">
      <c r="A14" s="160"/>
      <c r="B14" s="161"/>
      <c r="C14" s="162"/>
      <c r="D14" s="163">
        <v>10618</v>
      </c>
      <c r="E14" s="164"/>
      <c r="F14" s="165">
        <v>24341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7.03</v>
      </c>
      <c r="C19" s="174">
        <f>ROUND(VALUE(SUBSTITUTE(実質収支比率等に係る経年分析!G$48,"▲","-")),2)</f>
        <v>6.37</v>
      </c>
      <c r="D19" s="174">
        <f>ROUND(VALUE(SUBSTITUTE(実質収支比率等に係る経年分析!H$48,"▲","-")),2)</f>
        <v>9</v>
      </c>
      <c r="E19" s="174">
        <f>ROUND(VALUE(SUBSTITUTE(実質収支比率等に係る経年分析!I$48,"▲","-")),2)</f>
        <v>8.8000000000000007</v>
      </c>
      <c r="F19" s="174">
        <f>ROUND(VALUE(SUBSTITUTE(実質収支比率等に係る経年分析!J$48,"▲","-")),2)</f>
        <v>11.46</v>
      </c>
    </row>
    <row r="20" spans="1:11" x14ac:dyDescent="0.15">
      <c r="A20" s="174" t="s">
        <v>57</v>
      </c>
      <c r="B20" s="174">
        <f>ROUND(VALUE(SUBSTITUTE(実質収支比率等に係る経年分析!F$47,"▲","-")),2)</f>
        <v>15.03</v>
      </c>
      <c r="C20" s="174">
        <f>ROUND(VALUE(SUBSTITUTE(実質収支比率等に係る経年分析!G$47,"▲","-")),2)</f>
        <v>12.89</v>
      </c>
      <c r="D20" s="174">
        <f>ROUND(VALUE(SUBSTITUTE(実質収支比率等に係る経年分析!H$47,"▲","-")),2)</f>
        <v>12.12</v>
      </c>
      <c r="E20" s="174">
        <f>ROUND(VALUE(SUBSTITUTE(実質収支比率等に係る経年分析!I$47,"▲","-")),2)</f>
        <v>14.95</v>
      </c>
      <c r="F20" s="174">
        <f>ROUND(VALUE(SUBSTITUTE(実質収支比率等に係る経年分析!J$47,"▲","-")),2)</f>
        <v>15.18</v>
      </c>
    </row>
    <row r="21" spans="1:11" x14ac:dyDescent="0.15">
      <c r="A21" s="174" t="s">
        <v>58</v>
      </c>
      <c r="B21" s="174">
        <f>IF(ISNUMBER(VALUE(SUBSTITUTE(実質収支比率等に係る経年分析!F$49,"▲","-"))),ROUND(VALUE(SUBSTITUTE(実質収支比率等に係る経年分析!F$49,"▲","-")),2),NA())</f>
        <v>-2.5099999999999998</v>
      </c>
      <c r="C21" s="174">
        <f>IF(ISNUMBER(VALUE(SUBSTITUTE(実質収支比率等に係る経年分析!G$49,"▲","-"))),ROUND(VALUE(SUBSTITUTE(実質収支比率等に係る経年分析!G$49,"▲","-")),2),NA())</f>
        <v>-6.14</v>
      </c>
      <c r="D21" s="174">
        <f>IF(ISNUMBER(VALUE(SUBSTITUTE(実質収支比率等に係る経年分析!H$49,"▲","-"))),ROUND(VALUE(SUBSTITUTE(実質収支比率等に係る経年分析!H$49,"▲","-")),2),NA())</f>
        <v>-1.05</v>
      </c>
      <c r="E21" s="174">
        <f>IF(ISNUMBER(VALUE(SUBSTITUTE(実質収支比率等に係る経年分析!I$49,"▲","-"))),ROUND(VALUE(SUBSTITUTE(実質収支比率等に係る経年分析!I$49,"▲","-")),2),NA())</f>
        <v>-0.76</v>
      </c>
      <c r="F21" s="174">
        <f>IF(ISNUMBER(VALUE(SUBSTITUTE(実質収支比率等に係る経年分析!J$49,"▲","-"))),ROUND(VALUE(SUBSTITUTE(実質収支比率等に係る経年分析!J$49,"▲","-")),2),NA())</f>
        <v>-2.2000000000000002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2.4500000000000002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塩竈市後期高齢者医療事業特別会計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15">
      <c r="A30" s="175" t="str">
        <f>IF(連結実質赤字比率に係る赤字・黒字の構成分析!C$40="",NA(),連結実質赤字比率に係る赤字・黒字の構成分析!C$40)</f>
        <v>塩竈市北浜地区復興土地区画整理事業特別会計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0.32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塩竈市介護保険事業特別会計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0.83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0.13</v>
      </c>
    </row>
    <row r="32" spans="1:11" x14ac:dyDescent="0.15">
      <c r="A32" s="175" t="str">
        <f>IF(連結実質赤字比率に係る赤字・黒字の構成分析!C$38="",NA(),連結実質赤字比率に係る赤字・黒字の構成分析!C$38)</f>
        <v>塩竈市国民健康保険事業特別会計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0.28999999999999998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0.28000000000000003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15">
      <c r="A33" s="175" t="str">
        <f>IF(連結実質赤字比率に係る赤字・黒字の構成分析!C$37="",NA(),連結実質赤字比率に係る赤字・黒字の構成分析!C$37)</f>
        <v>塩竈市立病院事業会計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2.4900000000000002</v>
      </c>
    </row>
    <row r="34" spans="1:16" x14ac:dyDescent="0.15">
      <c r="A34" s="175" t="str">
        <f>IF(連結実質赤字比率に係る赤字・黒字の構成分析!C$36="",NA(),連結実質赤字比率に係る赤字・黒字の構成分析!C$36)</f>
        <v>塩竈市下水道事業会計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6.32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8.67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8.64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11.37</v>
      </c>
    </row>
    <row r="36" spans="1:16" x14ac:dyDescent="0.15">
      <c r="A36" s="175" t="str">
        <f>IF(連結実質赤字比率に係る赤字・黒字の構成分析!C$34="",NA(),連結実質赤字比率に係る赤字・黒字の構成分析!C$34)</f>
        <v>塩竈市水道事業会計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11.87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13.62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12.59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15.16</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2721</v>
      </c>
      <c r="E42" s="176"/>
      <c r="F42" s="176"/>
      <c r="G42" s="176">
        <f>'実質公債費比率（分子）の構造'!L$52</f>
        <v>2685</v>
      </c>
      <c r="H42" s="176"/>
      <c r="I42" s="176"/>
      <c r="J42" s="176">
        <f>'実質公債費比率（分子）の構造'!M$52</f>
        <v>2603</v>
      </c>
      <c r="K42" s="176"/>
      <c r="L42" s="176"/>
      <c r="M42" s="176">
        <f>'実質公債費比率（分子）の構造'!N$52</f>
        <v>2587</v>
      </c>
      <c r="N42" s="176"/>
      <c r="O42" s="176"/>
      <c r="P42" s="176">
        <f>'実質公債費比率（分子）の構造'!O$52</f>
        <v>2445</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7</v>
      </c>
      <c r="C44" s="176"/>
      <c r="D44" s="176"/>
      <c r="E44" s="176">
        <f>'実質公債費比率（分子）の構造'!L$50</f>
        <v>6</v>
      </c>
      <c r="F44" s="176"/>
      <c r="G44" s="176"/>
      <c r="H44" s="176">
        <f>'実質公債費比率（分子）の構造'!M$50</f>
        <v>2</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19</v>
      </c>
      <c r="C45" s="176"/>
      <c r="D45" s="176"/>
      <c r="E45" s="176">
        <f>'実質公債費比率（分子）の構造'!L$49</f>
        <v>32</v>
      </c>
      <c r="F45" s="176"/>
      <c r="G45" s="176"/>
      <c r="H45" s="176">
        <f>'実質公債費比率（分子）の構造'!M$49</f>
        <v>25</v>
      </c>
      <c r="I45" s="176"/>
      <c r="J45" s="176"/>
      <c r="K45" s="176">
        <f>'実質公債費比率（分子）の構造'!N$49</f>
        <v>45</v>
      </c>
      <c r="L45" s="176"/>
      <c r="M45" s="176"/>
      <c r="N45" s="176">
        <f>'実質公債費比率（分子）の構造'!O$49</f>
        <v>58</v>
      </c>
      <c r="O45" s="176"/>
      <c r="P45" s="176"/>
    </row>
    <row r="46" spans="1:16" x14ac:dyDescent="0.15">
      <c r="A46" s="176" t="s">
        <v>69</v>
      </c>
      <c r="B46" s="176">
        <f>'実質公債費比率（分子）の構造'!K$48</f>
        <v>1231</v>
      </c>
      <c r="C46" s="176"/>
      <c r="D46" s="176"/>
      <c r="E46" s="176">
        <f>'実質公債費比率（分子）の構造'!L$48</f>
        <v>1383</v>
      </c>
      <c r="F46" s="176"/>
      <c r="G46" s="176"/>
      <c r="H46" s="176">
        <f>'実質公債費比率（分子）の構造'!M$48</f>
        <v>1202</v>
      </c>
      <c r="I46" s="176"/>
      <c r="J46" s="176"/>
      <c r="K46" s="176">
        <f>'実質公債費比率（分子）の構造'!N$48</f>
        <v>1221</v>
      </c>
      <c r="L46" s="176"/>
      <c r="M46" s="176"/>
      <c r="N46" s="176">
        <f>'実質公債費比率（分子）の構造'!O$48</f>
        <v>1170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2033</v>
      </c>
      <c r="C49" s="176"/>
      <c r="D49" s="176"/>
      <c r="E49" s="176">
        <f>'実質公債費比率（分子）の構造'!L$45</f>
        <v>1895</v>
      </c>
      <c r="F49" s="176"/>
      <c r="G49" s="176"/>
      <c r="H49" s="176">
        <f>'実質公債費比率（分子）の構造'!M$45</f>
        <v>1805</v>
      </c>
      <c r="I49" s="176"/>
      <c r="J49" s="176"/>
      <c r="K49" s="176">
        <f>'実質公債費比率（分子）の構造'!N$45</f>
        <v>1696</v>
      </c>
      <c r="L49" s="176"/>
      <c r="M49" s="176"/>
      <c r="N49" s="176">
        <f>'実質公債費比率（分子）の構造'!O$45</f>
        <v>1752</v>
      </c>
      <c r="O49" s="176"/>
      <c r="P49" s="176"/>
    </row>
    <row r="50" spans="1:16" x14ac:dyDescent="0.15">
      <c r="A50" s="176" t="s">
        <v>73</v>
      </c>
      <c r="B50" s="176" t="e">
        <f>NA()</f>
        <v>#N/A</v>
      </c>
      <c r="C50" s="176">
        <f>IF(ISNUMBER('実質公債費比率（分子）の構造'!K$53),'実質公債費比率（分子）の構造'!K$53,NA())</f>
        <v>569</v>
      </c>
      <c r="D50" s="176" t="e">
        <f>NA()</f>
        <v>#N/A</v>
      </c>
      <c r="E50" s="176" t="e">
        <f>NA()</f>
        <v>#N/A</v>
      </c>
      <c r="F50" s="176">
        <f>IF(ISNUMBER('実質公債費比率（分子）の構造'!L$53),'実質公債費比率（分子）の構造'!L$53,NA())</f>
        <v>631</v>
      </c>
      <c r="G50" s="176" t="e">
        <f>NA()</f>
        <v>#N/A</v>
      </c>
      <c r="H50" s="176" t="e">
        <f>NA()</f>
        <v>#N/A</v>
      </c>
      <c r="I50" s="176">
        <f>IF(ISNUMBER('実質公債費比率（分子）の構造'!M$53),'実質公債費比率（分子）の構造'!M$53,NA())</f>
        <v>431</v>
      </c>
      <c r="J50" s="176" t="e">
        <f>NA()</f>
        <v>#N/A</v>
      </c>
      <c r="K50" s="176" t="e">
        <f>NA()</f>
        <v>#N/A</v>
      </c>
      <c r="L50" s="176">
        <f>IF(ISNUMBER('実質公債費比率（分子）の構造'!N$53),'実質公債費比率（分子）の構造'!N$53,NA())</f>
        <v>375</v>
      </c>
      <c r="M50" s="176" t="e">
        <f>NA()</f>
        <v>#N/A</v>
      </c>
      <c r="N50" s="176" t="e">
        <f>NA()</f>
        <v>#N/A</v>
      </c>
      <c r="O50" s="176">
        <f>IF(ISNUMBER('実質公債費比率（分子）の構造'!O$53),'実質公債費比率（分子）の構造'!O$53,NA())</f>
        <v>535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25320</v>
      </c>
      <c r="E56" s="175"/>
      <c r="F56" s="175"/>
      <c r="G56" s="175">
        <f>'将来負担比率（分子）の構造'!J$52</f>
        <v>24125</v>
      </c>
      <c r="H56" s="175"/>
      <c r="I56" s="175"/>
      <c r="J56" s="175">
        <f>'将来負担比率（分子）の構造'!K$52</f>
        <v>23547</v>
      </c>
      <c r="K56" s="175"/>
      <c r="L56" s="175"/>
      <c r="M56" s="175">
        <f>'将来負担比率（分子）の構造'!L$52</f>
        <v>22809</v>
      </c>
      <c r="N56" s="175"/>
      <c r="O56" s="175"/>
      <c r="P56" s="175">
        <f>'将来負担比率（分子）の構造'!M$52</f>
        <v>21367</v>
      </c>
    </row>
    <row r="57" spans="1:16" x14ac:dyDescent="0.15">
      <c r="A57" s="175" t="s">
        <v>44</v>
      </c>
      <c r="B57" s="175"/>
      <c r="C57" s="175"/>
      <c r="D57" s="175">
        <f>'将来負担比率（分子）の構造'!I$51</f>
        <v>6564</v>
      </c>
      <c r="E57" s="175"/>
      <c r="F57" s="175"/>
      <c r="G57" s="175">
        <f>'将来負担比率（分子）の構造'!J$51</f>
        <v>6582</v>
      </c>
      <c r="H57" s="175"/>
      <c r="I57" s="175"/>
      <c r="J57" s="175">
        <f>'将来負担比率（分子）の構造'!K$51</f>
        <v>5762</v>
      </c>
      <c r="K57" s="175"/>
      <c r="L57" s="175"/>
      <c r="M57" s="175">
        <f>'将来負担比率（分子）の構造'!L$51</f>
        <v>5396</v>
      </c>
      <c r="N57" s="175"/>
      <c r="O57" s="175"/>
      <c r="P57" s="175">
        <f>'将来負担比率（分子）の構造'!M$51</f>
        <v>4624</v>
      </c>
    </row>
    <row r="58" spans="1:16" x14ac:dyDescent="0.15">
      <c r="A58" s="175" t="s">
        <v>43</v>
      </c>
      <c r="B58" s="175"/>
      <c r="C58" s="175"/>
      <c r="D58" s="175">
        <f>'将来負担比率（分子）の構造'!I$50</f>
        <v>7415</v>
      </c>
      <c r="E58" s="175"/>
      <c r="F58" s="175"/>
      <c r="G58" s="175">
        <f>'将来負担比率（分子）の構造'!J$50</f>
        <v>7096</v>
      </c>
      <c r="H58" s="175"/>
      <c r="I58" s="175"/>
      <c r="J58" s="175">
        <f>'将来負担比率（分子）の構造'!K$50</f>
        <v>9417</v>
      </c>
      <c r="K58" s="175"/>
      <c r="L58" s="175"/>
      <c r="M58" s="175">
        <f>'将来負担比率（分子）の構造'!L$50</f>
        <v>10374</v>
      </c>
      <c r="N58" s="175"/>
      <c r="O58" s="175"/>
      <c r="P58" s="175">
        <f>'将来負担比率（分子）の構造'!M$50</f>
        <v>11026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31</v>
      </c>
      <c r="C61" s="175"/>
      <c r="D61" s="175"/>
      <c r="E61" s="175">
        <f>'将来負担比率（分子）の構造'!J$46</f>
        <v>189</v>
      </c>
      <c r="F61" s="175"/>
      <c r="G61" s="175"/>
      <c r="H61" s="175">
        <f>'将来負担比率（分子）の構造'!K$46</f>
        <v>69</v>
      </c>
      <c r="I61" s="175"/>
      <c r="J61" s="175"/>
      <c r="K61" s="175">
        <f>'将来負担比率（分子）の構造'!L$46</f>
        <v>1</v>
      </c>
      <c r="L61" s="175"/>
      <c r="M61" s="175"/>
      <c r="N61" s="175">
        <f>'将来負担比率（分子）の構造'!M$46</f>
        <v>12</v>
      </c>
      <c r="O61" s="175"/>
      <c r="P61" s="175"/>
    </row>
    <row r="62" spans="1:16" x14ac:dyDescent="0.15">
      <c r="A62" s="175" t="s">
        <v>37</v>
      </c>
      <c r="B62" s="175">
        <f>'将来負担比率（分子）の構造'!I$45</f>
        <v>3800</v>
      </c>
      <c r="C62" s="175"/>
      <c r="D62" s="175"/>
      <c r="E62" s="175">
        <f>'将来負担比率（分子）の構造'!J$45</f>
        <v>3630</v>
      </c>
      <c r="F62" s="175"/>
      <c r="G62" s="175"/>
      <c r="H62" s="175">
        <f>'将来負担比率（分子）の構造'!K$45</f>
        <v>3591</v>
      </c>
      <c r="I62" s="175"/>
      <c r="J62" s="175"/>
      <c r="K62" s="175">
        <f>'将来負担比率（分子）の構造'!L$45</f>
        <v>3351</v>
      </c>
      <c r="L62" s="175"/>
      <c r="M62" s="175"/>
      <c r="N62" s="175">
        <f>'将来負担比率（分子）の構造'!M$45</f>
        <v>3257</v>
      </c>
      <c r="O62" s="175"/>
      <c r="P62" s="175"/>
    </row>
    <row r="63" spans="1:16" x14ac:dyDescent="0.15">
      <c r="A63" s="175" t="s">
        <v>36</v>
      </c>
      <c r="B63" s="175">
        <f>'将来負担比率（分子）の構造'!I$44</f>
        <v>142</v>
      </c>
      <c r="C63" s="175"/>
      <c r="D63" s="175"/>
      <c r="E63" s="175">
        <f>'将来負担比率（分子）の構造'!J$44</f>
        <v>339</v>
      </c>
      <c r="F63" s="175"/>
      <c r="G63" s="175"/>
      <c r="H63" s="175">
        <f>'将来負担比率（分子）の構造'!K$44</f>
        <v>892</v>
      </c>
      <c r="I63" s="175"/>
      <c r="J63" s="175"/>
      <c r="K63" s="175">
        <f>'将来負担比率（分子）の構造'!L$44</f>
        <v>861</v>
      </c>
      <c r="L63" s="175"/>
      <c r="M63" s="175"/>
      <c r="N63" s="175">
        <f>'将来負担比率（分子）の構造'!M$44</f>
        <v>665</v>
      </c>
      <c r="O63" s="175"/>
      <c r="P63" s="175"/>
    </row>
    <row r="64" spans="1:16" x14ac:dyDescent="0.15">
      <c r="A64" s="175" t="s">
        <v>35</v>
      </c>
      <c r="B64" s="175">
        <f>'将来負担比率（分子）の構造'!I$43</f>
        <v>15575</v>
      </c>
      <c r="C64" s="175"/>
      <c r="D64" s="175"/>
      <c r="E64" s="175">
        <f>'将来負担比率（分子）の構造'!J$43</f>
        <v>14724</v>
      </c>
      <c r="F64" s="175"/>
      <c r="G64" s="175"/>
      <c r="H64" s="175">
        <f>'将来負担比率（分子）の構造'!K$43</f>
        <v>11946</v>
      </c>
      <c r="I64" s="175"/>
      <c r="J64" s="175"/>
      <c r="K64" s="175">
        <f>'将来負担比率（分子）の構造'!L$43</f>
        <v>12376</v>
      </c>
      <c r="L64" s="175"/>
      <c r="M64" s="175"/>
      <c r="N64" s="175">
        <f>'将来負担比率（分子）の構造'!M$43</f>
        <v>10150</v>
      </c>
      <c r="O64" s="175"/>
      <c r="P64" s="175"/>
    </row>
    <row r="65" spans="1:16" x14ac:dyDescent="0.15">
      <c r="A65" s="175" t="s">
        <v>34</v>
      </c>
      <c r="B65" s="175">
        <f>'将来負担比率（分子）の構造'!I$42</f>
        <v>8</v>
      </c>
      <c r="C65" s="175"/>
      <c r="D65" s="175"/>
      <c r="E65" s="175">
        <f>'将来負担比率（分子）の構造'!J$42</f>
        <v>2</v>
      </c>
      <c r="F65" s="175"/>
      <c r="G65" s="175"/>
      <c r="H65" s="175">
        <f>'将来負担比率（分子）の構造'!K$42</f>
        <v>2</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18809</v>
      </c>
      <c r="C66" s="175"/>
      <c r="D66" s="175"/>
      <c r="E66" s="175">
        <f>'将来負担比率（分子）の構造'!J$41</f>
        <v>18584</v>
      </c>
      <c r="F66" s="175"/>
      <c r="G66" s="175"/>
      <c r="H66" s="175">
        <f>'将来負担比率（分子）の構造'!K$41</f>
        <v>18394</v>
      </c>
      <c r="I66" s="175"/>
      <c r="J66" s="175"/>
      <c r="K66" s="175">
        <f>'将来負担比率（分子）の構造'!L$41</f>
        <v>18161</v>
      </c>
      <c r="L66" s="175"/>
      <c r="M66" s="175"/>
      <c r="N66" s="175">
        <f>'将来負担比率（分子）の構造'!M$41</f>
        <v>17816</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1500</v>
      </c>
      <c r="C72" s="179">
        <f>基金残高に係る経年分析!G55</f>
        <v>1921</v>
      </c>
      <c r="D72" s="179">
        <f>基金残高に係る経年分析!H55</f>
        <v>1899</v>
      </c>
    </row>
    <row r="73" spans="1:16" x14ac:dyDescent="0.15">
      <c r="A73" s="178" t="s">
        <v>80</v>
      </c>
      <c r="B73" s="179">
        <f>基金残高に係る経年分析!F56</f>
        <v>95</v>
      </c>
      <c r="C73" s="179">
        <f>基金残高に係る経年分析!G56</f>
        <v>146</v>
      </c>
      <c r="D73" s="179">
        <f>基金残高に係る経年分析!H56</f>
        <v>107</v>
      </c>
    </row>
    <row r="74" spans="1:16" x14ac:dyDescent="0.15">
      <c r="A74" s="178" t="s">
        <v>81</v>
      </c>
      <c r="B74" s="179">
        <f>基金残高に係る経年分析!F57</f>
        <v>7300</v>
      </c>
      <c r="C74" s="179">
        <f>基金残高に係る経年分析!G57</f>
        <v>7018</v>
      </c>
      <c r="D74" s="179">
        <f>基金残高に係る経年分析!H57</f>
        <v>7342</v>
      </c>
    </row>
  </sheetData>
  <sheetProtection algorithmName="SHA-512" hashValue="eD96JacDBKiVoHpgHcWTOMa6CkpbypN2CjjyUtRQPtsp673od7VFhygPk5grQ4atgfvXnzq5CiwdHaRmeg3csQ==" saltValue="ePIaf9xAYu7IOiVQ8kyk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2024-03-19T06:18:53Z</cp:lastPrinted>
  <dcterms:created xsi:type="dcterms:W3CDTF">2024-03-14T01:03:40Z</dcterms:created>
  <dcterms:modified xsi:type="dcterms:W3CDTF">2024-09-30T00:24:55Z</dcterms:modified>
  <cp:category/>
</cp:coreProperties>
</file>