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P2dTi5YRIZcbANJBGv9q3xNkrwSsF77Z+Zi5MGbxsdy+Sq5s3ak6vPp2cv1y8hQA+MioY5FnNhiQLA2i6wFMw==" workbookSaltValue="lhxBIuuCJQUd9eUwBo3mi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<sst xmlns="http://schemas.openxmlformats.org/spreadsheetml/2006/main" count="239" uniqueCount="114">
  <si>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</si>
  <si>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</si>
  <si>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</si>
  <si>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</si>
  <si>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</si>
  <si>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</si>
  <si>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</si>
  <si>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</si>
  <si>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</si>
  <si>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</si>
  <si>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</si>
  <si>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</si>
  <si>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</si>
  <si>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</si>
  <si>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</si>
  <si>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</si>
  <si>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</si>
  <si>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</si>
  <si>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</si>
  <si>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</si>
  <si>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</si>
  <si>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</si>
  <si>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</si>
  <si>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</si>
  <si>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</si>
  <si>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</si>
  <si>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</si>
  <si>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</si>
  <si>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</si>
  <si>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</si>
  <si>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</si>
  <si>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</si>
  <si>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</si>
  <si>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</si>
  <si>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</si>
  <si>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</si>
  <si>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</si>
  <si>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</si>
  <si>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</si>
  <si>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</si>
  <si>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</si>
  <si>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</si>
  <si>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</si>
  <si>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</si>
  <si>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</si>
  <si>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</si>
  <si>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</si>
  <si>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</si>
  <si>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</si>
  <si>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</si>
  <si>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</si>
  <si>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</si>
  <si>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</si>
  <si>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</si>
  <si>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</si>
  <si>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</si>
  <si>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</si>
  <si>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</si>
  <si>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</si>
  <si>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</si>
  <si>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</si>
  <si>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</si>
  <si>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</si>
  <si>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</si>
  <si>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</si>
  <si>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</si>
  <si>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</si>
  <si>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</si>
  <si>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</si>
  <si>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</si>
  <si>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</si>
  <si>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</si>
  <si>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</si>
  <si>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</si>
  <si>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</si>
  <si>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</si>
  <si>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</si>
  <si>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</si>
  <si>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</si>
  <si>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</si>
  <si>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</si>
  <si>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</si>
  <si>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</si>
  <si>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</si>
  <si>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</si>
  <si>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</si>
  <si>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</si>
  <si>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</si>
  <si>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</si>
  <si>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</si>
  <si>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</si>
  <si>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</si>
  <si>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</si>
  <si>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</si>
  <si>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</si>
  <si>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</si>
  <si>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</si>
  <si>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</si>
  <si>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</si>
  <si>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</si>
  <si>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</si>
  <si>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</si>
  <si>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</si>
  <si>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</si>
  <si>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</si>
  <si>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</si>
  <si>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</si>
  <si>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</si>
  <si>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</si>
  <si>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</si>
  <si>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</si>
  <si>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平成10年から使用を開始している浄化槽があり、耐用年数も28年となっており、今後10年程度で更新時期を迎えることになる。
現在はブロワー及び放流ポンプ等に故障が発生した場合、交換・修繕を行っている。</t>
    <rPh sb="0" eb="2">
      <t>ヘイセイ</t>
    </rPh>
    <rPh sb="4" eb="5">
      <t>ネン</t>
    </rPh>
    <rPh sb="7" eb="9">
      <t>シヨウ</t>
    </rPh>
    <rPh sb="10" eb="12">
      <t>カイシ</t>
    </rPh>
    <rPh sb="16" eb="19">
      <t>ジョウカソウ</t>
    </rPh>
    <rPh sb="23" eb="25">
      <t>タイヨウ</t>
    </rPh>
    <rPh sb="25" eb="27">
      <t>ネンスウ</t>
    </rPh>
    <rPh sb="30" eb="31">
      <t>ネン</t>
    </rPh>
    <rPh sb="38" eb="40">
      <t>コンゴ</t>
    </rPh>
    <rPh sb="42" eb="43">
      <t>ネン</t>
    </rPh>
    <rPh sb="43" eb="45">
      <t>テイド</t>
    </rPh>
    <rPh sb="46" eb="48">
      <t>コウシン</t>
    </rPh>
    <rPh sb="48" eb="50">
      <t>ジキ</t>
    </rPh>
    <rPh sb="51" eb="52">
      <t>ムカ</t>
    </rPh>
    <rPh sb="61" eb="63">
      <t>ゲンザイ</t>
    </rPh>
    <rPh sb="68" eb="69">
      <t>オヨ</t>
    </rPh>
    <rPh sb="70" eb="72">
      <t>ホウリュウ</t>
    </rPh>
    <rPh sb="75" eb="76">
      <t>トウ</t>
    </rPh>
    <rPh sb="77" eb="79">
      <t>コショウ</t>
    </rPh>
    <rPh sb="80" eb="82">
      <t>ハッセイ</t>
    </rPh>
    <rPh sb="84" eb="86">
      <t>バアイ</t>
    </rPh>
    <rPh sb="87" eb="89">
      <t>コウカン</t>
    </rPh>
    <rPh sb="90" eb="92">
      <t>シュウゼン</t>
    </rPh>
    <rPh sb="93" eb="94">
      <t>オコナ</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</si>
  <si>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rPh sb="92" eb="94">
      <t>サクテイ</t>
    </rPh>
    <rPh sb="96" eb="98">
      <t>ケイエイ</t>
    </rPh>
    <rPh sb="98" eb="100">
      <t>センリャク</t>
    </rPh>
    <rPh sb="101" eb="102">
      <t>モト</t>
    </rPh>
    <rPh sb="105" eb="108">
      <t>ケイカクテキ</t>
    </rPh>
    <rPh sb="109" eb="112">
      <t>コウリツテキ</t>
    </rPh>
    <rPh sb="113" eb="115">
      <t>ジギョウ</t>
    </rPh>
    <rPh sb="115" eb="117">
      <t>ウンエイ</t>
    </rPh>
    <rPh sb="118" eb="120">
      <t>スイシン</t>
    </rPh>
    <phoneticPr fontId="4"/>
  </si>
  <si>
    <t>①について、料金収入に加え、一般会計からの繰入を行っている。
④について企業債残高対事業規模比率は、新規の起債はあるものの、全額一般会計繰入金（基準内繰入）を財源としているため低水準となっている。　　　　　　　　　　　　　　　　
⑤について、回収率が50％となっているが、今後他の事業と併せ料金の見直しを行う。
⑥について、１戸当たりの使用人数が比較的多いため平均値を下回っていると思われる。　　　　　　　
⑦について、浄化槽設置希望者が対象で有り稼働率は68.48％である。　　　　　　　
⑧について、浄化槽設置希望者が対象であるため水洗化率は100％である。</t>
    <rPh sb="6" eb="8">
      <t>リョウキン</t>
    </rPh>
    <rPh sb="8" eb="10">
      <t>シュウニュウ</t>
    </rPh>
    <rPh sb="11" eb="12">
      <t>クワ</t>
    </rPh>
    <rPh sb="14" eb="16">
      <t>イッパン</t>
    </rPh>
    <rPh sb="16" eb="18">
      <t>カイケイ</t>
    </rPh>
    <rPh sb="21" eb="23">
      <t>クリイレ</t>
    </rPh>
    <rPh sb="24" eb="25">
      <t>オコナ</t>
    </rPh>
    <rPh sb="36" eb="39">
      <t>キギョウサイ</t>
    </rPh>
    <rPh sb="39" eb="40">
      <t>ザン</t>
    </rPh>
    <rPh sb="40" eb="41">
      <t>タカ</t>
    </rPh>
    <rPh sb="41" eb="42">
      <t>タイ</t>
    </rPh>
    <rPh sb="42" eb="44">
      <t>ジギョウ</t>
    </rPh>
    <rPh sb="44" eb="46">
      <t>キボ</t>
    </rPh>
    <rPh sb="46" eb="48">
      <t>ヒリツ</t>
    </rPh>
    <rPh sb="50" eb="52">
      <t>シンキ</t>
    </rPh>
    <rPh sb="53" eb="55">
      <t>キサイ</t>
    </rPh>
    <rPh sb="62" eb="64">
      <t>ゼンガク</t>
    </rPh>
    <rPh sb="64" eb="66">
      <t>イッパン</t>
    </rPh>
    <rPh sb="66" eb="68">
      <t>カイケイ</t>
    </rPh>
    <rPh sb="68" eb="71">
      <t>クリイレキン</t>
    </rPh>
    <rPh sb="72" eb="75">
      <t>キジュンナイ</t>
    </rPh>
    <rPh sb="75" eb="77">
      <t>クリイレ</t>
    </rPh>
    <rPh sb="79" eb="81">
      <t>ザイゲン</t>
    </rPh>
    <rPh sb="88" eb="89">
      <t>テイ</t>
    </rPh>
    <rPh sb="89" eb="91">
      <t>スイジュン</t>
    </rPh>
    <rPh sb="121" eb="124">
      <t>カイシュウリツ</t>
    </rPh>
    <rPh sb="136" eb="138">
      <t>コンゴ</t>
    </rPh>
    <rPh sb="138" eb="139">
      <t>タ</t>
    </rPh>
    <rPh sb="140" eb="142">
      <t>ジギョウ</t>
    </rPh>
    <rPh sb="143" eb="144">
      <t>アワ</t>
    </rPh>
    <rPh sb="145" eb="147">
      <t>リョウキン</t>
    </rPh>
    <rPh sb="148" eb="150">
      <t>ミナオ</t>
    </rPh>
    <rPh sb="152" eb="153">
      <t>オコナ</t>
    </rPh>
    <rPh sb="210" eb="213">
      <t>ジョウカソウ</t>
    </rPh>
    <rPh sb="213" eb="215">
      <t>セッチ</t>
    </rPh>
    <rPh sb="215" eb="218">
      <t>キボウシャ</t>
    </rPh>
    <rPh sb="219" eb="221">
      <t>タイショウ</t>
    </rPh>
    <rPh sb="222" eb="223">
      <t>ア</t>
    </rPh>
    <rPh sb="224" eb="227">
      <t>カドウリツ</t>
    </rPh>
    <rPh sb="252" eb="255">
      <t>ジョウカソウ</t>
    </rPh>
    <rPh sb="255" eb="257">
      <t>セッチ</t>
    </rPh>
    <rPh sb="257" eb="260">
      <t>キボウシャ</t>
    </rPh>
    <rPh sb="261" eb="263">
      <t>タイショウ</t>
    </rPh>
    <rPh sb="268" eb="271">
      <t>スイセンカ</t>
    </rPh>
    <rPh sb="271" eb="27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</si>
</sst>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2E-479C-A5F8-13916FDDB453}"/>
            </c:ext>
          </c:extLst>
        </c:ser>
        <c:dLbls>
          <c:showLegendKey val="0"/>
          <c:showVal val="0"/>
          <c:showCatName val="0"/>
          <c:showSerName val="0"/>
          <c:showPercent val="0"/>
          <c:showBubbleSize val="0"/>
        </c:dLbls>
        <c:gapWidth val="150"/>
        <c:axId val="173097728"/>
        <c:axId val="1730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42E-479C-A5F8-13916FDDB453}"/>
            </c:ext>
          </c:extLst>
        </c:ser>
        <c:dLbls>
          <c:showLegendKey val="0"/>
          <c:showVal val="0"/>
          <c:showCatName val="0"/>
          <c:showSerName val="0"/>
          <c:showPercent val="0"/>
          <c:showBubbleSize val="0"/>
        </c:dLbls>
        <c:marker val="1"/>
        <c:smooth val="0"/>
        <c:axId val="173097728"/>
        <c:axId val="173099648"/>
      </c:lineChart>
      <c:dateAx>
        <c:axId val="173097728"/>
        <c:scaling>
          <c:orientation val="minMax"/>
        </c:scaling>
        <c:delete val="1"/>
        <c:axPos val="b"/>
        <c:numFmt formatCode="ge" sourceLinked="1"/>
        <c:majorTickMark val="none"/>
        <c:minorTickMark val="none"/>
        <c:tickLblPos val="none"/>
        <c:crossAx val="173099648"/>
        <c:crosses val="autoZero"/>
        <c:auto val="1"/>
        <c:lblOffset val="100"/>
        <c:baseTimeUnit val="years"/>
      </c:dateAx>
      <c:valAx>
        <c:axId val="1730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50.3</c:v>
                </c:pt>
                <c:pt idx="1">
                  <c:v>59.39</c:v>
                </c:pt>
                <c:pt idx="2">
                  <c:v>64.239999999999995</c:v>
                </c:pt>
                <c:pt idx="3">
                  <c:v>66.06</c:v>
                </c:pt>
                <c:pt idx="4">
                  <c:v>68.48</c:v>
                </c:pt>
              </c:numCache>
            </c:numRef>
          </c:val>
          <c:extLst xmlns:c16r2="http://schemas.microsoft.com/office/drawing/2015/06/chart">
            <c:ext xmlns:c16="http://schemas.microsoft.com/office/drawing/2014/chart" uri="{C3380CC4-5D6E-409C-BE32-E72D297353CC}">
              <c16:uniqueId val="{00000000-642C-4E3C-A171-B84B8F18B689}"/>
            </c:ext>
          </c:extLst>
        </c:ser>
        <c:dLbls>
          <c:showLegendKey val="0"/>
          <c:showVal val="0"/>
          <c:showCatName val="0"/>
          <c:showSerName val="0"/>
          <c:showPercent val="0"/>
          <c:showBubbleSize val="0"/>
        </c:dLbls>
        <c:gapWidth val="150"/>
        <c:axId val="184004992"/>
        <c:axId val="1840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642C-4E3C-A171-B84B8F18B689}"/>
            </c:ext>
          </c:extLst>
        </c:ser>
        <c:dLbls>
          <c:showLegendKey val="0"/>
          <c:showVal val="0"/>
          <c:showCatName val="0"/>
          <c:showSerName val="0"/>
          <c:showPercent val="0"/>
          <c:showBubbleSize val="0"/>
        </c:dLbls>
        <c:marker val="1"/>
        <c:smooth val="0"/>
        <c:axId val="184004992"/>
        <c:axId val="184006912"/>
      </c:lineChart>
      <c:dateAx>
        <c:axId val="184004992"/>
        <c:scaling>
          <c:orientation val="minMax"/>
        </c:scaling>
        <c:delete val="1"/>
        <c:axPos val="b"/>
        <c:numFmt formatCode="ge" sourceLinked="1"/>
        <c:majorTickMark val="none"/>
        <c:minorTickMark val="none"/>
        <c:tickLblPos val="none"/>
        <c:crossAx val="184006912"/>
        <c:crosses val="autoZero"/>
        <c:auto val="1"/>
        <c:lblOffset val="100"/>
        <c:baseTimeUnit val="years"/>
      </c:dateAx>
      <c:valAx>
        <c:axId val="184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DA3-468F-89E7-D840823C21B5}"/>
            </c:ext>
          </c:extLst>
        </c:ser>
        <c:dLbls>
          <c:showLegendKey val="0"/>
          <c:showVal val="0"/>
          <c:showCatName val="0"/>
          <c:showSerName val="0"/>
          <c:showPercent val="0"/>
          <c:showBubbleSize val="0"/>
        </c:dLbls>
        <c:gapWidth val="150"/>
        <c:axId val="185938688"/>
        <c:axId val="1859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6DA3-468F-89E7-D840823C21B5}"/>
            </c:ext>
          </c:extLst>
        </c:ser>
        <c:dLbls>
          <c:showLegendKey val="0"/>
          <c:showVal val="0"/>
          <c:showCatName val="0"/>
          <c:showSerName val="0"/>
          <c:showPercent val="0"/>
          <c:showBubbleSize val="0"/>
        </c:dLbls>
        <c:marker val="1"/>
        <c:smooth val="0"/>
        <c:axId val="185938688"/>
        <c:axId val="185940608"/>
      </c:lineChart>
      <c:dateAx>
        <c:axId val="185938688"/>
        <c:scaling>
          <c:orientation val="minMax"/>
        </c:scaling>
        <c:delete val="1"/>
        <c:axPos val="b"/>
        <c:numFmt formatCode="ge" sourceLinked="1"/>
        <c:majorTickMark val="none"/>
        <c:minorTickMark val="none"/>
        <c:tickLblPos val="none"/>
        <c:crossAx val="185940608"/>
        <c:crosses val="autoZero"/>
        <c:auto val="1"/>
        <c:lblOffset val="100"/>
        <c:baseTimeUnit val="years"/>
      </c:dateAx>
      <c:valAx>
        <c:axId val="1859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147.96</c:v>
                </c:pt>
                <c:pt idx="1">
                  <c:v>131.18</c:v>
                </c:pt>
                <c:pt idx="2">
                  <c:v>113.98</c:v>
                </c:pt>
                <c:pt idx="3">
                  <c:v>109.97</c:v>
                </c:pt>
                <c:pt idx="4">
                  <c:v>113.13</c:v>
                </c:pt>
              </c:numCache>
            </c:numRef>
          </c:val>
          <c:extLst xmlns:c16r2="http://schemas.microsoft.com/office/drawing/2015/06/chart">
            <c:ext xmlns:c16="http://schemas.microsoft.com/office/drawing/2014/chart" uri="{C3380CC4-5D6E-409C-BE32-E72D297353CC}">
              <c16:uniqueId val="{00000000-2F19-447F-BC28-56ABFF09F969}"/>
            </c:ext>
          </c:extLst>
        </c:ser>
        <c:dLbls>
          <c:showLegendKey val="0"/>
          <c:showVal val="0"/>
          <c:showCatName val="0"/>
          <c:showSerName val="0"/>
          <c:showPercent val="0"/>
          <c:showBubbleSize val="0"/>
        </c:dLbls>
        <c:gapWidth val="150"/>
        <c:axId val="173442176"/>
        <c:axId val="1734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19-447F-BC28-56ABFF09F969}"/>
            </c:ext>
          </c:extLst>
        </c:ser>
        <c:dLbls>
          <c:showLegendKey val="0"/>
          <c:showVal val="0"/>
          <c:showCatName val="0"/>
          <c:showSerName val="0"/>
          <c:showPercent val="0"/>
          <c:showBubbleSize val="0"/>
        </c:dLbls>
        <c:marker val="1"/>
        <c:smooth val="0"/>
        <c:axId val="173442176"/>
        <c:axId val="173444096"/>
      </c:lineChart>
      <c:dateAx>
        <c:axId val="173442176"/>
        <c:scaling>
          <c:orientation val="minMax"/>
        </c:scaling>
        <c:delete val="1"/>
        <c:axPos val="b"/>
        <c:numFmt formatCode="ge" sourceLinked="1"/>
        <c:majorTickMark val="none"/>
        <c:minorTickMark val="none"/>
        <c:tickLblPos val="none"/>
        <c:crossAx val="173444096"/>
        <c:crosses val="autoZero"/>
        <c:auto val="1"/>
        <c:lblOffset val="100"/>
        <c:baseTimeUnit val="years"/>
      </c:dateAx>
      <c:valAx>
        <c:axId val="1734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AD-4278-AED9-7462D316C400}"/>
            </c:ext>
          </c:extLst>
        </c:ser>
        <c:dLbls>
          <c:showLegendKey val="0"/>
          <c:showVal val="0"/>
          <c:showCatName val="0"/>
          <c:showSerName val="0"/>
          <c:showPercent val="0"/>
          <c:showBubbleSize val="0"/>
        </c:dLbls>
        <c:gapWidth val="150"/>
        <c:axId val="173471232"/>
        <c:axId val="1734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D-4278-AED9-7462D316C400}"/>
            </c:ext>
          </c:extLst>
        </c:ser>
        <c:dLbls>
          <c:showLegendKey val="0"/>
          <c:showVal val="0"/>
          <c:showCatName val="0"/>
          <c:showSerName val="0"/>
          <c:showPercent val="0"/>
          <c:showBubbleSize val="0"/>
        </c:dLbls>
        <c:marker val="1"/>
        <c:smooth val="0"/>
        <c:axId val="173471232"/>
        <c:axId val="173473152"/>
      </c:lineChart>
      <c:dateAx>
        <c:axId val="173471232"/>
        <c:scaling>
          <c:orientation val="minMax"/>
        </c:scaling>
        <c:delete val="1"/>
        <c:axPos val="b"/>
        <c:numFmt formatCode="ge" sourceLinked="1"/>
        <c:majorTickMark val="none"/>
        <c:minorTickMark val="none"/>
        <c:tickLblPos val="none"/>
        <c:crossAx val="173473152"/>
        <c:crosses val="autoZero"/>
        <c:auto val="1"/>
        <c:lblOffset val="100"/>
        <c:baseTimeUnit val="years"/>
      </c:dateAx>
      <c:valAx>
        <c:axId val="1734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17-4286-BC1C-F1FAB0F9088F}"/>
            </c:ext>
          </c:extLst>
        </c:ser>
        <c:dLbls>
          <c:showLegendKey val="0"/>
          <c:showVal val="0"/>
          <c:showCatName val="0"/>
          <c:showSerName val="0"/>
          <c:showPercent val="0"/>
          <c:showBubbleSize val="0"/>
        </c:dLbls>
        <c:gapWidth val="150"/>
        <c:axId val="174073728"/>
        <c:axId val="1740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17-4286-BC1C-F1FAB0F9088F}"/>
            </c:ext>
          </c:extLst>
        </c:ser>
        <c:dLbls>
          <c:showLegendKey val="0"/>
          <c:showVal val="0"/>
          <c:showCatName val="0"/>
          <c:showSerName val="0"/>
          <c:showPercent val="0"/>
          <c:showBubbleSize val="0"/>
        </c:dLbls>
        <c:marker val="1"/>
        <c:smooth val="0"/>
        <c:axId val="174073728"/>
        <c:axId val="174088192"/>
      </c:lineChart>
      <c:dateAx>
        <c:axId val="174073728"/>
        <c:scaling>
          <c:orientation val="minMax"/>
        </c:scaling>
        <c:delete val="1"/>
        <c:axPos val="b"/>
        <c:numFmt formatCode="ge" sourceLinked="1"/>
        <c:majorTickMark val="none"/>
        <c:minorTickMark val="none"/>
        <c:tickLblPos val="none"/>
        <c:crossAx val="174088192"/>
        <c:crosses val="autoZero"/>
        <c:auto val="1"/>
        <c:lblOffset val="100"/>
        <c:baseTimeUnit val="years"/>
      </c:dateAx>
      <c:valAx>
        <c:axId val="1740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47-42D9-8E0C-4106FAD2C407}"/>
            </c:ext>
          </c:extLst>
        </c:ser>
        <c:dLbls>
          <c:showLegendKey val="0"/>
          <c:showVal val="0"/>
          <c:showCatName val="0"/>
          <c:showSerName val="0"/>
          <c:showPercent val="0"/>
          <c:showBubbleSize val="0"/>
        </c:dLbls>
        <c:gapWidth val="150"/>
        <c:axId val="174098688"/>
        <c:axId val="174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47-42D9-8E0C-4106FAD2C407}"/>
            </c:ext>
          </c:extLst>
        </c:ser>
        <c:dLbls>
          <c:showLegendKey val="0"/>
          <c:showVal val="0"/>
          <c:showCatName val="0"/>
          <c:showSerName val="0"/>
          <c:showPercent val="0"/>
          <c:showBubbleSize val="0"/>
        </c:dLbls>
        <c:marker val="1"/>
        <c:smooth val="0"/>
        <c:axId val="174098688"/>
        <c:axId val="174100864"/>
      </c:lineChart>
      <c:dateAx>
        <c:axId val="174098688"/>
        <c:scaling>
          <c:orientation val="minMax"/>
        </c:scaling>
        <c:delete val="1"/>
        <c:axPos val="b"/>
        <c:numFmt formatCode="ge" sourceLinked="1"/>
        <c:majorTickMark val="none"/>
        <c:minorTickMark val="none"/>
        <c:tickLblPos val="none"/>
        <c:crossAx val="174100864"/>
        <c:crosses val="autoZero"/>
        <c:auto val="1"/>
        <c:lblOffset val="100"/>
        <c:baseTimeUnit val="years"/>
      </c:dateAx>
      <c:valAx>
        <c:axId val="1741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05-4416-B728-E6D7652C8D4C}"/>
            </c:ext>
          </c:extLst>
        </c:ser>
        <c:dLbls>
          <c:showLegendKey val="0"/>
          <c:showVal val="0"/>
          <c:showCatName val="0"/>
          <c:showSerName val="0"/>
          <c:showPercent val="0"/>
          <c:showBubbleSize val="0"/>
        </c:dLbls>
        <c:gapWidth val="150"/>
        <c:axId val="174168704"/>
        <c:axId val="1741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5-4416-B728-E6D7652C8D4C}"/>
            </c:ext>
          </c:extLst>
        </c:ser>
        <c:dLbls>
          <c:showLegendKey val="0"/>
          <c:showVal val="0"/>
          <c:showCatName val="0"/>
          <c:showSerName val="0"/>
          <c:showPercent val="0"/>
          <c:showBubbleSize val="0"/>
        </c:dLbls>
        <c:marker val="1"/>
        <c:smooth val="0"/>
        <c:axId val="174168704"/>
        <c:axId val="174183168"/>
      </c:lineChart>
      <c:dateAx>
        <c:axId val="174168704"/>
        <c:scaling>
          <c:orientation val="minMax"/>
        </c:scaling>
        <c:delete val="1"/>
        <c:axPos val="b"/>
        <c:numFmt formatCode="ge" sourceLinked="1"/>
        <c:majorTickMark val="none"/>
        <c:minorTickMark val="none"/>
        <c:tickLblPos val="none"/>
        <c:crossAx val="174183168"/>
        <c:crosses val="autoZero"/>
        <c:auto val="1"/>
        <c:lblOffset val="100"/>
        <c:baseTimeUnit val="years"/>
      </c:dateAx>
      <c:valAx>
        <c:axId val="174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BE-4F6F-B64E-AD92D41CB35A}"/>
            </c:ext>
          </c:extLst>
        </c:ser>
        <c:dLbls>
          <c:showLegendKey val="0"/>
          <c:showVal val="0"/>
          <c:showCatName val="0"/>
          <c:showSerName val="0"/>
          <c:showPercent val="0"/>
          <c:showBubbleSize val="0"/>
        </c:dLbls>
        <c:gapWidth val="150"/>
        <c:axId val="174267392"/>
        <c:axId val="1742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ADBE-4F6F-B64E-AD92D41CB35A}"/>
            </c:ext>
          </c:extLst>
        </c:ser>
        <c:dLbls>
          <c:showLegendKey val="0"/>
          <c:showVal val="0"/>
          <c:showCatName val="0"/>
          <c:showSerName val="0"/>
          <c:showPercent val="0"/>
          <c:showBubbleSize val="0"/>
        </c:dLbls>
        <c:marker val="1"/>
        <c:smooth val="0"/>
        <c:axId val="174267392"/>
        <c:axId val="174269568"/>
      </c:lineChart>
      <c:dateAx>
        <c:axId val="174267392"/>
        <c:scaling>
          <c:orientation val="minMax"/>
        </c:scaling>
        <c:delete val="1"/>
        <c:axPos val="b"/>
        <c:numFmt formatCode="ge" sourceLinked="1"/>
        <c:majorTickMark val="none"/>
        <c:minorTickMark val="none"/>
        <c:tickLblPos val="none"/>
        <c:crossAx val="174269568"/>
        <c:crosses val="autoZero"/>
        <c:auto val="1"/>
        <c:lblOffset val="100"/>
        <c:baseTimeUnit val="years"/>
      </c:dateAx>
      <c:valAx>
        <c:axId val="1742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50.79</c:v>
                </c:pt>
                <c:pt idx="1">
                  <c:v>53.02</c:v>
                </c:pt>
                <c:pt idx="2">
                  <c:v>52.87</c:v>
                </c:pt>
                <c:pt idx="3">
                  <c:v>52.17</c:v>
                </c:pt>
                <c:pt idx="4">
                  <c:v>48.89</c:v>
                </c:pt>
              </c:numCache>
            </c:numRef>
          </c:val>
          <c:extLst xmlns:c16r2="http://schemas.microsoft.com/office/drawing/2015/06/chart">
            <c:ext xmlns:c16="http://schemas.microsoft.com/office/drawing/2014/chart" uri="{C3380CC4-5D6E-409C-BE32-E72D297353CC}">
              <c16:uniqueId val="{00000000-C496-48B3-841A-DFF0E0CC4EC6}"/>
            </c:ext>
          </c:extLst>
        </c:ser>
        <c:dLbls>
          <c:showLegendKey val="0"/>
          <c:showVal val="0"/>
          <c:showCatName val="0"/>
          <c:showSerName val="0"/>
          <c:showPercent val="0"/>
          <c:showBubbleSize val="0"/>
        </c:dLbls>
        <c:gapWidth val="150"/>
        <c:axId val="174308736"/>
        <c:axId val="1743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C496-48B3-841A-DFF0E0CC4EC6}"/>
            </c:ext>
          </c:extLst>
        </c:ser>
        <c:dLbls>
          <c:showLegendKey val="0"/>
          <c:showVal val="0"/>
          <c:showCatName val="0"/>
          <c:showSerName val="0"/>
          <c:showPercent val="0"/>
          <c:showBubbleSize val="0"/>
        </c:dLbls>
        <c:marker val="1"/>
        <c:smooth val="0"/>
        <c:axId val="174308736"/>
        <c:axId val="174310912"/>
      </c:lineChart>
      <c:dateAx>
        <c:axId val="174308736"/>
        <c:scaling>
          <c:orientation val="minMax"/>
        </c:scaling>
        <c:delete val="1"/>
        <c:axPos val="b"/>
        <c:numFmt formatCode="ge" sourceLinked="1"/>
        <c:majorTickMark val="none"/>
        <c:minorTickMark val="none"/>
        <c:tickLblPos val="none"/>
        <c:crossAx val="174310912"/>
        <c:crosses val="autoZero"/>
        <c:auto val="1"/>
        <c:lblOffset val="100"/>
        <c:baseTimeUnit val="years"/>
      </c:dateAx>
      <c:valAx>
        <c:axId val="1743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212.21</c:v>
                </c:pt>
                <c:pt idx="1">
                  <c:v>210.31</c:v>
                </c:pt>
                <c:pt idx="2">
                  <c:v>210.25</c:v>
                </c:pt>
                <c:pt idx="3">
                  <c:v>211.4</c:v>
                </c:pt>
                <c:pt idx="4">
                  <c:v>224.11</c:v>
                </c:pt>
              </c:numCache>
            </c:numRef>
          </c:val>
          <c:extLst xmlns:c16r2="http://schemas.microsoft.com/office/drawing/2015/06/chart">
            <c:ext xmlns:c16="http://schemas.microsoft.com/office/drawing/2014/chart" uri="{C3380CC4-5D6E-409C-BE32-E72D297353CC}">
              <c16:uniqueId val="{00000000-0546-4501-A406-52D0E30344D6}"/>
            </c:ext>
          </c:extLst>
        </c:ser>
        <c:dLbls>
          <c:showLegendKey val="0"/>
          <c:showVal val="0"/>
          <c:showCatName val="0"/>
          <c:showSerName val="0"/>
          <c:showPercent val="0"/>
          <c:showBubbleSize val="0"/>
        </c:dLbls>
        <c:gapWidth val="150"/>
        <c:axId val="183959552"/>
        <c:axId val="1839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0546-4501-A406-52D0E30344D6}"/>
            </c:ext>
          </c:extLst>
        </c:ser>
        <c:dLbls>
          <c:showLegendKey val="0"/>
          <c:showVal val="0"/>
          <c:showCatName val="0"/>
          <c:showSerName val="0"/>
          <c:showPercent val="0"/>
          <c:showBubbleSize val="0"/>
        </c:dLbls>
        <c:marker val="1"/>
        <c:smooth val="0"/>
        <c:axId val="183959552"/>
        <c:axId val="183961472"/>
      </c:lineChart>
      <c:dateAx>
        <c:axId val="183959552"/>
        <c:scaling>
          <c:orientation val="minMax"/>
        </c:scaling>
        <c:delete val="1"/>
        <c:axPos val="b"/>
        <c:numFmt formatCode="ge" sourceLinked="1"/>
        <c:majorTickMark val="none"/>
        <c:minorTickMark val="none"/>
        <c:tickLblPos val="none"/>
        <c:crossAx val="183961472"/>
        <c:crosses val="autoZero"/>
        <c:auto val="1"/>
        <c:lblOffset val="100"/>
        <c:baseTimeUnit val="years"/>
      </c:dateAx>
      <c:valAx>
        <c:axId val="183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色麻町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6892</v>
      </c>
      <c r="AM8" s="68"/>
      <c r="AN8" s="68"/>
      <c r="AO8" s="68"/>
      <c r="AP8" s="68"/>
      <c r="AQ8" s="68"/>
      <c r="AR8" s="68"/>
      <c r="AS8" s="68"/>
      <c r="AT8" s="67">
        <f>データ!T6</f>
        <v>109.28</v>
      </c>
      <c r="AU8" s="67"/>
      <c r="AV8" s="67"/>
      <c r="AW8" s="67"/>
      <c r="AX8" s="67"/>
      <c r="AY8" s="67"/>
      <c r="AZ8" s="67"/>
      <c r="BA8" s="67"/>
      <c r="BB8" s="67">
        <f>データ!U6</f>
        <v>63.07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8.3800000000000008</v>
      </c>
      <c r="Q10" s="67"/>
      <c r="R10" s="67"/>
      <c r="S10" s="67"/>
      <c r="T10" s="67"/>
      <c r="U10" s="67"/>
      <c r="V10" s="67"/>
      <c r="W10" s="67">
        <f>データ!Q6</f>
        <v>100</v>
      </c>
      <c r="X10" s="67"/>
      <c r="Y10" s="67"/>
      <c r="Z10" s="67"/>
      <c r="AA10" s="67"/>
      <c r="AB10" s="67"/>
      <c r="AC10" s="67"/>
      <c r="AD10" s="68">
        <f>データ!R6</f>
        <v>2800</v>
      </c>
      <c r="AE10" s="68"/>
      <c r="AF10" s="68"/>
      <c r="AG10" s="68"/>
      <c r="AH10" s="68"/>
      <c r="AI10" s="68"/>
      <c r="AJ10" s="68"/>
      <c r="AK10" s="2"/>
      <c r="AL10" s="68">
        <f>データ!V6</f>
        <v>573</v>
      </c>
      <c r="AM10" s="68"/>
      <c r="AN10" s="68"/>
      <c r="AO10" s="68"/>
      <c r="AP10" s="68"/>
      <c r="AQ10" s="68"/>
      <c r="AR10" s="68"/>
      <c r="AS10" s="68"/>
      <c r="AT10" s="67">
        <f>データ!W6</f>
        <v>0.19</v>
      </c>
      <c r="AU10" s="67"/>
      <c r="AV10" s="67"/>
      <c r="AW10" s="67"/>
      <c r="AX10" s="67"/>
      <c r="AY10" s="67"/>
      <c r="AZ10" s="67"/>
      <c r="BA10" s="67"/>
      <c r="BB10" s="67">
        <f>データ!X6</f>
        <v>3015.79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2a5gQzdopeW29voLF1Movx+Q/50TVLeUz577i5NZcZ5AA7xtc6SS5BLxPSt3/RbI+jCyn3unbTBxvgJpXBq52A==" saltValue="jhwjFMbYgqWYJSU4d7iU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44440</v>
      </c>
      <c r="D6" s="33">
        <f t="shared" si="3"/>
        <v>47</v>
      </c>
      <c r="E6" s="33">
        <f t="shared" si="3"/>
        <v>18</v>
      </c>
      <c r="F6" s="33">
        <f t="shared" si="3"/>
        <v>1</v>
      </c>
      <c r="G6" s="33">
        <f t="shared" si="3"/>
        <v>0</v>
      </c>
      <c r="H6" s="33" t="str">
        <f t="shared" si="3"/>
        <v>宮城県　色麻町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8.3800000000000008</v>
      </c>
      <c r="Q6" s="34">
        <f t="shared" si="3"/>
        <v>100</v>
      </c>
      <c r="R6" s="34">
        <f t="shared" si="3"/>
        <v>2800</v>
      </c>
      <c r="S6" s="34">
        <f t="shared" si="3"/>
        <v>6892</v>
      </c>
      <c r="T6" s="34">
        <f t="shared" si="3"/>
        <v>109.28</v>
      </c>
      <c r="U6" s="34">
        <f t="shared" si="3"/>
        <v>63.07</v>
      </c>
      <c r="V6" s="34">
        <f t="shared" si="3"/>
        <v>573</v>
      </c>
      <c r="W6" s="34">
        <f t="shared" si="3"/>
        <v>0.19</v>
      </c>
      <c r="X6" s="34">
        <f t="shared" si="3"/>
        <v>3015.79</v>
      </c>
      <c r="Y6" s="35">
        <f>IF(Y7="",NA(),Y7)</f>
        <v>147.96</v>
      </c>
      <c r="Z6" s="35">
        <f t="shared" ref="Z6:AH6" si="4">IF(Z7="",NA(),Z7)</f>
        <v>131.18</v>
      </c>
      <c r="AA6" s="35">
        <f t="shared" si="4"/>
        <v>113.98</v>
      </c>
      <c r="AB6" s="35">
        <f t="shared" si="4"/>
        <v>109.97</v>
      </c>
      <c r="AC6" s="35">
        <f t="shared" si="4"/>
        <v>113.13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50.79</v>
      </c>
      <c r="BR6" s="35">
        <f t="shared" ref="BR6:BZ6" si="8">IF(BR7="",NA(),BR7)</f>
        <v>53.02</v>
      </c>
      <c r="BS6" s="35">
        <f t="shared" si="8"/>
        <v>52.87</v>
      </c>
      <c r="BT6" s="35">
        <f t="shared" si="8"/>
        <v>52.17</v>
      </c>
      <c r="BU6" s="35">
        <f t="shared" si="8"/>
        <v>48.89</v>
      </c>
      <c r="BV6" s="35">
        <f t="shared" si="8"/>
        <v>53.48</v>
      </c>
      <c r="BW6" s="35">
        <f t="shared" si="8"/>
        <v>53.76</v>
      </c>
      <c r="BX6" s="35">
        <f t="shared" si="8"/>
        <v>52.27</v>
      </c>
      <c r="BY6" s="35">
        <f t="shared" si="8"/>
        <v>52.55</v>
      </c>
      <c r="BZ6" s="35">
        <f t="shared" si="8"/>
        <v>52.23</v>
      </c>
      <c r="CA6" s="34" t="str">
        <f>IF(CA7="","",IF(CA7="-","【-】","【"&amp;SUBSTITUTE(TEXT(CA7,"#,##0.00"),"-","△")&amp;"】"))</f>
        <v>【52.12】</v>
      </c>
      <c r="CB6" s="35">
        <f>IF(CB7="",NA(),CB7)</f>
        <v>212.21</v>
      </c>
      <c r="CC6" s="35">
        <f t="shared" ref="CC6:CK6" si="9">IF(CC7="",NA(),CC7)</f>
        <v>210.31</v>
      </c>
      <c r="CD6" s="35">
        <f t="shared" si="9"/>
        <v>210.25</v>
      </c>
      <c r="CE6" s="35">
        <f t="shared" si="9"/>
        <v>211.4</v>
      </c>
      <c r="CF6" s="35">
        <f t="shared" si="9"/>
        <v>224.11</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50.3</v>
      </c>
      <c r="CN6" s="35">
        <f t="shared" ref="CN6:CV6" si="10">IF(CN7="",NA(),CN7)</f>
        <v>59.39</v>
      </c>
      <c r="CO6" s="35">
        <f t="shared" si="10"/>
        <v>64.239999999999995</v>
      </c>
      <c r="CP6" s="35">
        <f t="shared" si="10"/>
        <v>66.06</v>
      </c>
      <c r="CQ6" s="35">
        <f t="shared" si="10"/>
        <v>68.48</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44440</v>
      </c>
      <c r="D7" s="37">
        <v>47</v>
      </c>
      <c r="E7" s="37">
        <v>18</v>
      </c>
      <c r="F7" s="37">
        <v>1</v>
      </c>
      <c r="G7" s="37">
        <v>0</v>
      </c>
      <c r="H7" s="37" t="s">
        <v>98</v>
      </c>
      <c r="I7" s="37" t="s">
        <v>99</v>
      </c>
      <c r="J7" s="37" t="s">
        <v>100</v>
      </c>
      <c r="K7" s="37" t="s">
        <v>101</v>
      </c>
      <c r="L7" s="37" t="s">
        <v>102</v>
      </c>
      <c r="M7" s="37" t="s">
        <v>103</v>
      </c>
      <c r="N7" s="38" t="s">
        <v>104</v>
      </c>
      <c r="O7" s="38" t="s">
        <v>105</v>
      </c>
      <c r="P7" s="38">
        <v>8.3800000000000008</v>
      </c>
      <c r="Q7" s="38">
        <v>100</v>
      </c>
      <c r="R7" s="38">
        <v>2800</v>
      </c>
      <c r="S7" s="38">
        <v>6892</v>
      </c>
      <c r="T7" s="38">
        <v>109.28</v>
      </c>
      <c r="U7" s="38">
        <v>63.07</v>
      </c>
      <c r="V7" s="38">
        <v>573</v>
      </c>
      <c r="W7" s="38">
        <v>0.19</v>
      </c>
      <c r="X7" s="38">
        <v>3015.79</v>
      </c>
      <c r="Y7" s="38">
        <v>147.96</v>
      </c>
      <c r="Z7" s="38">
        <v>131.18</v>
      </c>
      <c r="AA7" s="38">
        <v>113.98</v>
      </c>
      <c r="AB7" s="38">
        <v>109.97</v>
      </c>
      <c r="AC7" s="38">
        <v>113.13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701.33</v>
      </c>
      <c r="BL7" s="38">
        <v>663.76</v>
      </c>
      <c r="BM7" s="38">
        <v>566.35</v>
      </c>
      <c r="BN7" s="38">
        <v>888.8</v>
      </c>
      <c r="BO7" s="38">
        <v>855.65</v>
      </c>
      <c r="BP7" s="38">
        <v>860.68</v>
      </c>
      <c r="BQ7" s="38">
        <v>50.79</v>
      </c>
      <c r="BR7" s="38">
        <v>53.02</v>
      </c>
      <c r="BS7" s="38">
        <v>52.87</v>
      </c>
      <c r="BT7" s="38">
        <v>52.17</v>
      </c>
      <c r="BU7" s="38">
        <v>48.89</v>
      </c>
      <c r="BV7" s="38">
        <v>53.48</v>
      </c>
      <c r="BW7" s="38">
        <v>53.76</v>
      </c>
      <c r="BX7" s="38">
        <v>52.27</v>
      </c>
      <c r="BY7" s="38">
        <v>52.55</v>
      </c>
      <c r="BZ7" s="38">
        <v>52.23</v>
      </c>
      <c r="CA7" s="38">
        <v>52.12</v>
      </c>
      <c r="CB7" s="38">
        <v>212.21</v>
      </c>
      <c r="CC7" s="38">
        <v>210.31</v>
      </c>
      <c r="CD7" s="38">
        <v>210.25</v>
      </c>
      <c r="CE7" s="38">
        <v>211.4</v>
      </c>
      <c r="CF7" s="38">
        <v>224.11</v>
      </c>
      <c r="CG7" s="38">
        <v>277.29000000000002</v>
      </c>
      <c r="CH7" s="38">
        <v>275.25</v>
      </c>
      <c r="CI7" s="38">
        <v>291.01</v>
      </c>
      <c r="CJ7" s="38">
        <v>292.45</v>
      </c>
      <c r="CK7" s="38">
        <v>294.05</v>
      </c>
      <c r="CL7" s="38">
        <v>299.14</v>
      </c>
      <c r="CM7" s="38">
        <v>50.3</v>
      </c>
      <c r="CN7" s="38">
        <v>59.39</v>
      </c>
      <c r="CO7" s="38">
        <v>64.239999999999995</v>
      </c>
      <c r="CP7" s="38">
        <v>66.06</v>
      </c>
      <c r="CQ7" s="38">
        <v>68.48</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2020-01-22T02:38:44Z</cp:lastPrinted>
  <dcterms:created xsi:type="dcterms:W3CDTF">2019-12-05T05:31:22Z</dcterms:created>
  <dcterms:modified xsi:type="dcterms:W3CDTF">2020-02-07T10:15:10Z</dcterms:modified>
</cp:coreProperties>
</file>