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3 市町村等回答\16 七ヶ宿町★\02 修正\"/>
    </mc:Choice>
  </mc:AlternateContent>
  <workbookProtection workbookAlgorithmName="SHA-512" workbookHashValue="ZLOEc2v9ojSHUOfWl/cpPSg+hHy8f2AuXvIuCITOo3DUsYigNlRY6pbLJ8QxH7+Wz76sae5qqmM7Tw5ZjxaTRQ==" workbookSaltValue="i859U8QxHVq+TCXZ2goIxg==" workbookSpinCount="100000" lockStructure="1"/>
  <bookViews>
    <workbookView xWindow="0" yWindow="0" windowWidth="20490" windowHeight="753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P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<sst xmlns="http://schemas.openxmlformats.org/spreadsheetml/2006/main" count="228" uniqueCount="113">
  <si>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</si>
  <si>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</si>
  <si>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</si>
  <si>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</si>
  <si>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</si>
  <si>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</si>
  <si>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</si>
  <si>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</si>
  <si>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</si>
  <si>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</si>
  <si>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</si>
  <si>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</si>
  <si>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</si>
  <si>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</si>
  <si>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</si>
  <si>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</si>
  <si>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</si>
  <si>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</si>
  <si>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</si>
  <si>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</si>
  <si>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</si>
  <si>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</si>
  <si>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</si>
  <si>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</si>
  <si>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</si>
  <si>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</si>
  <si>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</si>
  <si>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</si>
  <si>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</si>
  <si>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</si>
  <si>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</si>
  <si>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</si>
  <si>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</si>
  <si>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</si>
  <si>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</si>
  <si>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</si>
  <si>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</si>
  <si>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</si>
  <si>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</si>
  <si>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</si>
  <si>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</si>
  <si>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</si>
  <si>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</si>
  <si>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</si>
  <si>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</si>
  <si>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</si>
  <si>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</si>
  <si>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</si>
  <si>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</si>
  <si>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</si>
  <si>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</si>
  <si>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</si>
  <si>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</si>
  <si>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</si>
  <si>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</si>
  <si>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</si>
  <si>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</si>
  <si>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</si>
  <si>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</si>
  <si>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</si>
  <si>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</si>
  <si>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</si>
  <si>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</si>
  <si>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</si>
  <si>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</si>
  <si>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</si>
  <si>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</si>
  <si>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</si>
  <si>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</si>
  <si>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</si>
  <si>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</si>
  <si>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</si>
  <si>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</si>
  <si>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</si>
  <si>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</si>
  <si>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</si>
  <si>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</si>
  <si>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</si>
  <si>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</si>
  <si>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</si>
  <si>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</si>
  <si>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</si>
  <si>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</si>
  <si>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</si>
  <si>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</si>
  <si>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</si>
  <si>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</si>
  <si>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</si>
  <si>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</si>
  <si>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</si>
  <si>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</si>
  <si>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</si>
  <si>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</si>
  <si>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</si>
  <si>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</si>
  <si>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</si>
  <si>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</si>
  <si>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七ケ宿町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</si>
  <si>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</si>
  <si>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</si>
  <si>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</si>
  <si>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</si>
  <si>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</si>
  <si>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</si>
  <si>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</si>
  <si>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</si>
  <si>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</si>
  <si>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</si>
  <si>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</si>
  <si>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</si>
  <si>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供用開始から20年以上経過しており、機器の故障による水処理への影響が懸念されるため、平成29年度にストックマネジメント計画を策定し、平成30年度から平成34年度で計画的な機器の修繕を進めていく。
　管路施設については、平成29年度にストックマネジメント基本計画を策定し、優先順位を定めてマンホールポンプの計画的な修繕・更新を行っていく。マンホールは点検を行っており、マンホールのがたつきや老朽化が進んでいる箇所の修繕等を行っている。
　しかし、管渠については詰まり等の問題が発生していることから、管渠の点検が緊急の課題である。</t>
    <phoneticPr fontId="4"/>
  </si>
  <si>
    <t>人口減少に伴う料金収入の減少と過大な資本費及び維持管理費により、自己財源では賄い切れず、一般会計からの繰入に頼らざるを得ない状況である。全国的に見ても経営は健全と言えず、経費削減、財源確保などの対策が必要不可欠であり、施設縮小の検討も含めた経営の健全化を図っていく。また、施設の効率的な運転を行うため、管理の支障となっている不明水の削減、管路施設の点検・修繕等の対策を行っていく。</t>
    <phoneticPr fontId="4"/>
  </si>
  <si>
    <t>①　収益的収支比率は、地方債償還金の増加等により100％を下回っている。
④　企業債残高対事業規模比率は、一般会計からの繰入に頼っている状況である。
⑤　経費回収率は、使用料で回収すべき経費が賄えてない状況であるため今後は適正な使用料収入の確保及び有収率の向上が必要である。
⑥　汚水処理原価は、当初計画人口を3,000人として処理場を整備したが、人口減少により計画の半数程度に留まる状況となっている結果、処理場の資本費及び維持管理費が過大（処理場がオーバースペック）となっている。
　なお、類似団体平均値と概ね同等であることから、包括委託の検討、施設の適正規模の検討も含めた効率的な運転や計画的な更新を行うことで、一般会計からの繰入に頼らない、より健全な経営が可能となると考える。
⑦　施設利用率は、類似団体平均値を上回っているが、大雨等で流入水量が一時的に処理能力を超えることがあるため、処理能力の縮小に踏み切れない状況である。また、年間流入水量の約２割が不明水であり、施設管理の大きな障害となっているため、漏水調査の実施等、早急な対策が必要である。
⑧　水洗化率は、過去10年間、類似団体平均値より高い推移を示している一方、未水洗化世帯の約６割が高齢者のみ世帯であるため、経済的・将来的な理由から、さらなる水洗化は進まない状況であるが、個別訪問の実施や住宅改修補助金等の活用により水洗化への理解と経済的な負担軽減を図り、水洗化率向上に努めるとともに、適正な料金設定を行い住民の理解を得る必要がある。</t>
    <rPh sb="77" eb="79">
      <t>ケイヒ</t>
    </rPh>
    <rPh sb="79" eb="82">
      <t>カイシュウリツ</t>
    </rPh>
    <rPh sb="84" eb="87">
      <t>シヨウリョウ</t>
    </rPh>
    <rPh sb="88" eb="90">
      <t>カイシュウ</t>
    </rPh>
    <rPh sb="93" eb="95">
      <t>ケイヒ</t>
    </rPh>
    <rPh sb="96" eb="97">
      <t>マカナ</t>
    </rPh>
    <rPh sb="101" eb="103">
      <t>ジョウキョウ</t>
    </rPh>
    <rPh sb="108" eb="110">
      <t>コンゴ</t>
    </rPh>
    <rPh sb="111" eb="113">
      <t>テキセイ</t>
    </rPh>
    <rPh sb="114" eb="117">
      <t>シヨウリョウ</t>
    </rPh>
    <rPh sb="117" eb="119">
      <t>シュウニュウ</t>
    </rPh>
    <rPh sb="120" eb="122">
      <t>カクホ</t>
    </rPh>
    <rPh sb="122" eb="123">
      <t>オヨ</t>
    </rPh>
    <rPh sb="124" eb="125">
      <t>ユウ</t>
    </rPh>
    <rPh sb="125" eb="126">
      <t>シュウ</t>
    </rPh>
    <rPh sb="126" eb="127">
      <t>リツ</t>
    </rPh>
    <rPh sb="128" eb="130">
      <t>コウジョウ</t>
    </rPh>
    <rPh sb="131" eb="133">
      <t>ヒツヨウ</t>
    </rPh>
    <rPh sb="254" eb="255">
      <t>オオム</t>
    </rPh>
    <rPh sb="256" eb="258">
      <t>ドウトウ</t>
    </rPh>
    <rPh sb="636" eb="637">
      <t>オコナ</t>
    </rPh>
    <rPh sb="638" eb="640">
      <t>ジュウミン</t>
    </rPh>
    <rPh sb="641" eb="643">
      <t>リカイ</t>
    </rPh>
    <rPh sb="644" eb="645">
      <t>エ</t>
    </rPh>
    <rPh sb="646" eb="6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</si>
</sst>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85-4F28-9FE3-B622372D16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B285-4F28-9FE3-B622372D16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48.12</c:v>
                </c:pt>
                <c:pt idx="1">
                  <c:v>48.42</c:v>
                </c:pt>
                <c:pt idx="2">
                  <c:v>51.39</c:v>
                </c:pt>
                <c:pt idx="3">
                  <c:v>51.39</c:v>
                </c:pt>
                <c:pt idx="4">
                  <c:v>43.37</c:v>
                </c:pt>
              </c:numCache>
            </c:numRef>
          </c:val>
          <c:extLst>
            <c:ext xmlns:c16="http://schemas.microsoft.com/office/drawing/2014/chart" uri="{C3380CC4-5D6E-409C-BE32-E72D297353CC}">
              <c16:uniqueId val="{00000000-F7E8-45F1-B938-6C5FE4E02A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F7E8-45F1-B938-6C5FE4E02A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88.47</c:v>
                </c:pt>
                <c:pt idx="1">
                  <c:v>89.74</c:v>
                </c:pt>
                <c:pt idx="2">
                  <c:v>90.64</c:v>
                </c:pt>
                <c:pt idx="3">
                  <c:v>91.5</c:v>
                </c:pt>
                <c:pt idx="4">
                  <c:v>92.39</c:v>
                </c:pt>
              </c:numCache>
            </c:numRef>
          </c:val>
          <c:extLst>
            <c:ext xmlns:c16="http://schemas.microsoft.com/office/drawing/2014/chart" uri="{C3380CC4-5D6E-409C-BE32-E72D297353CC}">
              <c16:uniqueId val="{00000000-5DA2-4FA2-9325-728EC762B79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5DA2-4FA2-9325-728EC762B79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83.06</c:v>
                </c:pt>
                <c:pt idx="1">
                  <c:v>91.89</c:v>
                </c:pt>
                <c:pt idx="2">
                  <c:v>91.69</c:v>
                </c:pt>
                <c:pt idx="3">
                  <c:v>99.91</c:v>
                </c:pt>
                <c:pt idx="4">
                  <c:v>99.88</c:v>
                </c:pt>
              </c:numCache>
            </c:numRef>
          </c:val>
          <c:extLst>
            <c:ext xmlns:c16="http://schemas.microsoft.com/office/drawing/2014/chart" uri="{C3380CC4-5D6E-409C-BE32-E72D297353CC}">
              <c16:uniqueId val="{00000000-F093-406B-B5A2-7E910B90081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93-406B-B5A2-7E910B90081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23-42BB-B305-B070A3D18B0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23-42BB-B305-B070A3D18B0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4E-49C0-8886-AB1159BF42F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4E-49C0-8886-AB1159BF42F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2E-49BD-8095-9E8E716F35D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2E-49BD-8095-9E8E716F35D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BB-4A01-8A12-8F38F18EA4D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BB-4A01-8A12-8F38F18EA4D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70-4822-B581-610F85FB60A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A370-4822-B581-610F85FB60A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52.96</c:v>
                </c:pt>
                <c:pt idx="1">
                  <c:v>60.79</c:v>
                </c:pt>
                <c:pt idx="2">
                  <c:v>59.57</c:v>
                </c:pt>
                <c:pt idx="3">
                  <c:v>50.49</c:v>
                </c:pt>
                <c:pt idx="4">
                  <c:v>64.42</c:v>
                </c:pt>
              </c:numCache>
            </c:numRef>
          </c:val>
          <c:extLst>
            <c:ext xmlns:c16="http://schemas.microsoft.com/office/drawing/2014/chart" uri="{C3380CC4-5D6E-409C-BE32-E72D297353CC}">
              <c16:uniqueId val="{00000000-3601-46BB-BCAF-0DA76E437F8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3601-46BB-BCAF-0DA76E437F8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277.66000000000003</c:v>
                </c:pt>
                <c:pt idx="1">
                  <c:v>239.53</c:v>
                </c:pt>
                <c:pt idx="2">
                  <c:v>243.29</c:v>
                </c:pt>
                <c:pt idx="3">
                  <c:v>289.39</c:v>
                </c:pt>
                <c:pt idx="4">
                  <c:v>222.62</c:v>
                </c:pt>
              </c:numCache>
            </c:numRef>
          </c:val>
          <c:extLst>
            <c:ext xmlns:c16="http://schemas.microsoft.com/office/drawing/2014/chart" uri="{C3380CC4-5D6E-409C-BE32-E72D297353CC}">
              <c16:uniqueId val="{00000000-B18A-4CD8-8BEF-717B096A96B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B18A-4CD8-8BEF-717B096A96B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5" sqref="B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七ケ宿町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1391</v>
      </c>
      <c r="AM8" s="68"/>
      <c r="AN8" s="68"/>
      <c r="AO8" s="68"/>
      <c r="AP8" s="68"/>
      <c r="AQ8" s="68"/>
      <c r="AR8" s="68"/>
      <c r="AS8" s="68"/>
      <c r="AT8" s="67">
        <f>データ!T6</f>
        <v>263.08999999999997</v>
      </c>
      <c r="AU8" s="67"/>
      <c r="AV8" s="67"/>
      <c r="AW8" s="67"/>
      <c r="AX8" s="67"/>
      <c r="AY8" s="67"/>
      <c r="AZ8" s="67"/>
      <c r="BA8" s="67"/>
      <c r="BB8" s="67">
        <f>データ!U6</f>
        <v>5.29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90.97</v>
      </c>
      <c r="Q10" s="67"/>
      <c r="R10" s="67"/>
      <c r="S10" s="67"/>
      <c r="T10" s="67"/>
      <c r="U10" s="67"/>
      <c r="V10" s="67"/>
      <c r="W10" s="67">
        <f>データ!Q6</f>
        <v>80.849999999999994</v>
      </c>
      <c r="X10" s="67"/>
      <c r="Y10" s="67"/>
      <c r="Z10" s="67"/>
      <c r="AA10" s="67"/>
      <c r="AB10" s="67"/>
      <c r="AC10" s="67"/>
      <c r="AD10" s="68">
        <f>データ!R6</f>
        <v>2639</v>
      </c>
      <c r="AE10" s="68"/>
      <c r="AF10" s="68"/>
      <c r="AG10" s="68"/>
      <c r="AH10" s="68"/>
      <c r="AI10" s="68"/>
      <c r="AJ10" s="68"/>
      <c r="AK10" s="2"/>
      <c r="AL10" s="68">
        <f>データ!V6</f>
        <v>1249</v>
      </c>
      <c r="AM10" s="68"/>
      <c r="AN10" s="68"/>
      <c r="AO10" s="68"/>
      <c r="AP10" s="68"/>
      <c r="AQ10" s="68"/>
      <c r="AR10" s="68"/>
      <c r="AS10" s="68"/>
      <c r="AT10" s="67">
        <f>データ!W6</f>
        <v>0.82</v>
      </c>
      <c r="AU10" s="67"/>
      <c r="AV10" s="67"/>
      <c r="AW10" s="67"/>
      <c r="AX10" s="67"/>
      <c r="AY10" s="67"/>
      <c r="AZ10" s="67"/>
      <c r="BA10" s="67"/>
      <c r="BB10" s="67">
        <f>データ!X6</f>
        <v>1523.17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112</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3mLfOu0klX0iPyEPzUCnBrTtYdLQcV5D5H5p2xrqzkLDkvxBug8o9Aj5Ishq6HXHVFvwAddPlWgaHdi/sf0BVg==" saltValue="0T/k/HiHBtIqJpxMU0bO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43028</v>
      </c>
      <c r="D6" s="33">
        <f t="shared" si="3"/>
        <v>47</v>
      </c>
      <c r="E6" s="33">
        <f t="shared" si="3"/>
        <v>17</v>
      </c>
      <c r="F6" s="33">
        <f t="shared" si="3"/>
        <v>4</v>
      </c>
      <c r="G6" s="33">
        <f t="shared" si="3"/>
        <v>0</v>
      </c>
      <c r="H6" s="33" t="str">
        <f t="shared" si="3"/>
        <v>宮城県　七ケ宿町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90.97</v>
      </c>
      <c r="Q6" s="34">
        <f t="shared" si="3"/>
        <v>80.849999999999994</v>
      </c>
      <c r="R6" s="34">
        <f t="shared" si="3"/>
        <v>2639</v>
      </c>
      <c r="S6" s="34">
        <f t="shared" si="3"/>
        <v>1391</v>
      </c>
      <c r="T6" s="34">
        <f t="shared" si="3"/>
        <v>263.08999999999997</v>
      </c>
      <c r="U6" s="34">
        <f t="shared" si="3"/>
        <v>5.29</v>
      </c>
      <c r="V6" s="34">
        <f t="shared" si="3"/>
        <v>1249</v>
      </c>
      <c r="W6" s="34">
        <f t="shared" si="3"/>
        <v>0.82</v>
      </c>
      <c r="X6" s="34">
        <f t="shared" si="3"/>
        <v>1523.17</v>
      </c>
      <c r="Y6" s="35">
        <f>IF(Y7="",NA(),Y7)</f>
        <v>83.06</v>
      </c>
      <c r="Z6" s="35">
        <f t="shared" ref="Z6:AH6" si="4">IF(Z7="",NA(),Z7)</f>
        <v>91.89</v>
      </c>
      <c r="AA6" s="35">
        <f t="shared" si="4"/>
        <v>91.69</v>
      </c>
      <c r="AB6" s="35">
        <f t="shared" si="4"/>
        <v>99.91</v>
      </c>
      <c r="AC6" s="35">
        <f t="shared" si="4"/>
        <v>99.88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52.96</v>
      </c>
      <c r="BR6" s="35">
        <f t="shared" ref="BR6:BZ6" si="8">IF(BR7="",NA(),BR7)</f>
        <v>60.79</v>
      </c>
      <c r="BS6" s="35">
        <f t="shared" si="8"/>
        <v>59.57</v>
      </c>
      <c r="BT6" s="35">
        <f t="shared" si="8"/>
        <v>50.49</v>
      </c>
      <c r="BU6" s="35">
        <f t="shared" si="8"/>
        <v>64.42</v>
      </c>
      <c r="BV6" s="35">
        <f t="shared" si="8"/>
        <v>66.56</v>
      </c>
      <c r="BW6" s="35">
        <f t="shared" si="8"/>
        <v>66.22</v>
      </c>
      <c r="BX6" s="35">
        <f t="shared" si="8"/>
        <v>69.87</v>
      </c>
      <c r="BY6" s="35">
        <f t="shared" si="8"/>
        <v>74.3</v>
      </c>
      <c r="BZ6" s="35">
        <f t="shared" si="8"/>
        <v>72.260000000000005</v>
      </c>
      <c r="CA6" s="34" t="str">
        <f>IF(CA7="","",IF(CA7="-","【-】","【"&amp;SUBSTITUTE(TEXT(CA7,"#,##0.00"),"-","△")&amp;"】"))</f>
        <v>【74.48】</v>
      </c>
      <c r="CB6" s="35">
        <f>IF(CB7="",NA(),CB7)</f>
        <v>277.66000000000003</v>
      </c>
      <c r="CC6" s="35">
        <f t="shared" ref="CC6:CK6" si="9">IF(CC7="",NA(),CC7)</f>
        <v>239.53</v>
      </c>
      <c r="CD6" s="35">
        <f t="shared" si="9"/>
        <v>243.29</v>
      </c>
      <c r="CE6" s="35">
        <f t="shared" si="9"/>
        <v>289.39</v>
      </c>
      <c r="CF6" s="35">
        <f t="shared" si="9"/>
        <v>222.62</v>
      </c>
      <c r="CG6" s="35">
        <f t="shared" si="9"/>
        <v>244.29</v>
      </c>
      <c r="CH6" s="35">
        <f t="shared" si="9"/>
        <v>246.72</v>
      </c>
      <c r="CI6" s="35">
        <f t="shared" si="9"/>
        <v>234.96</v>
      </c>
      <c r="CJ6" s="35">
        <f t="shared" si="9"/>
        <v>221.81</v>
      </c>
      <c r="CK6" s="35">
        <f t="shared" si="9"/>
        <v>230.02</v>
      </c>
      <c r="CL6" s="34" t="str">
        <f>IF(CL7="","",IF(CL7="-","【-】","【"&amp;SUBSTITUTE(TEXT(CL7,"#,##0.00"),"-","△")&amp;"】"))</f>
        <v>【219.46】</v>
      </c>
      <c r="CM6" s="35">
        <f>IF(CM7="",NA(),CM7)</f>
        <v>48.12</v>
      </c>
      <c r="CN6" s="35">
        <f t="shared" ref="CN6:CV6" si="10">IF(CN7="",NA(),CN7)</f>
        <v>48.42</v>
      </c>
      <c r="CO6" s="35">
        <f t="shared" si="10"/>
        <v>51.39</v>
      </c>
      <c r="CP6" s="35">
        <f t="shared" si="10"/>
        <v>51.39</v>
      </c>
      <c r="CQ6" s="35">
        <f t="shared" si="10"/>
        <v>43.37</v>
      </c>
      <c r="CR6" s="35">
        <f t="shared" si="10"/>
        <v>43.58</v>
      </c>
      <c r="CS6" s="35">
        <f t="shared" si="10"/>
        <v>41.35</v>
      </c>
      <c r="CT6" s="35">
        <f t="shared" si="10"/>
        <v>42.9</v>
      </c>
      <c r="CU6" s="35">
        <f t="shared" si="10"/>
        <v>43.36</v>
      </c>
      <c r="CV6" s="35">
        <f t="shared" si="10"/>
        <v>42.56</v>
      </c>
      <c r="CW6" s="34" t="str">
        <f>IF(CW7="","",IF(CW7="-","【-】","【"&amp;SUBSTITUTE(TEXT(CW7,"#,##0.00"),"-","△")&amp;"】"))</f>
        <v>【42.82】</v>
      </c>
      <c r="CX6" s="35">
        <f>IF(CX7="",NA(),CX7)</f>
        <v>88.47</v>
      </c>
      <c r="CY6" s="35">
        <f t="shared" ref="CY6:DG6" si="11">IF(CY7="",NA(),CY7)</f>
        <v>89.74</v>
      </c>
      <c r="CZ6" s="35">
        <f t="shared" si="11"/>
        <v>90.64</v>
      </c>
      <c r="DA6" s="35">
        <f t="shared" si="11"/>
        <v>91.5</v>
      </c>
      <c r="DB6" s="35">
        <f t="shared" si="11"/>
        <v>92.39</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43028</v>
      </c>
      <c r="D7" s="37">
        <v>47</v>
      </c>
      <c r="E7" s="37">
        <v>17</v>
      </c>
      <c r="F7" s="37">
        <v>4</v>
      </c>
      <c r="G7" s="37">
        <v>0</v>
      </c>
      <c r="H7" s="37" t="s">
        <v>97</v>
      </c>
      <c r="I7" s="37" t="s">
        <v>98</v>
      </c>
      <c r="J7" s="37" t="s">
        <v>99</v>
      </c>
      <c r="K7" s="37" t="s">
        <v>100</v>
      </c>
      <c r="L7" s="37" t="s">
        <v>101</v>
      </c>
      <c r="M7" s="37" t="s">
        <v>102</v>
      </c>
      <c r="N7" s="38" t="s">
        <v>103</v>
      </c>
      <c r="O7" s="38" t="s">
        <v>104</v>
      </c>
      <c r="P7" s="38">
        <v>90.97</v>
      </c>
      <c r="Q7" s="38">
        <v>80.849999999999994</v>
      </c>
      <c r="R7" s="38">
        <v>2639</v>
      </c>
      <c r="S7" s="38">
        <v>1391</v>
      </c>
      <c r="T7" s="38">
        <v>263.08999999999997</v>
      </c>
      <c r="U7" s="38">
        <v>5.29</v>
      </c>
      <c r="V7" s="38">
        <v>1249</v>
      </c>
      <c r="W7" s="38">
        <v>0.82</v>
      </c>
      <c r="X7" s="38">
        <v>1523.17</v>
      </c>
      <c r="Y7" s="38">
        <v>83.06</v>
      </c>
      <c r="Z7" s="38">
        <v>91.89</v>
      </c>
      <c r="AA7" s="38">
        <v>91.69</v>
      </c>
      <c r="AB7" s="38">
        <v>99.91</v>
      </c>
      <c r="AC7" s="38">
        <v>99.88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1436</v>
      </c>
      <c r="BL7" s="38">
        <v>1434.89</v>
      </c>
      <c r="BM7" s="38">
        <v>1298.9100000000001</v>
      </c>
      <c r="BN7" s="38">
        <v>1243.71</v>
      </c>
      <c r="BO7" s="38">
        <v>1194.1500000000001</v>
      </c>
      <c r="BP7" s="38">
        <v>1209.4000000000001</v>
      </c>
      <c r="BQ7" s="38">
        <v>52.96</v>
      </c>
      <c r="BR7" s="38">
        <v>60.79</v>
      </c>
      <c r="BS7" s="38">
        <v>59.57</v>
      </c>
      <c r="BT7" s="38">
        <v>50.49</v>
      </c>
      <c r="BU7" s="38">
        <v>64.42</v>
      </c>
      <c r="BV7" s="38">
        <v>66.56</v>
      </c>
      <c r="BW7" s="38">
        <v>66.22</v>
      </c>
      <c r="BX7" s="38">
        <v>69.87</v>
      </c>
      <c r="BY7" s="38">
        <v>74.3</v>
      </c>
      <c r="BZ7" s="38">
        <v>72.260000000000005</v>
      </c>
      <c r="CA7" s="38">
        <v>74.48</v>
      </c>
      <c r="CB7" s="38">
        <v>277.66000000000003</v>
      </c>
      <c r="CC7" s="38">
        <v>239.53</v>
      </c>
      <c r="CD7" s="38">
        <v>243.29</v>
      </c>
      <c r="CE7" s="38">
        <v>289.39</v>
      </c>
      <c r="CF7" s="38">
        <v>222.62</v>
      </c>
      <c r="CG7" s="38">
        <v>244.29</v>
      </c>
      <c r="CH7" s="38">
        <v>246.72</v>
      </c>
      <c r="CI7" s="38">
        <v>234.96</v>
      </c>
      <c r="CJ7" s="38">
        <v>221.81</v>
      </c>
      <c r="CK7" s="38">
        <v>230.02</v>
      </c>
      <c r="CL7" s="38">
        <v>219.46</v>
      </c>
      <c r="CM7" s="38">
        <v>48.12</v>
      </c>
      <c r="CN7" s="38">
        <v>48.42</v>
      </c>
      <c r="CO7" s="38">
        <v>51.39</v>
      </c>
      <c r="CP7" s="38">
        <v>51.39</v>
      </c>
      <c r="CQ7" s="38">
        <v>43.37</v>
      </c>
      <c r="CR7" s="38">
        <v>43.58</v>
      </c>
      <c r="CS7" s="38">
        <v>41.35</v>
      </c>
      <c r="CT7" s="38">
        <v>42.9</v>
      </c>
      <c r="CU7" s="38">
        <v>43.36</v>
      </c>
      <c r="CV7" s="38">
        <v>42.56</v>
      </c>
      <c r="CW7" s="38">
        <v>42.82</v>
      </c>
      <c r="CX7" s="38">
        <v>88.47</v>
      </c>
      <c r="CY7" s="38">
        <v>89.74</v>
      </c>
      <c r="CZ7" s="38">
        <v>90.64</v>
      </c>
      <c r="DA7" s="38">
        <v>91.5</v>
      </c>
      <c r="DB7" s="38">
        <v>92.39</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2020-02-07T06:10:12Z</cp:lastPrinted>
  <dcterms:created xsi:type="dcterms:W3CDTF">2019-12-05T05:10:16Z</dcterms:created>
  <dcterms:modified xsi:type="dcterms:W3CDTF">2020-02-12T08:07:39Z</dcterms:modified>
  <cp:category/>
</cp:coreProperties>
</file>