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RWh5C4K8SllTyoHXfhCd7qCehyZdI56mz1m/fxSlxXYKFn30Nh7xXZuilE88hPE5NBGVCnAT09vcVQgTBbzA==" workbookSaltValue="uqKAbTKIPfaV8in0rGRiB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<sst xmlns="http://schemas.openxmlformats.org/spreadsheetml/2006/main" count="228" uniqueCount="115">
  <si>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</si>
  <si>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</si>
  <si>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</si>
  <si>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</si>
  <si>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</si>
  <si>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</si>
  <si>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</si>
  <si>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</si>
  <si>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</si>
  <si>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</si>
  <si>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</si>
  <si>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</si>
  <si>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</si>
  <si>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</si>
  <si>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</si>
  <si>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</si>
  <si>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</si>
  <si>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</si>
  <si>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</si>
  <si>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</si>
  <si>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</si>
  <si>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</si>
  <si>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</si>
  <si>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</si>
  <si>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</si>
  <si>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</si>
  <si>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</si>
  <si>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</si>
  <si>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</si>
  <si>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</si>
  <si>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</si>
  <si>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</si>
  <si>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</si>
  <si>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</si>
  <si>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</si>
  <si>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</si>
  <si>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</si>
  <si>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</si>
  <si>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</si>
  <si>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</si>
  <si>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</si>
  <si>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</si>
  <si>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</si>
  <si>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</si>
  <si>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</si>
  <si>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</si>
  <si>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</si>
  <si>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</si>
  <si>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</si>
  <si>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</si>
  <si>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</si>
  <si>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</si>
  <si>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</si>
  <si>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</si>
  <si>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</si>
  <si>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</si>
  <si>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</si>
  <si>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</si>
  <si>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</si>
  <si>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</si>
  <si>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</si>
  <si>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</si>
  <si>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</si>
  <si>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</si>
  <si>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</si>
  <si>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</si>
  <si>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</si>
  <si>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</si>
  <si>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</si>
  <si>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</si>
  <si>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</si>
  <si>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</si>
  <si>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</si>
  <si>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</si>
  <si>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</si>
  <si>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</si>
  <si>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</si>
  <si>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</si>
  <si>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</si>
  <si>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</si>
  <si>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</si>
  <si>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</si>
  <si>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</si>
  <si>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</si>
  <si>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</si>
  <si>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</si>
  <si>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</si>
  <si>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</si>
  <si>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</si>
  <si>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</si>
  <si>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</si>
  <si>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</si>
  <si>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</si>
  <si>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</si>
  <si>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</si>
  <si>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</si>
  <si>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</si>
  <si>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</si>
  <si>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</si>
  <si>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</si>
  <si>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</si>
  <si>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</si>
  <si>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</si>
  <si>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</si>
  <si>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</si>
  <si>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</si>
  <si>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</si>
  <si>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</si>
  <si>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</si>
  <si>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</si>
  <si>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</si>
  <si>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</si>
  <si>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に伴う修繕費用の増加や人口減少により料金収入の増加が難しいことにより、経営環境が厳しさを増していくことから、経営戦略に基づく徹底した経営健全化や今後策定するストックマネジメントにより計画的な施設の長寿命化を図っていかなければならない。
　また、公営企業会計導入については、令和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46" eb="147">
      <t>レイ</t>
    </rPh>
    <rPh sb="147" eb="148">
      <t>ワ</t>
    </rPh>
    <phoneticPr fontId="4"/>
  </si>
  <si>
    <t>　供用開始からまだ15年程度ということもあり、公共下水道のような老朽化は見られない。また、震災に係る事業の進行により、老朽化への対策は改善されつつある。
　今後は、速やかな震災に係る事業の進行と同時に、今後策定するストックマネジメントによる、計画的に老朽箇所を対応を行っていくこととなる。</t>
    <phoneticPr fontId="4"/>
  </si>
  <si>
    <t>　東日本大震災の影響により、一部の区域について、廃止せざるを得ない状況となってしまったため、限られた収入で維持管理を行っていけるかが課題となっている。
　収益的収支比率については、地方債償還金に対する借換債が増加し繰入金が減少したため、低下していいる。
　経費回収率については、震災係る維持管理費の減少により上昇している。また、利用者のほとんどが被災者のため、状況を鑑み、使用料の改定を見送っているため、今後の数値の劇的な改善は難しい。
　施設利用率及び水洗化率については、震災により新市街地等の建設事業増により計画を見直したが、まだ完成していない地区もあり、伸び悩んでいるのが、現状である。
　企業債残高対事業規模比率については、定期償還に伴い、企業債残高が減少したことにより低下している。</t>
    <rPh sb="90" eb="93">
      <t>チホウサイ</t>
    </rPh>
    <rPh sb="93" eb="96">
      <t>ショウカンキン</t>
    </rPh>
    <rPh sb="97" eb="98">
      <t>タイ</t>
    </rPh>
    <rPh sb="100" eb="102">
      <t>カリカ</t>
    </rPh>
    <rPh sb="102" eb="103">
      <t>サイ</t>
    </rPh>
    <rPh sb="104" eb="106">
      <t>ゾウカ</t>
    </rPh>
    <rPh sb="107" eb="109">
      <t>クリイレ</t>
    </rPh>
    <rPh sb="109" eb="110">
      <t>キン</t>
    </rPh>
    <rPh sb="111" eb="113">
      <t>ゲンショウ</t>
    </rPh>
    <rPh sb="118" eb="120">
      <t>テイカ</t>
    </rPh>
    <rPh sb="141" eb="142">
      <t>カカ</t>
    </rPh>
    <rPh sb="149" eb="151">
      <t>ゲンショウ</t>
    </rPh>
    <rPh sb="154" eb="156">
      <t>ジョウショウ</t>
    </rPh>
    <rPh sb="316" eb="318">
      <t>テイキ</t>
    </rPh>
    <rPh sb="318" eb="320">
      <t>ショウカン</t>
    </rPh>
    <rPh sb="321" eb="322">
      <t>トモナ</t>
    </rPh>
    <rPh sb="324" eb="326">
      <t>キギョウ</t>
    </rPh>
    <rPh sb="326" eb="327">
      <t>サイ</t>
    </rPh>
    <rPh sb="327" eb="329">
      <t>ザンダカ</t>
    </rPh>
    <rPh sb="330" eb="332">
      <t>ゲンショウ</t>
    </rPh>
    <rPh sb="339" eb="34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</si>
</sst>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0.84</c:v>
                </c:pt>
                <c:pt idx="2">
                  <c:v>3.03</c:v>
                </c:pt>
                <c:pt idx="3">
                  <c:v>0.02</c:v>
                </c:pt>
                <c:pt idx="4">
                  <c:v>0.46</c:v>
                </c:pt>
              </c:numCache>
            </c:numRef>
          </c:val>
          <c:extLst xmlns:c16r2="http://schemas.microsoft.com/office/drawing/2015/06/chart">
            <c:ext xmlns:c16="http://schemas.microsoft.com/office/drawing/2014/chart" uri="{C3380CC4-5D6E-409C-BE32-E72D297353CC}">
              <c16:uniqueId val="{00000000-427A-49ED-88BB-6BBD38FBEF6C}"/>
            </c:ext>
          </c:extLst>
        </c:ser>
        <c:dLbls>
          <c:showLegendKey val="0"/>
          <c:showVal val="0"/>
          <c:showCatName val="0"/>
          <c:showSerName val="0"/>
          <c:showPercent val="0"/>
          <c:showBubbleSize val="0"/>
        </c:dLbls>
        <c:gapWidth val="150"/>
        <c:axId val="46404352"/>
        <c:axId val="593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427A-49ED-88BB-6BBD38FBEF6C}"/>
            </c:ext>
          </c:extLst>
        </c:ser>
        <c:dLbls>
          <c:showLegendKey val="0"/>
          <c:showVal val="0"/>
          <c:showCatName val="0"/>
          <c:showSerName val="0"/>
          <c:showPercent val="0"/>
          <c:showBubbleSize val="0"/>
        </c:dLbls>
        <c:marker val="1"/>
        <c:smooth val="0"/>
        <c:axId val="46404352"/>
        <c:axId val="59398784"/>
      </c:lineChart>
      <c:dateAx>
        <c:axId val="46404352"/>
        <c:scaling>
          <c:orientation val="minMax"/>
        </c:scaling>
        <c:delete val="1"/>
        <c:axPos val="b"/>
        <c:numFmt formatCode="ge" sourceLinked="1"/>
        <c:majorTickMark val="none"/>
        <c:minorTickMark val="none"/>
        <c:tickLblPos val="none"/>
        <c:crossAx val="59398784"/>
        <c:crosses val="autoZero"/>
        <c:auto val="1"/>
        <c:lblOffset val="100"/>
        <c:baseTimeUnit val="years"/>
      </c:dateAx>
      <c:valAx>
        <c:axId val="59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30.19</c:v>
                </c:pt>
                <c:pt idx="1">
                  <c:v>33.85</c:v>
                </c:pt>
                <c:pt idx="2">
                  <c:v>32.869999999999997</c:v>
                </c:pt>
                <c:pt idx="3">
                  <c:v>32.869999999999997</c:v>
                </c:pt>
                <c:pt idx="4">
                  <c:v>32.869999999999997</c:v>
                </c:pt>
              </c:numCache>
            </c:numRef>
          </c:val>
          <c:extLst xmlns:c16r2="http://schemas.microsoft.com/office/drawing/2015/06/chart">
            <c:ext xmlns:c16="http://schemas.microsoft.com/office/drawing/2014/chart" uri="{C3380CC4-5D6E-409C-BE32-E72D297353CC}">
              <c16:uniqueId val="{00000000-477A-49AA-A560-2F35506BABB1}"/>
            </c:ext>
          </c:extLst>
        </c:ser>
        <c:dLbls>
          <c:showLegendKey val="0"/>
          <c:showVal val="0"/>
          <c:showCatName val="0"/>
          <c:showSerName val="0"/>
          <c:showPercent val="0"/>
          <c:showBubbleSize val="0"/>
        </c:dLbls>
        <c:gapWidth val="150"/>
        <c:axId val="44620416"/>
        <c:axId val="446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477A-49AA-A560-2F35506BABB1}"/>
            </c:ext>
          </c:extLst>
        </c:ser>
        <c:dLbls>
          <c:showLegendKey val="0"/>
          <c:showVal val="0"/>
          <c:showCatName val="0"/>
          <c:showSerName val="0"/>
          <c:showPercent val="0"/>
          <c:showBubbleSize val="0"/>
        </c:dLbls>
        <c:marker val="1"/>
        <c:smooth val="0"/>
        <c:axId val="44620416"/>
        <c:axId val="44626688"/>
      </c:lineChart>
      <c:dateAx>
        <c:axId val="44620416"/>
        <c:scaling>
          <c:orientation val="minMax"/>
        </c:scaling>
        <c:delete val="1"/>
        <c:axPos val="b"/>
        <c:numFmt formatCode="ge" sourceLinked="1"/>
        <c:majorTickMark val="none"/>
        <c:minorTickMark val="none"/>
        <c:tickLblPos val="none"/>
        <c:crossAx val="44626688"/>
        <c:crosses val="autoZero"/>
        <c:auto val="1"/>
        <c:lblOffset val="100"/>
        <c:baseTimeUnit val="years"/>
      </c:dateAx>
      <c:valAx>
        <c:axId val="44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56.69</c:v>
                </c:pt>
                <c:pt idx="1">
                  <c:v>56.79</c:v>
                </c:pt>
                <c:pt idx="2">
                  <c:v>57.23</c:v>
                </c:pt>
                <c:pt idx="3">
                  <c:v>57.26</c:v>
                </c:pt>
                <c:pt idx="4">
                  <c:v>57.85</c:v>
                </c:pt>
              </c:numCache>
            </c:numRef>
          </c:val>
          <c:extLst xmlns:c16r2="http://schemas.microsoft.com/office/drawing/2015/06/chart">
            <c:ext xmlns:c16="http://schemas.microsoft.com/office/drawing/2014/chart" uri="{C3380CC4-5D6E-409C-BE32-E72D297353CC}">
              <c16:uniqueId val="{00000000-75D5-465F-9005-52A930CB59B2}"/>
            </c:ext>
          </c:extLst>
        </c:ser>
        <c:dLbls>
          <c:showLegendKey val="0"/>
          <c:showVal val="0"/>
          <c:showCatName val="0"/>
          <c:showSerName val="0"/>
          <c:showPercent val="0"/>
          <c:showBubbleSize val="0"/>
        </c:dLbls>
        <c:gapWidth val="150"/>
        <c:axId val="46156800"/>
        <c:axId val="461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75D5-465F-9005-52A930CB59B2}"/>
            </c:ext>
          </c:extLst>
        </c:ser>
        <c:dLbls>
          <c:showLegendKey val="0"/>
          <c:showVal val="0"/>
          <c:showCatName val="0"/>
          <c:showSerName val="0"/>
          <c:showPercent val="0"/>
          <c:showBubbleSize val="0"/>
        </c:dLbls>
        <c:marker val="1"/>
        <c:smooth val="0"/>
        <c:axId val="46156800"/>
        <c:axId val="46175360"/>
      </c:lineChart>
      <c:dateAx>
        <c:axId val="46156800"/>
        <c:scaling>
          <c:orientation val="minMax"/>
        </c:scaling>
        <c:delete val="1"/>
        <c:axPos val="b"/>
        <c:numFmt formatCode="ge" sourceLinked="1"/>
        <c:majorTickMark val="none"/>
        <c:minorTickMark val="none"/>
        <c:tickLblPos val="none"/>
        <c:crossAx val="46175360"/>
        <c:crosses val="autoZero"/>
        <c:auto val="1"/>
        <c:lblOffset val="100"/>
        <c:baseTimeUnit val="years"/>
      </c:dateAx>
      <c:valAx>
        <c:axId val="46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73.8</c:v>
                </c:pt>
                <c:pt idx="1">
                  <c:v>83.8</c:v>
                </c:pt>
                <c:pt idx="2">
                  <c:v>84.61</c:v>
                </c:pt>
                <c:pt idx="3">
                  <c:v>88.63</c:v>
                </c:pt>
                <c:pt idx="4">
                  <c:v>66.569999999999993</c:v>
                </c:pt>
              </c:numCache>
            </c:numRef>
          </c:val>
          <c:extLst xmlns:c16r2="http://schemas.microsoft.com/office/drawing/2015/06/chart">
            <c:ext xmlns:c16="http://schemas.microsoft.com/office/drawing/2014/chart" uri="{C3380CC4-5D6E-409C-BE32-E72D297353CC}">
              <c16:uniqueId val="{00000000-02BB-454D-A199-47EA2BCD5D20}"/>
            </c:ext>
          </c:extLst>
        </c:ser>
        <c:dLbls>
          <c:showLegendKey val="0"/>
          <c:showVal val="0"/>
          <c:showCatName val="0"/>
          <c:showSerName val="0"/>
          <c:showPercent val="0"/>
          <c:showBubbleSize val="0"/>
        </c:dLbls>
        <c:gapWidth val="150"/>
        <c:axId val="107099264"/>
        <c:axId val="1071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BB-454D-A199-47EA2BCD5D20}"/>
            </c:ext>
          </c:extLst>
        </c:ser>
        <c:dLbls>
          <c:showLegendKey val="0"/>
          <c:showVal val="0"/>
          <c:showCatName val="0"/>
          <c:showSerName val="0"/>
          <c:showPercent val="0"/>
          <c:showBubbleSize val="0"/>
        </c:dLbls>
        <c:marker val="1"/>
        <c:smooth val="0"/>
        <c:axId val="107099264"/>
        <c:axId val="107101184"/>
      </c:lineChart>
      <c:dateAx>
        <c:axId val="107099264"/>
        <c:scaling>
          <c:orientation val="minMax"/>
        </c:scaling>
        <c:delete val="1"/>
        <c:axPos val="b"/>
        <c:numFmt formatCode="ge" sourceLinked="1"/>
        <c:majorTickMark val="none"/>
        <c:minorTickMark val="none"/>
        <c:tickLblPos val="none"/>
        <c:crossAx val="107101184"/>
        <c:crosses val="autoZero"/>
        <c:auto val="1"/>
        <c:lblOffset val="100"/>
        <c:baseTimeUnit val="years"/>
      </c:dateAx>
      <c:valAx>
        <c:axId val="107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DB-4E14-8D4A-336FA5936D18}"/>
            </c:ext>
          </c:extLst>
        </c:ser>
        <c:dLbls>
          <c:showLegendKey val="0"/>
          <c:showVal val="0"/>
          <c:showCatName val="0"/>
          <c:showSerName val="0"/>
          <c:showPercent val="0"/>
          <c:showBubbleSize val="0"/>
        </c:dLbls>
        <c:gapWidth val="150"/>
        <c:axId val="116353280"/>
        <c:axId val="116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DB-4E14-8D4A-336FA5936D18}"/>
            </c:ext>
          </c:extLst>
        </c:ser>
        <c:dLbls>
          <c:showLegendKey val="0"/>
          <c:showVal val="0"/>
          <c:showCatName val="0"/>
          <c:showSerName val="0"/>
          <c:showPercent val="0"/>
          <c:showBubbleSize val="0"/>
        </c:dLbls>
        <c:marker val="1"/>
        <c:smooth val="0"/>
        <c:axId val="116353280"/>
        <c:axId val="116363648"/>
      </c:lineChart>
      <c:dateAx>
        <c:axId val="116353280"/>
        <c:scaling>
          <c:orientation val="minMax"/>
        </c:scaling>
        <c:delete val="1"/>
        <c:axPos val="b"/>
        <c:numFmt formatCode="ge" sourceLinked="1"/>
        <c:majorTickMark val="none"/>
        <c:minorTickMark val="none"/>
        <c:tickLblPos val="none"/>
        <c:crossAx val="116363648"/>
        <c:crosses val="autoZero"/>
        <c:auto val="1"/>
        <c:lblOffset val="100"/>
        <c:baseTimeUnit val="years"/>
      </c:dateAx>
      <c:valAx>
        <c:axId val="116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88-4A1E-A512-ADCD713F1B89}"/>
            </c:ext>
          </c:extLst>
        </c:ser>
        <c:dLbls>
          <c:showLegendKey val="0"/>
          <c:showVal val="0"/>
          <c:showCatName val="0"/>
          <c:showSerName val="0"/>
          <c:showPercent val="0"/>
          <c:showBubbleSize val="0"/>
        </c:dLbls>
        <c:gapWidth val="150"/>
        <c:axId val="130299008"/>
        <c:axId val="1303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88-4A1E-A512-ADCD713F1B89}"/>
            </c:ext>
          </c:extLst>
        </c:ser>
        <c:dLbls>
          <c:showLegendKey val="0"/>
          <c:showVal val="0"/>
          <c:showCatName val="0"/>
          <c:showSerName val="0"/>
          <c:showPercent val="0"/>
          <c:showBubbleSize val="0"/>
        </c:dLbls>
        <c:marker val="1"/>
        <c:smooth val="0"/>
        <c:axId val="130299008"/>
        <c:axId val="130300928"/>
      </c:lineChart>
      <c:dateAx>
        <c:axId val="130299008"/>
        <c:scaling>
          <c:orientation val="minMax"/>
        </c:scaling>
        <c:delete val="1"/>
        <c:axPos val="b"/>
        <c:numFmt formatCode="ge" sourceLinked="1"/>
        <c:majorTickMark val="none"/>
        <c:minorTickMark val="none"/>
        <c:tickLblPos val="none"/>
        <c:crossAx val="130300928"/>
        <c:crosses val="autoZero"/>
        <c:auto val="1"/>
        <c:lblOffset val="100"/>
        <c:baseTimeUnit val="years"/>
      </c:dateAx>
      <c:valAx>
        <c:axId val="1303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27-4F60-9F2A-53EBF410BC1B}"/>
            </c:ext>
          </c:extLst>
        </c:ser>
        <c:dLbls>
          <c:showLegendKey val="0"/>
          <c:showVal val="0"/>
          <c:showCatName val="0"/>
          <c:showSerName val="0"/>
          <c:showPercent val="0"/>
          <c:showBubbleSize val="0"/>
        </c:dLbls>
        <c:gapWidth val="150"/>
        <c:axId val="138969856"/>
        <c:axId val="138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7-4F60-9F2A-53EBF410BC1B}"/>
            </c:ext>
          </c:extLst>
        </c:ser>
        <c:dLbls>
          <c:showLegendKey val="0"/>
          <c:showVal val="0"/>
          <c:showCatName val="0"/>
          <c:showSerName val="0"/>
          <c:showPercent val="0"/>
          <c:showBubbleSize val="0"/>
        </c:dLbls>
        <c:marker val="1"/>
        <c:smooth val="0"/>
        <c:axId val="138969856"/>
        <c:axId val="138971776"/>
      </c:lineChart>
      <c:dateAx>
        <c:axId val="138969856"/>
        <c:scaling>
          <c:orientation val="minMax"/>
        </c:scaling>
        <c:delete val="1"/>
        <c:axPos val="b"/>
        <c:numFmt formatCode="ge" sourceLinked="1"/>
        <c:majorTickMark val="none"/>
        <c:minorTickMark val="none"/>
        <c:tickLblPos val="none"/>
        <c:crossAx val="138971776"/>
        <c:crosses val="autoZero"/>
        <c:auto val="1"/>
        <c:lblOffset val="100"/>
        <c:baseTimeUnit val="years"/>
      </c:dateAx>
      <c:valAx>
        <c:axId val="138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C-4C26-A47E-D2FAB8D6E5E6}"/>
            </c:ext>
          </c:extLst>
        </c:ser>
        <c:dLbls>
          <c:showLegendKey val="0"/>
          <c:showVal val="0"/>
          <c:showCatName val="0"/>
          <c:showSerName val="0"/>
          <c:showPercent val="0"/>
          <c:showBubbleSize val="0"/>
        </c:dLbls>
        <c:gapWidth val="150"/>
        <c:axId val="138994816"/>
        <c:axId val="1389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C-4C26-A47E-D2FAB8D6E5E6}"/>
            </c:ext>
          </c:extLst>
        </c:ser>
        <c:dLbls>
          <c:showLegendKey val="0"/>
          <c:showVal val="0"/>
          <c:showCatName val="0"/>
          <c:showSerName val="0"/>
          <c:showPercent val="0"/>
          <c:showBubbleSize val="0"/>
        </c:dLbls>
        <c:marker val="1"/>
        <c:smooth val="0"/>
        <c:axId val="138994816"/>
        <c:axId val="138996736"/>
      </c:lineChart>
      <c:dateAx>
        <c:axId val="138994816"/>
        <c:scaling>
          <c:orientation val="minMax"/>
        </c:scaling>
        <c:delete val="1"/>
        <c:axPos val="b"/>
        <c:numFmt formatCode="ge" sourceLinked="1"/>
        <c:majorTickMark val="none"/>
        <c:minorTickMark val="none"/>
        <c:tickLblPos val="none"/>
        <c:crossAx val="138996736"/>
        <c:crosses val="autoZero"/>
        <c:auto val="1"/>
        <c:lblOffset val="100"/>
        <c:baseTimeUnit val="years"/>
      </c:dateAx>
      <c:valAx>
        <c:axId val="1389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804.41</c:v>
                </c:pt>
                <c:pt idx="1">
                  <c:v>805.57</c:v>
                </c:pt>
                <c:pt idx="2">
                  <c:v>316.48</c:v>
                </c:pt>
                <c:pt idx="3">
                  <c:v>1107.42</c:v>
                </c:pt>
                <c:pt idx="4">
                  <c:v>1024.2</c:v>
                </c:pt>
              </c:numCache>
            </c:numRef>
          </c:val>
          <c:extLst xmlns:c16r2="http://schemas.microsoft.com/office/drawing/2015/06/chart">
            <c:ext xmlns:c16="http://schemas.microsoft.com/office/drawing/2014/chart" uri="{C3380CC4-5D6E-409C-BE32-E72D297353CC}">
              <c16:uniqueId val="{00000000-8479-42A7-8404-BF07D53957CD}"/>
            </c:ext>
          </c:extLst>
        </c:ser>
        <c:dLbls>
          <c:showLegendKey val="0"/>
          <c:showVal val="0"/>
          <c:showCatName val="0"/>
          <c:showSerName val="0"/>
          <c:showPercent val="0"/>
          <c:showBubbleSize val="0"/>
        </c:dLbls>
        <c:gapWidth val="150"/>
        <c:axId val="44398080"/>
        <c:axId val="444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8479-42A7-8404-BF07D53957CD}"/>
            </c:ext>
          </c:extLst>
        </c:ser>
        <c:dLbls>
          <c:showLegendKey val="0"/>
          <c:showVal val="0"/>
          <c:showCatName val="0"/>
          <c:showSerName val="0"/>
          <c:showPercent val="0"/>
          <c:showBubbleSize val="0"/>
        </c:dLbls>
        <c:marker val="1"/>
        <c:smooth val="0"/>
        <c:axId val="44398080"/>
        <c:axId val="44400000"/>
      </c:lineChart>
      <c:dateAx>
        <c:axId val="44398080"/>
        <c:scaling>
          <c:orientation val="minMax"/>
        </c:scaling>
        <c:delete val="1"/>
        <c:axPos val="b"/>
        <c:numFmt formatCode="ge" sourceLinked="1"/>
        <c:majorTickMark val="none"/>
        <c:minorTickMark val="none"/>
        <c:tickLblPos val="none"/>
        <c:crossAx val="44400000"/>
        <c:crosses val="autoZero"/>
        <c:auto val="1"/>
        <c:lblOffset val="100"/>
        <c:baseTimeUnit val="years"/>
      </c:dateAx>
      <c:valAx>
        <c:axId val="444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89.13</c:v>
                </c:pt>
                <c:pt idx="1">
                  <c:v>81.489999999999995</c:v>
                </c:pt>
                <c:pt idx="2">
                  <c:v>97.84</c:v>
                </c:pt>
                <c:pt idx="3">
                  <c:v>60.68</c:v>
                </c:pt>
                <c:pt idx="4">
                  <c:v>68.7</c:v>
                </c:pt>
              </c:numCache>
            </c:numRef>
          </c:val>
          <c:extLst xmlns:c16r2="http://schemas.microsoft.com/office/drawing/2015/06/chart">
            <c:ext xmlns:c16="http://schemas.microsoft.com/office/drawing/2014/chart" uri="{C3380CC4-5D6E-409C-BE32-E72D297353CC}">
              <c16:uniqueId val="{00000000-5E57-4763-9C21-C99EC8B67D69}"/>
            </c:ext>
          </c:extLst>
        </c:ser>
        <c:dLbls>
          <c:showLegendKey val="0"/>
          <c:showVal val="0"/>
          <c:showCatName val="0"/>
          <c:showSerName val="0"/>
          <c:showPercent val="0"/>
          <c:showBubbleSize val="0"/>
        </c:dLbls>
        <c:gapWidth val="150"/>
        <c:axId val="59414400"/>
        <c:axId val="1059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E57-4763-9C21-C99EC8B67D69}"/>
            </c:ext>
          </c:extLst>
        </c:ser>
        <c:dLbls>
          <c:showLegendKey val="0"/>
          <c:showVal val="0"/>
          <c:showCatName val="0"/>
          <c:showSerName val="0"/>
          <c:showPercent val="0"/>
          <c:showBubbleSize val="0"/>
        </c:dLbls>
        <c:marker val="1"/>
        <c:smooth val="0"/>
        <c:axId val="59414400"/>
        <c:axId val="105910272"/>
      </c:lineChart>
      <c:dateAx>
        <c:axId val="59414400"/>
        <c:scaling>
          <c:orientation val="minMax"/>
        </c:scaling>
        <c:delete val="1"/>
        <c:axPos val="b"/>
        <c:numFmt formatCode="ge" sourceLinked="1"/>
        <c:majorTickMark val="none"/>
        <c:minorTickMark val="none"/>
        <c:tickLblPos val="none"/>
        <c:crossAx val="105910272"/>
        <c:crosses val="autoZero"/>
        <c:auto val="1"/>
        <c:lblOffset val="100"/>
        <c:baseTimeUnit val="years"/>
      </c:dateAx>
      <c:valAx>
        <c:axId val="105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226.95</c:v>
                </c:pt>
                <c:pt idx="1">
                  <c:v>233.22</c:v>
                </c:pt>
                <c:pt idx="2">
                  <c:v>207.65</c:v>
                </c:pt>
                <c:pt idx="3">
                  <c:v>333.73</c:v>
                </c:pt>
                <c:pt idx="4">
                  <c:v>295.52999999999997</c:v>
                </c:pt>
              </c:numCache>
            </c:numRef>
          </c:val>
          <c:extLst xmlns:c16r2="http://schemas.microsoft.com/office/drawing/2015/06/chart">
            <c:ext xmlns:c16="http://schemas.microsoft.com/office/drawing/2014/chart" uri="{C3380CC4-5D6E-409C-BE32-E72D297353CC}">
              <c16:uniqueId val="{00000000-466C-431C-920B-F0952AC7F761}"/>
            </c:ext>
          </c:extLst>
        </c:ser>
        <c:dLbls>
          <c:showLegendKey val="0"/>
          <c:showVal val="0"/>
          <c:showCatName val="0"/>
          <c:showSerName val="0"/>
          <c:showPercent val="0"/>
          <c:showBubbleSize val="0"/>
        </c:dLbls>
        <c:gapWidth val="150"/>
        <c:axId val="44595456"/>
        <c:axId val="445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466C-431C-920B-F0952AC7F761}"/>
            </c:ext>
          </c:extLst>
        </c:ser>
        <c:dLbls>
          <c:showLegendKey val="0"/>
          <c:showVal val="0"/>
          <c:showCatName val="0"/>
          <c:showSerName val="0"/>
          <c:showPercent val="0"/>
          <c:showBubbleSize val="0"/>
        </c:dLbls>
        <c:marker val="1"/>
        <c:smooth val="0"/>
        <c:axId val="44595456"/>
        <c:axId val="44597632"/>
      </c:lineChart>
      <c:dateAx>
        <c:axId val="44595456"/>
        <c:scaling>
          <c:orientation val="minMax"/>
        </c:scaling>
        <c:delete val="1"/>
        <c:axPos val="b"/>
        <c:numFmt formatCode="ge" sourceLinked="1"/>
        <c:majorTickMark val="none"/>
        <c:minorTickMark val="none"/>
        <c:tickLblPos val="none"/>
        <c:crossAx val="44597632"/>
        <c:crosses val="autoZero"/>
        <c:auto val="1"/>
        <c:lblOffset val="100"/>
        <c:baseTimeUnit val="years"/>
      </c:dateAx>
      <c:valAx>
        <c:axId val="44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144529</v>
      </c>
      <c r="AM8" s="68"/>
      <c r="AN8" s="68"/>
      <c r="AO8" s="68"/>
      <c r="AP8" s="68"/>
      <c r="AQ8" s="68"/>
      <c r="AR8" s="68"/>
      <c r="AS8" s="68"/>
      <c r="AT8" s="67">
        <f>データ!T6</f>
        <v>554.59</v>
      </c>
      <c r="AU8" s="67"/>
      <c r="AV8" s="67"/>
      <c r="AW8" s="67"/>
      <c r="AX8" s="67"/>
      <c r="AY8" s="67"/>
      <c r="AZ8" s="67"/>
      <c r="BA8" s="67"/>
      <c r="BB8" s="67">
        <f>データ!U6</f>
        <v>260.61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4.3600000000000003</v>
      </c>
      <c r="Q10" s="67"/>
      <c r="R10" s="67"/>
      <c r="S10" s="67"/>
      <c r="T10" s="67"/>
      <c r="U10" s="67"/>
      <c r="V10" s="67"/>
      <c r="W10" s="67">
        <f>データ!Q6</f>
        <v>96.79</v>
      </c>
      <c r="X10" s="67"/>
      <c r="Y10" s="67"/>
      <c r="Z10" s="67"/>
      <c r="AA10" s="67"/>
      <c r="AB10" s="67"/>
      <c r="AC10" s="67"/>
      <c r="AD10" s="68">
        <f>データ!R6</f>
        <v>3510</v>
      </c>
      <c r="AE10" s="68"/>
      <c r="AF10" s="68"/>
      <c r="AG10" s="68"/>
      <c r="AH10" s="68"/>
      <c r="AI10" s="68"/>
      <c r="AJ10" s="68"/>
      <c r="AK10" s="2"/>
      <c r="AL10" s="68">
        <f>データ!V6</f>
        <v>6266</v>
      </c>
      <c r="AM10" s="68"/>
      <c r="AN10" s="68"/>
      <c r="AO10" s="68"/>
      <c r="AP10" s="68"/>
      <c r="AQ10" s="68"/>
      <c r="AR10" s="68"/>
      <c r="AS10" s="68"/>
      <c r="AT10" s="67">
        <f>データ!W6</f>
        <v>3.18</v>
      </c>
      <c r="AU10" s="67"/>
      <c r="AV10" s="67"/>
      <c r="AW10" s="67"/>
      <c r="AX10" s="67"/>
      <c r="AY10" s="67"/>
      <c r="AZ10" s="67"/>
      <c r="BA10" s="67"/>
      <c r="BB10" s="67">
        <f>データ!X6</f>
        <v>1970.44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kbi+ivliKRSJUmY+7BnOaBq1689bxvpiDqr2QMLZeu7/TNVpqs86CEVtdg3vpZS8qZ7kLcJNh8nYKRb8AE85+A==" saltValue="oOY6uv38oNlIlNlgWjsP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42021</v>
      </c>
      <c r="D6" s="33">
        <f t="shared" si="3"/>
        <v>47</v>
      </c>
      <c r="E6" s="33">
        <f t="shared" si="3"/>
        <v>17</v>
      </c>
      <c r="F6" s="33">
        <f t="shared" si="3"/>
        <v>4</v>
      </c>
      <c r="G6" s="33">
        <f t="shared" si="3"/>
        <v>0</v>
      </c>
      <c r="H6" s="33" t="str">
        <f t="shared" si="3"/>
        <v>宮城県　石巻市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4.3600000000000003</v>
      </c>
      <c r="Q6" s="34">
        <f t="shared" si="3"/>
        <v>96.79</v>
      </c>
      <c r="R6" s="34">
        <f t="shared" si="3"/>
        <v>3510</v>
      </c>
      <c r="S6" s="34">
        <f t="shared" si="3"/>
        <v>144529</v>
      </c>
      <c r="T6" s="34">
        <f t="shared" si="3"/>
        <v>554.59</v>
      </c>
      <c r="U6" s="34">
        <f t="shared" si="3"/>
        <v>260.61</v>
      </c>
      <c r="V6" s="34">
        <f t="shared" si="3"/>
        <v>6266</v>
      </c>
      <c r="W6" s="34">
        <f t="shared" si="3"/>
        <v>3.18</v>
      </c>
      <c r="X6" s="34">
        <f t="shared" si="3"/>
        <v>1970.44</v>
      </c>
      <c r="Y6" s="35">
        <f>IF(Y7="",NA(),Y7)</f>
        <v>73.8</v>
      </c>
      <c r="Z6" s="35">
        <f t="shared" ref="Z6:AH6" si="4">IF(Z7="",NA(),Z7)</f>
        <v>83.8</v>
      </c>
      <c r="AA6" s="35">
        <f t="shared" si="4"/>
        <v>84.61</v>
      </c>
      <c r="AB6" s="35">
        <f t="shared" si="4"/>
        <v>88.63</v>
      </c>
      <c r="AC6" s="35">
        <f t="shared" si="4"/>
        <v>66.569999999999993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804.41</v>
      </c>
      <c r="BG6" s="35">
        <f t="shared" ref="BG6:BO6" si="7">IF(BG7="",NA(),BG7)</f>
        <v>805.57</v>
      </c>
      <c r="BH6" s="35">
        <f t="shared" si="7"/>
        <v>316.48</v>
      </c>
      <c r="BI6" s="35">
        <f t="shared" si="7"/>
        <v>1107.42</v>
      </c>
      <c r="BJ6" s="35">
        <f t="shared" si="7"/>
        <v>1024.2</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89.13</v>
      </c>
      <c r="BR6" s="35">
        <f t="shared" ref="BR6:BZ6" si="8">IF(BR7="",NA(),BR7)</f>
        <v>81.489999999999995</v>
      </c>
      <c r="BS6" s="35">
        <f t="shared" si="8"/>
        <v>97.84</v>
      </c>
      <c r="BT6" s="35">
        <f t="shared" si="8"/>
        <v>60.68</v>
      </c>
      <c r="BU6" s="35">
        <f t="shared" si="8"/>
        <v>68.7</v>
      </c>
      <c r="BV6" s="35">
        <f t="shared" si="8"/>
        <v>50.54</v>
      </c>
      <c r="BW6" s="35">
        <f t="shared" si="8"/>
        <v>49.22</v>
      </c>
      <c r="BX6" s="35">
        <f t="shared" si="8"/>
        <v>53.7</v>
      </c>
      <c r="BY6" s="35">
        <f t="shared" si="8"/>
        <v>74.3</v>
      </c>
      <c r="BZ6" s="35">
        <f t="shared" si="8"/>
        <v>72.260000000000005</v>
      </c>
      <c r="CA6" s="34" t="str">
        <f>IF(CA7="","",IF(CA7="-","【-】","【"&amp;SUBSTITUTE(TEXT(CA7,"#,##0.00"),"-","△")&amp;"】"))</f>
        <v>【74.48】</v>
      </c>
      <c r="CB6" s="35">
        <f>IF(CB7="",NA(),CB7)</f>
        <v>226.95</v>
      </c>
      <c r="CC6" s="35">
        <f t="shared" ref="CC6:CK6" si="9">IF(CC7="",NA(),CC7)</f>
        <v>233.22</v>
      </c>
      <c r="CD6" s="35">
        <f t="shared" si="9"/>
        <v>207.65</v>
      </c>
      <c r="CE6" s="35">
        <f t="shared" si="9"/>
        <v>333.73</v>
      </c>
      <c r="CF6" s="35">
        <f t="shared" si="9"/>
        <v>295.52999999999997</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30.19</v>
      </c>
      <c r="CN6" s="35">
        <f t="shared" ref="CN6:CV6" si="10">IF(CN7="",NA(),CN7)</f>
        <v>33.85</v>
      </c>
      <c r="CO6" s="35">
        <f t="shared" si="10"/>
        <v>32.869999999999997</v>
      </c>
      <c r="CP6" s="35">
        <f t="shared" si="10"/>
        <v>32.869999999999997</v>
      </c>
      <c r="CQ6" s="35">
        <f t="shared" si="10"/>
        <v>32.869999999999997</v>
      </c>
      <c r="CR6" s="35">
        <f t="shared" si="10"/>
        <v>34.74</v>
      </c>
      <c r="CS6" s="35">
        <f t="shared" si="10"/>
        <v>36.65</v>
      </c>
      <c r="CT6" s="35">
        <f t="shared" si="10"/>
        <v>37.72</v>
      </c>
      <c r="CU6" s="35">
        <f t="shared" si="10"/>
        <v>43.36</v>
      </c>
      <c r="CV6" s="35">
        <f t="shared" si="10"/>
        <v>42.56</v>
      </c>
      <c r="CW6" s="34" t="str">
        <f>IF(CW7="","",IF(CW7="-","【-】","【"&amp;SUBSTITUTE(TEXT(CW7,"#,##0.00"),"-","△")&amp;"】"))</f>
        <v>【42.82】</v>
      </c>
      <c r="CX6" s="35">
        <f>IF(CX7="",NA(),CX7)</f>
        <v>56.69</v>
      </c>
      <c r="CY6" s="35">
        <f t="shared" ref="CY6:DG6" si="11">IF(CY7="",NA(),CY7)</f>
        <v>56.79</v>
      </c>
      <c r="CZ6" s="35">
        <f t="shared" si="11"/>
        <v>57.23</v>
      </c>
      <c r="DA6" s="35">
        <f t="shared" si="11"/>
        <v>57.26</v>
      </c>
      <c r="DB6" s="35">
        <f t="shared" si="11"/>
        <v>57.85</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0.84</v>
      </c>
      <c r="EG6" s="35">
        <f t="shared" si="14"/>
        <v>3.03</v>
      </c>
      <c r="EH6" s="35">
        <f t="shared" si="14"/>
        <v>0.02</v>
      </c>
      <c r="EI6" s="35">
        <f t="shared" si="14"/>
        <v>0.46</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42021</v>
      </c>
      <c r="D7" s="37">
        <v>47</v>
      </c>
      <c r="E7" s="37">
        <v>17</v>
      </c>
      <c r="F7" s="37">
        <v>4</v>
      </c>
      <c r="G7" s="37">
        <v>0</v>
      </c>
      <c r="H7" s="37" t="s">
        <v>99</v>
      </c>
      <c r="I7" s="37" t="s">
        <v>100</v>
      </c>
      <c r="J7" s="37" t="s">
        <v>101</v>
      </c>
      <c r="K7" s="37" t="s">
        <v>102</v>
      </c>
      <c r="L7" s="37" t="s">
        <v>103</v>
      </c>
      <c r="M7" s="37" t="s">
        <v>104</v>
      </c>
      <c r="N7" s="38" t="s">
        <v>105</v>
      </c>
      <c r="O7" s="38" t="s">
        <v>106</v>
      </c>
      <c r="P7" s="38">
        <v>4.3600000000000003</v>
      </c>
      <c r="Q7" s="38">
        <v>96.79</v>
      </c>
      <c r="R7" s="38">
        <v>3510</v>
      </c>
      <c r="S7" s="38">
        <v>144529</v>
      </c>
      <c r="T7" s="38">
        <v>554.59</v>
      </c>
      <c r="U7" s="38">
        <v>260.61</v>
      </c>
      <c r="V7" s="38">
        <v>6266</v>
      </c>
      <c r="W7" s="38">
        <v>3.18</v>
      </c>
      <c r="X7" s="38">
        <v>1970.44</v>
      </c>
      <c r="Y7" s="38">
        <v>73.8</v>
      </c>
      <c r="Z7" s="38">
        <v>83.8</v>
      </c>
      <c r="AA7" s="38">
        <v>84.61</v>
      </c>
      <c r="AB7" s="38">
        <v>88.63</v>
      </c>
      <c r="AC7" s="38">
        <v>66.569999999999993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804.41</v>
      </c>
      <c r="BG7" s="38">
        <v>805.57</v>
      </c>
      <c r="BH7" s="38">
        <v>316.48</v>
      </c>
      <c r="BI7" s="38">
        <v>1107.42</v>
      </c>
      <c r="BJ7" s="38">
        <v>1024.2</v>
      </c>
      <c r="BK7" s="38">
        <v>1671.86</v>
      </c>
      <c r="BL7" s="38">
        <v>1673.47</v>
      </c>
      <c r="BM7" s="38">
        <v>1592.72</v>
      </c>
      <c r="BN7" s="38">
        <v>1243.71</v>
      </c>
      <c r="BO7" s="38">
        <v>1194.1500000000001</v>
      </c>
      <c r="BP7" s="38">
        <v>1209.4000000000001</v>
      </c>
      <c r="BQ7" s="38">
        <v>89.13</v>
      </c>
      <c r="BR7" s="38">
        <v>81.489999999999995</v>
      </c>
      <c r="BS7" s="38">
        <v>97.84</v>
      </c>
      <c r="BT7" s="38">
        <v>60.68</v>
      </c>
      <c r="BU7" s="38">
        <v>68.7</v>
      </c>
      <c r="BV7" s="38">
        <v>50.54</v>
      </c>
      <c r="BW7" s="38">
        <v>49.22</v>
      </c>
      <c r="BX7" s="38">
        <v>53.7</v>
      </c>
      <c r="BY7" s="38">
        <v>74.3</v>
      </c>
      <c r="BZ7" s="38">
        <v>72.260000000000005</v>
      </c>
      <c r="CA7" s="38">
        <v>74.48</v>
      </c>
      <c r="CB7" s="38">
        <v>226.95</v>
      </c>
      <c r="CC7" s="38">
        <v>233.22</v>
      </c>
      <c r="CD7" s="38">
        <v>207.65</v>
      </c>
      <c r="CE7" s="38">
        <v>333.73</v>
      </c>
      <c r="CF7" s="38">
        <v>295.52999999999997</v>
      </c>
      <c r="CG7" s="38">
        <v>320.36</v>
      </c>
      <c r="CH7" s="38">
        <v>332.02</v>
      </c>
      <c r="CI7" s="38">
        <v>300.35000000000002</v>
      </c>
      <c r="CJ7" s="38">
        <v>221.81</v>
      </c>
      <c r="CK7" s="38">
        <v>230.02</v>
      </c>
      <c r="CL7" s="38">
        <v>219.46</v>
      </c>
      <c r="CM7" s="38">
        <v>30.19</v>
      </c>
      <c r="CN7" s="38">
        <v>33.85</v>
      </c>
      <c r="CO7" s="38">
        <v>32.869999999999997</v>
      </c>
      <c r="CP7" s="38">
        <v>32.869999999999997</v>
      </c>
      <c r="CQ7" s="38">
        <v>32.869999999999997</v>
      </c>
      <c r="CR7" s="38">
        <v>34.74</v>
      </c>
      <c r="CS7" s="38">
        <v>36.65</v>
      </c>
      <c r="CT7" s="38">
        <v>37.72</v>
      </c>
      <c r="CU7" s="38">
        <v>43.36</v>
      </c>
      <c r="CV7" s="38">
        <v>42.56</v>
      </c>
      <c r="CW7" s="38">
        <v>42.82</v>
      </c>
      <c r="CX7" s="38">
        <v>56.69</v>
      </c>
      <c r="CY7" s="38">
        <v>56.79</v>
      </c>
      <c r="CZ7" s="38">
        <v>57.23</v>
      </c>
      <c r="DA7" s="38">
        <v>57.26</v>
      </c>
      <c r="DB7" s="38">
        <v>57.85</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0.84</v>
      </c>
      <c r="EG7" s="38">
        <v>3.03</v>
      </c>
      <c r="EH7" s="38">
        <v>0.02</v>
      </c>
      <c r="EI7" s="38">
        <v>0.46</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dcterms:created xsi:type="dcterms:W3CDTF">2019-12-05T05:10:12Z</dcterms:created>
  <dcterms:modified xsi:type="dcterms:W3CDTF">2020-02-20T06:20:48Z</dcterms:modified>
  <cp:category/>
</cp:coreProperties>
</file>