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IkOzP7Gga9wC9fdwxRslP56OO7nv2VBvTW3pZTbvv9QpbPF21UkZ+8U8HKyj0xYJrpItefy1A5pXBcIONT3T8w==" workbookSaltValue="hHRWVOKEtSy2Pr6nayesVg==" workbookSpinCount="100000" lockStructure="1"/>
  <bookViews>
    <workbookView xWindow="0" yWindow="0" windowWidth="15355" windowHeight="7642"/>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<sst xmlns="http://schemas.openxmlformats.org/spreadsheetml/2006/main" count="233" uniqueCount="116">
  <si>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</si>
  <si>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</si>
  <si>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</si>
  <si>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</si>
  <si>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</si>
  <si>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</si>
  <si>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</si>
  <si>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</si>
  <si>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</si>
  <si>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</si>
  <si>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</si>
  <si>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</si>
  <si>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</si>
  <si>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</si>
  <si>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</si>
  <si>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</si>
  <si>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</si>
  <si>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</si>
  <si>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</si>
  <si>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</si>
  <si>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</si>
  <si>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</si>
  <si>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</si>
  <si>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</si>
  <si>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</si>
  <si>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</si>
  <si>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</si>
  <si>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</si>
  <si>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</si>
  <si>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</si>
  <si>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</si>
  <si>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</si>
  <si>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</si>
  <si>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</si>
  <si>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</si>
  <si>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</si>
  <si>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</si>
  <si>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</si>
  <si>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</si>
  <si>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</si>
  <si>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</si>
  <si>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</si>
  <si>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</si>
  <si>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</si>
  <si>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</si>
  <si>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</si>
  <si>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</si>
  <si>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</si>
  <si>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</si>
  <si>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</si>
  <si>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</si>
  <si>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</si>
  <si>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</si>
  <si>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</si>
  <si>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</si>
  <si>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</si>
  <si>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</si>
  <si>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</si>
  <si>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</si>
  <si>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</si>
  <si>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</si>
  <si>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</si>
  <si>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</si>
  <si>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</si>
  <si>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</si>
  <si>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</si>
  <si>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</si>
  <si>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</si>
  <si>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</si>
  <si>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</si>
  <si>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</si>
  <si>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</si>
  <si>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</si>
  <si>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</si>
  <si>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</si>
  <si>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</si>
  <si>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</si>
  <si>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</si>
  <si>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</si>
  <si>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</si>
  <si>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</si>
  <si>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</si>
  <si>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</si>
  <si>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</si>
  <si>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</si>
  <si>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</si>
  <si>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</si>
  <si>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</si>
  <si>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</si>
  <si>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</si>
  <si>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</si>
  <si>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</si>
  <si>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</si>
  <si>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</si>
  <si>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</si>
  <si>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</si>
  <si>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</si>
  <si>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</si>
  <si>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</si>
  <si>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</si>
  <si>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利府町</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</si>
  <si>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</si>
  <si>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</si>
  <si>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</si>
  <si>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</si>
  <si>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</si>
  <si>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</si>
  <si>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</si>
  <si>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</si>
  <si>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</si>
  <si>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</si>
  <si>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</si>
  <si>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</si>
  <si>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管渠調査（カメラ調査、マンホール調査等）の結果を受け、平成２８年度から管渠等長寿命化対策（蓋交換）補修に着手、工事対象となるマンホールについては平成３０年度を持って一旦事業は完了した。
　令和２年度からの地方公営企業法の適用に際して、事業資産調査を実施していることから、事業資産の老朽化と更新時期の見極め実施について検討を始めたい。</t>
    <rPh sb="85" eb="87">
      <t>ジギョウ</t>
    </rPh>
    <rPh sb="95" eb="96">
      <t>レイ</t>
    </rPh>
    <rPh sb="96" eb="97">
      <t>ワ</t>
    </rPh>
    <rPh sb="114" eb="115">
      <t>サイ</t>
    </rPh>
    <rPh sb="122" eb="124">
      <t>チョウサ</t>
    </rPh>
    <rPh sb="153" eb="155">
      <t>ジッシ</t>
    </rPh>
    <rPh sb="159" eb="161">
      <t>ケントウ</t>
    </rPh>
    <rPh sb="162" eb="163">
      <t>ハジ</t>
    </rPh>
    <phoneticPr fontId="4"/>
  </si>
  <si>
    <t>　本町の下水道事業は、全体的に概ね良好経営状況状態を維持しながら近年推移来たが、令和2年度から地方公営企業法の全部適用を行うことから、より費用対効果を重視した事業推進に努めたい。
　また、課題となっている震災後の不明水増加への対策として、地方公営企業法の適用下においても収益性を高めてゆくことを念頭に、今後も継続して不明水調査及び対策工事等の実施等により有収水量の向上に努めたい。</t>
    <rPh sb="36" eb="37">
      <t>キ</t>
    </rPh>
    <rPh sb="40" eb="41">
      <t>レイ</t>
    </rPh>
    <rPh sb="41" eb="42">
      <t>ワ</t>
    </rPh>
    <rPh sb="43" eb="45">
      <t>ネンド</t>
    </rPh>
    <rPh sb="47" eb="49">
      <t>チホウ</t>
    </rPh>
    <rPh sb="49" eb="51">
      <t>コウエイ</t>
    </rPh>
    <rPh sb="51" eb="53">
      <t>キギョウ</t>
    </rPh>
    <rPh sb="53" eb="54">
      <t>ホウ</t>
    </rPh>
    <rPh sb="55" eb="57">
      <t>ゼンブ</t>
    </rPh>
    <rPh sb="57" eb="59">
      <t>テキヨウ</t>
    </rPh>
    <rPh sb="60" eb="61">
      <t>オコナ</t>
    </rPh>
    <rPh sb="84" eb="85">
      <t>ツト</t>
    </rPh>
    <rPh sb="119" eb="121">
      <t>チホウ</t>
    </rPh>
    <rPh sb="121" eb="123">
      <t>コウエイ</t>
    </rPh>
    <rPh sb="123" eb="125">
      <t>キギョウ</t>
    </rPh>
    <rPh sb="125" eb="126">
      <t>ホウ</t>
    </rPh>
    <rPh sb="127" eb="128">
      <t>テキ</t>
    </rPh>
    <rPh sb="128" eb="129">
      <t>ヨウ</t>
    </rPh>
    <rPh sb="129" eb="130">
      <t>カ</t>
    </rPh>
    <rPh sb="147" eb="149">
      <t>ネントウ</t>
    </rPh>
    <rPh sb="154" eb="156">
      <t>ケイゾク</t>
    </rPh>
    <rPh sb="177" eb="179">
      <t>ユウシュウ</t>
    </rPh>
    <rPh sb="179" eb="181">
      <t>スイリョウ</t>
    </rPh>
    <rPh sb="182" eb="184">
      <t>コウジョウ</t>
    </rPh>
    <rPh sb="185" eb="186">
      <t>ツト</t>
    </rPh>
    <phoneticPr fontId="4"/>
  </si>
  <si>
    <t xml:space="preserve"> 本町の下水道事業における使用料収入に関しては、直近の３年間において安定した収益を得ていることから収益的収支比率は８０％を維持している。
　企業債残高については平成１５年度をピークに順調に減少、現在は類似団体の平均を下回り、資本費も低下の一途を辿っていることから、今後も経常収支のバランスを考慮した上で地方債の借入れ等を行い新規整備事業を実施しつつ、適切な財政運営状況を維持したい。
　維持管理面では、昨年度において荒天が多い気象状況により不明水が増加していたが、今年度は例年並みの汚水処理単価水準となった。 
　今後の事業運営に当たっては、流域下水道維持管理負担金単価が令和元年度より２円以上上昇していることから、経営に対する影響を考慮しながら事業運営にあたる必要がある。</t>
    <rPh sb="61" eb="63">
      <t>イジ</t>
    </rPh>
    <rPh sb="185" eb="187">
      <t>イジ</t>
    </rPh>
    <rPh sb="201" eb="203">
      <t>サクネン</t>
    </rPh>
    <rPh sb="224" eb="226">
      <t>ゾウカ</t>
    </rPh>
    <rPh sb="232" eb="235">
      <t>コンネンド</t>
    </rPh>
    <rPh sb="236" eb="238">
      <t>レイネン</t>
    </rPh>
    <rPh sb="238" eb="239">
      <t>ナ</t>
    </rPh>
    <rPh sb="241" eb="243">
      <t>オスイ</t>
    </rPh>
    <rPh sb="243" eb="245">
      <t>ショリ</t>
    </rPh>
    <rPh sb="245" eb="247">
      <t>タンカ</t>
    </rPh>
    <rPh sb="247" eb="249">
      <t>スイジュン</t>
    </rPh>
    <rPh sb="286" eb="287">
      <t>レイ</t>
    </rPh>
    <rPh sb="287" eb="288">
      <t>ワ</t>
    </rPh>
    <rPh sb="288" eb="289">
      <t>ガン</t>
    </rPh>
    <rPh sb="314" eb="316">
      <t>エイキョウ</t>
    </rPh>
    <rPh sb="317" eb="319">
      <t>コウリョ</t>
    </rPh>
    <rPh sb="323" eb="325">
      <t>ジギョウ</t>
    </rPh>
    <rPh sb="325" eb="327">
      <t>ウンエイ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</si>
</sst>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HGPｺﾞｼｯｸM"/>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768-4AC5-8FA7-519E957F632C}"/>
            </c:ext>
          </c:extLst>
        </c:ser>
        <c:dLbls>
          <c:showLegendKey val="0"/>
          <c:showVal val="0"/>
          <c:showCatName val="0"/>
          <c:showSerName val="0"/>
          <c:showPercent val="0"/>
          <c:showBubbleSize val="0"/>
        </c:dLbls>
        <c:gapWidth val="150"/>
        <c:axId val="31704192"/>
        <c:axId val="88348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0.27</c:v>
                </c:pt>
                <c:pt idx="2">
                  <c:v>0.17</c:v>
                </c:pt>
                <c:pt idx="3">
                  <c:v>0.13</c:v>
                </c:pt>
                <c:pt idx="4">
                  <c:v>0.1</c:v>
                </c:pt>
              </c:numCache>
            </c:numRef>
          </c:val>
          <c:smooth val="0"/>
          <c:extLst xmlns:c16r2="http://schemas.microsoft.com/office/drawing/2015/06/chart">
            <c:ext xmlns:c16="http://schemas.microsoft.com/office/drawing/2014/chart" uri="{C3380CC4-5D6E-409C-BE32-E72D297353CC}">
              <c16:uniqueId val="{00000001-9768-4AC5-8FA7-519E957F632C}"/>
            </c:ext>
          </c:extLst>
        </c:ser>
        <c:dLbls>
          <c:showLegendKey val="0"/>
          <c:showVal val="0"/>
          <c:showCatName val="0"/>
          <c:showSerName val="0"/>
          <c:showPercent val="0"/>
          <c:showBubbleSize val="0"/>
        </c:dLbls>
        <c:marker val="1"/>
        <c:smooth val="0"/>
        <c:axId val="31704192"/>
        <c:axId val="88348160"/>
      </c:lineChart>
      <c:dateAx>
        <c:axId val="31704192"/>
        <c:scaling>
          <c:orientation val="minMax"/>
        </c:scaling>
        <c:delete val="1"/>
        <c:axPos val="b"/>
        <c:numFmt formatCode="ge" sourceLinked="1"/>
        <c:majorTickMark val="none"/>
        <c:minorTickMark val="none"/>
        <c:tickLblPos val="none"/>
        <c:crossAx val="88348160"/>
        <c:crosses val="autoZero"/>
        <c:auto val="1"/>
        <c:lblOffset val="100"/>
        <c:baseTimeUnit val="years"/>
      </c:dateAx>
      <c:valAx>
        <c:axId val="8834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0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340-4C30-A164-D7044BECC55F}"/>
            </c:ext>
          </c:extLst>
        </c:ser>
        <c:dLbls>
          <c:showLegendKey val="0"/>
          <c:showVal val="0"/>
          <c:showCatName val="0"/>
          <c:showSerName val="0"/>
          <c:showPercent val="0"/>
          <c:showBubbleSize val="0"/>
        </c:dLbls>
        <c:gapWidth val="150"/>
        <c:axId val="77195520"/>
        <c:axId val="77197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64.87</c:v>
                </c:pt>
                <c:pt idx="1">
                  <c:v>65.62</c:v>
                </c:pt>
                <c:pt idx="2">
                  <c:v>64.67</c:v>
                </c:pt>
                <c:pt idx="3">
                  <c:v>64.959999999999994</c:v>
                </c:pt>
                <c:pt idx="4">
                  <c:v>65.040000000000006</c:v>
                </c:pt>
              </c:numCache>
            </c:numRef>
          </c:val>
          <c:smooth val="0"/>
          <c:extLst xmlns:c16r2="http://schemas.microsoft.com/office/drawing/2015/06/chart">
            <c:ext xmlns:c16="http://schemas.microsoft.com/office/drawing/2014/chart" uri="{C3380CC4-5D6E-409C-BE32-E72D297353CC}">
              <c16:uniqueId val="{00000001-D340-4C30-A164-D7044BECC55F}"/>
            </c:ext>
          </c:extLst>
        </c:ser>
        <c:dLbls>
          <c:showLegendKey val="0"/>
          <c:showVal val="0"/>
          <c:showCatName val="0"/>
          <c:showSerName val="0"/>
          <c:showPercent val="0"/>
          <c:showBubbleSize val="0"/>
        </c:dLbls>
        <c:marker val="1"/>
        <c:smooth val="0"/>
        <c:axId val="77195520"/>
        <c:axId val="77197696"/>
      </c:lineChart>
      <c:dateAx>
        <c:axId val="77195520"/>
        <c:scaling>
          <c:orientation val="minMax"/>
        </c:scaling>
        <c:delete val="1"/>
        <c:axPos val="b"/>
        <c:numFmt formatCode="ge" sourceLinked="1"/>
        <c:majorTickMark val="none"/>
        <c:minorTickMark val="none"/>
        <c:tickLblPos val="none"/>
        <c:crossAx val="77197696"/>
        <c:crosses val="autoZero"/>
        <c:auto val="1"/>
        <c:lblOffset val="100"/>
        <c:baseTimeUnit val="years"/>
      </c:dateAx>
      <c:valAx>
        <c:axId val="7719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19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97.68</c:v>
                </c:pt>
                <c:pt idx="1">
                  <c:v>97.72</c:v>
                </c:pt>
                <c:pt idx="2">
                  <c:v>97.71</c:v>
                </c:pt>
                <c:pt idx="3">
                  <c:v>97.71</c:v>
                </c:pt>
                <c:pt idx="4">
                  <c:v>97.7</c:v>
                </c:pt>
              </c:numCache>
            </c:numRef>
          </c:val>
          <c:extLst xmlns:c16r2="http://schemas.microsoft.com/office/drawing/2015/06/chart">
            <c:ext xmlns:c16="http://schemas.microsoft.com/office/drawing/2014/chart" uri="{C3380CC4-5D6E-409C-BE32-E72D297353CC}">
              <c16:uniqueId val="{00000000-6627-4907-B960-766D0041BA57}"/>
            </c:ext>
          </c:extLst>
        </c:ser>
        <c:dLbls>
          <c:showLegendKey val="0"/>
          <c:showVal val="0"/>
          <c:showCatName val="0"/>
          <c:showSerName val="0"/>
          <c:showPercent val="0"/>
          <c:showBubbleSize val="0"/>
        </c:dLbls>
        <c:gapWidth val="150"/>
        <c:axId val="86469248"/>
        <c:axId val="86471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91.11</c:v>
                </c:pt>
                <c:pt idx="1">
                  <c:v>91.44</c:v>
                </c:pt>
                <c:pt idx="2">
                  <c:v>91.76</c:v>
                </c:pt>
                <c:pt idx="3">
                  <c:v>92.3</c:v>
                </c:pt>
                <c:pt idx="4">
                  <c:v>92.55</c:v>
                </c:pt>
              </c:numCache>
            </c:numRef>
          </c:val>
          <c:smooth val="0"/>
          <c:extLst xmlns:c16r2="http://schemas.microsoft.com/office/drawing/2015/06/chart">
            <c:ext xmlns:c16="http://schemas.microsoft.com/office/drawing/2014/chart" uri="{C3380CC4-5D6E-409C-BE32-E72D297353CC}">
              <c16:uniqueId val="{00000001-6627-4907-B960-766D0041BA57}"/>
            </c:ext>
          </c:extLst>
        </c:ser>
        <c:dLbls>
          <c:showLegendKey val="0"/>
          <c:showVal val="0"/>
          <c:showCatName val="0"/>
          <c:showSerName val="0"/>
          <c:showPercent val="0"/>
          <c:showBubbleSize val="0"/>
        </c:dLbls>
        <c:marker val="1"/>
        <c:smooth val="0"/>
        <c:axId val="86469248"/>
        <c:axId val="86471424"/>
      </c:lineChart>
      <c:dateAx>
        <c:axId val="86469248"/>
        <c:scaling>
          <c:orientation val="minMax"/>
        </c:scaling>
        <c:delete val="1"/>
        <c:axPos val="b"/>
        <c:numFmt formatCode="ge" sourceLinked="1"/>
        <c:majorTickMark val="none"/>
        <c:minorTickMark val="none"/>
        <c:tickLblPos val="none"/>
        <c:crossAx val="86471424"/>
        <c:crosses val="autoZero"/>
        <c:auto val="1"/>
        <c:lblOffset val="100"/>
        <c:baseTimeUnit val="years"/>
      </c:dateAx>
      <c:valAx>
        <c:axId val="8647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46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82.75</c:v>
                </c:pt>
                <c:pt idx="1">
                  <c:v>83.82</c:v>
                </c:pt>
                <c:pt idx="2">
                  <c:v>84.03</c:v>
                </c:pt>
                <c:pt idx="3">
                  <c:v>83.95</c:v>
                </c:pt>
                <c:pt idx="4">
                  <c:v>82.8</c:v>
                </c:pt>
              </c:numCache>
            </c:numRef>
          </c:val>
          <c:extLst xmlns:c16r2="http://schemas.microsoft.com/office/drawing/2015/06/chart">
            <c:ext xmlns:c16="http://schemas.microsoft.com/office/drawing/2014/chart" uri="{C3380CC4-5D6E-409C-BE32-E72D297353CC}">
              <c16:uniqueId val="{00000000-424C-4332-9C48-8D6D9EE10798}"/>
            </c:ext>
          </c:extLst>
        </c:ser>
        <c:dLbls>
          <c:showLegendKey val="0"/>
          <c:showVal val="0"/>
          <c:showCatName val="0"/>
          <c:showSerName val="0"/>
          <c:showPercent val="0"/>
          <c:showBubbleSize val="0"/>
        </c:dLbls>
        <c:gapWidth val="150"/>
        <c:axId val="76545024"/>
        <c:axId val="76874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24C-4332-9C48-8D6D9EE10798}"/>
            </c:ext>
          </c:extLst>
        </c:ser>
        <c:dLbls>
          <c:showLegendKey val="0"/>
          <c:showVal val="0"/>
          <c:showCatName val="0"/>
          <c:showSerName val="0"/>
          <c:showPercent val="0"/>
          <c:showBubbleSize val="0"/>
        </c:dLbls>
        <c:marker val="1"/>
        <c:smooth val="0"/>
        <c:axId val="76545024"/>
        <c:axId val="76874880"/>
      </c:lineChart>
      <c:dateAx>
        <c:axId val="76545024"/>
        <c:scaling>
          <c:orientation val="minMax"/>
        </c:scaling>
        <c:delete val="1"/>
        <c:axPos val="b"/>
        <c:numFmt formatCode="ge" sourceLinked="1"/>
        <c:majorTickMark val="none"/>
        <c:minorTickMark val="none"/>
        <c:tickLblPos val="none"/>
        <c:crossAx val="76874880"/>
        <c:crosses val="autoZero"/>
        <c:auto val="1"/>
        <c:lblOffset val="100"/>
        <c:baseTimeUnit val="years"/>
      </c:dateAx>
      <c:valAx>
        <c:axId val="7687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54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4D0-4A01-A318-D67EFBF0A029}"/>
            </c:ext>
          </c:extLst>
        </c:ser>
        <c:dLbls>
          <c:showLegendKey val="0"/>
          <c:showVal val="0"/>
          <c:showCatName val="0"/>
          <c:showSerName val="0"/>
          <c:showPercent val="0"/>
          <c:showBubbleSize val="0"/>
        </c:dLbls>
        <c:gapWidth val="150"/>
        <c:axId val="76901760"/>
        <c:axId val="7690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4D0-4A01-A318-D67EFBF0A029}"/>
            </c:ext>
          </c:extLst>
        </c:ser>
        <c:dLbls>
          <c:showLegendKey val="0"/>
          <c:showVal val="0"/>
          <c:showCatName val="0"/>
          <c:showSerName val="0"/>
          <c:showPercent val="0"/>
          <c:showBubbleSize val="0"/>
        </c:dLbls>
        <c:marker val="1"/>
        <c:smooth val="0"/>
        <c:axId val="76901760"/>
        <c:axId val="76903936"/>
      </c:lineChart>
      <c:dateAx>
        <c:axId val="76901760"/>
        <c:scaling>
          <c:orientation val="minMax"/>
        </c:scaling>
        <c:delete val="1"/>
        <c:axPos val="b"/>
        <c:numFmt formatCode="ge" sourceLinked="1"/>
        <c:majorTickMark val="none"/>
        <c:minorTickMark val="none"/>
        <c:tickLblPos val="none"/>
        <c:crossAx val="76903936"/>
        <c:crosses val="autoZero"/>
        <c:auto val="1"/>
        <c:lblOffset val="100"/>
        <c:baseTimeUnit val="years"/>
      </c:dateAx>
      <c:valAx>
        <c:axId val="7690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90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BE4-43D9-915E-3842EB6A737A}"/>
            </c:ext>
          </c:extLst>
        </c:ser>
        <c:dLbls>
          <c:showLegendKey val="0"/>
          <c:showVal val="0"/>
          <c:showCatName val="0"/>
          <c:showSerName val="0"/>
          <c:showPercent val="0"/>
          <c:showBubbleSize val="0"/>
        </c:dLbls>
        <c:gapWidth val="150"/>
        <c:axId val="76918784"/>
        <c:axId val="7692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BE4-43D9-915E-3842EB6A737A}"/>
            </c:ext>
          </c:extLst>
        </c:ser>
        <c:dLbls>
          <c:showLegendKey val="0"/>
          <c:showVal val="0"/>
          <c:showCatName val="0"/>
          <c:showSerName val="0"/>
          <c:showPercent val="0"/>
          <c:showBubbleSize val="0"/>
        </c:dLbls>
        <c:marker val="1"/>
        <c:smooth val="0"/>
        <c:axId val="76918784"/>
        <c:axId val="76920704"/>
      </c:lineChart>
      <c:dateAx>
        <c:axId val="76918784"/>
        <c:scaling>
          <c:orientation val="minMax"/>
        </c:scaling>
        <c:delete val="1"/>
        <c:axPos val="b"/>
        <c:numFmt formatCode="ge" sourceLinked="1"/>
        <c:majorTickMark val="none"/>
        <c:minorTickMark val="none"/>
        <c:tickLblPos val="none"/>
        <c:crossAx val="76920704"/>
        <c:crosses val="autoZero"/>
        <c:auto val="1"/>
        <c:lblOffset val="100"/>
        <c:baseTimeUnit val="years"/>
      </c:dateAx>
      <c:valAx>
        <c:axId val="7692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91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04A-476C-A3D4-F0ACD7908768}"/>
            </c:ext>
          </c:extLst>
        </c:ser>
        <c:dLbls>
          <c:showLegendKey val="0"/>
          <c:showVal val="0"/>
          <c:showCatName val="0"/>
          <c:showSerName val="0"/>
          <c:showPercent val="0"/>
          <c:showBubbleSize val="0"/>
        </c:dLbls>
        <c:gapWidth val="150"/>
        <c:axId val="76935936"/>
        <c:axId val="7693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04A-476C-A3D4-F0ACD7908768}"/>
            </c:ext>
          </c:extLst>
        </c:ser>
        <c:dLbls>
          <c:showLegendKey val="0"/>
          <c:showVal val="0"/>
          <c:showCatName val="0"/>
          <c:showSerName val="0"/>
          <c:showPercent val="0"/>
          <c:showBubbleSize val="0"/>
        </c:dLbls>
        <c:marker val="1"/>
        <c:smooth val="0"/>
        <c:axId val="76935936"/>
        <c:axId val="76937856"/>
      </c:lineChart>
      <c:dateAx>
        <c:axId val="76935936"/>
        <c:scaling>
          <c:orientation val="minMax"/>
        </c:scaling>
        <c:delete val="1"/>
        <c:axPos val="b"/>
        <c:numFmt formatCode="ge" sourceLinked="1"/>
        <c:majorTickMark val="none"/>
        <c:minorTickMark val="none"/>
        <c:tickLblPos val="none"/>
        <c:crossAx val="76937856"/>
        <c:crosses val="autoZero"/>
        <c:auto val="1"/>
        <c:lblOffset val="100"/>
        <c:baseTimeUnit val="years"/>
      </c:dateAx>
      <c:valAx>
        <c:axId val="7693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93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97C-4635-8238-0B786A4F1093}"/>
            </c:ext>
          </c:extLst>
        </c:ser>
        <c:dLbls>
          <c:showLegendKey val="0"/>
          <c:showVal val="0"/>
          <c:showCatName val="0"/>
          <c:showSerName val="0"/>
          <c:showPercent val="0"/>
          <c:showBubbleSize val="0"/>
        </c:dLbls>
        <c:gapWidth val="150"/>
        <c:axId val="76956800"/>
        <c:axId val="7695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97C-4635-8238-0B786A4F1093}"/>
            </c:ext>
          </c:extLst>
        </c:ser>
        <c:dLbls>
          <c:showLegendKey val="0"/>
          <c:showVal val="0"/>
          <c:showCatName val="0"/>
          <c:showSerName val="0"/>
          <c:showPercent val="0"/>
          <c:showBubbleSize val="0"/>
        </c:dLbls>
        <c:marker val="1"/>
        <c:smooth val="0"/>
        <c:axId val="76956800"/>
        <c:axId val="76958720"/>
      </c:lineChart>
      <c:dateAx>
        <c:axId val="76956800"/>
        <c:scaling>
          <c:orientation val="minMax"/>
        </c:scaling>
        <c:delete val="1"/>
        <c:axPos val="b"/>
        <c:numFmt formatCode="ge" sourceLinked="1"/>
        <c:majorTickMark val="none"/>
        <c:minorTickMark val="none"/>
        <c:tickLblPos val="none"/>
        <c:crossAx val="76958720"/>
        <c:crosses val="autoZero"/>
        <c:auto val="1"/>
        <c:lblOffset val="100"/>
        <c:baseTimeUnit val="years"/>
      </c:dateAx>
      <c:valAx>
        <c:axId val="7695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95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729.51</c:v>
                </c:pt>
                <c:pt idx="1">
                  <c:v>686.94</c:v>
                </c:pt>
                <c:pt idx="2">
                  <c:v>722.57</c:v>
                </c:pt>
                <c:pt idx="3">
                  <c:v>681.51</c:v>
                </c:pt>
                <c:pt idx="4">
                  <c:v>686.86</c:v>
                </c:pt>
              </c:numCache>
            </c:numRef>
          </c:val>
          <c:extLst xmlns:c16r2="http://schemas.microsoft.com/office/drawing/2015/06/chart">
            <c:ext xmlns:c16="http://schemas.microsoft.com/office/drawing/2014/chart" uri="{C3380CC4-5D6E-409C-BE32-E72D297353CC}">
              <c16:uniqueId val="{00000000-8406-4F16-BF03-51A3B38FE87B}"/>
            </c:ext>
          </c:extLst>
        </c:ser>
        <c:dLbls>
          <c:showLegendKey val="0"/>
          <c:showVal val="0"/>
          <c:showCatName val="0"/>
          <c:showSerName val="0"/>
          <c:showPercent val="0"/>
          <c:showBubbleSize val="0"/>
        </c:dLbls>
        <c:gapWidth val="150"/>
        <c:axId val="76989568"/>
        <c:axId val="76991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854.16</c:v>
                </c:pt>
                <c:pt idx="1">
                  <c:v>848.31</c:v>
                </c:pt>
                <c:pt idx="2">
                  <c:v>774.99</c:v>
                </c:pt>
                <c:pt idx="3">
                  <c:v>799.41</c:v>
                </c:pt>
                <c:pt idx="4">
                  <c:v>820.36</c:v>
                </c:pt>
              </c:numCache>
            </c:numRef>
          </c:val>
          <c:smooth val="0"/>
          <c:extLst xmlns:c16r2="http://schemas.microsoft.com/office/drawing/2015/06/chart">
            <c:ext xmlns:c16="http://schemas.microsoft.com/office/drawing/2014/chart" uri="{C3380CC4-5D6E-409C-BE32-E72D297353CC}">
              <c16:uniqueId val="{00000001-8406-4F16-BF03-51A3B38FE87B}"/>
            </c:ext>
          </c:extLst>
        </c:ser>
        <c:dLbls>
          <c:showLegendKey val="0"/>
          <c:showVal val="0"/>
          <c:showCatName val="0"/>
          <c:showSerName val="0"/>
          <c:showPercent val="0"/>
          <c:showBubbleSize val="0"/>
        </c:dLbls>
        <c:marker val="1"/>
        <c:smooth val="0"/>
        <c:axId val="76989568"/>
        <c:axId val="76991488"/>
      </c:lineChart>
      <c:dateAx>
        <c:axId val="76989568"/>
        <c:scaling>
          <c:orientation val="minMax"/>
        </c:scaling>
        <c:delete val="1"/>
        <c:axPos val="b"/>
        <c:numFmt formatCode="ge" sourceLinked="1"/>
        <c:majorTickMark val="none"/>
        <c:minorTickMark val="none"/>
        <c:tickLblPos val="none"/>
        <c:crossAx val="76991488"/>
        <c:crosses val="autoZero"/>
        <c:auto val="1"/>
        <c:lblOffset val="100"/>
        <c:baseTimeUnit val="years"/>
      </c:dateAx>
      <c:valAx>
        <c:axId val="7699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98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96.73</c:v>
                </c:pt>
                <c:pt idx="1">
                  <c:v>101.53</c:v>
                </c:pt>
                <c:pt idx="2">
                  <c:v>97.83</c:v>
                </c:pt>
                <c:pt idx="3">
                  <c:v>94.96</c:v>
                </c:pt>
                <c:pt idx="4">
                  <c:v>95.73</c:v>
                </c:pt>
              </c:numCache>
            </c:numRef>
          </c:val>
          <c:extLst xmlns:c16r2="http://schemas.microsoft.com/office/drawing/2015/06/chart">
            <c:ext xmlns:c16="http://schemas.microsoft.com/office/drawing/2014/chart" uri="{C3380CC4-5D6E-409C-BE32-E72D297353CC}">
              <c16:uniqueId val="{00000000-2A6F-4BED-AE2D-8CDE9F633133}"/>
            </c:ext>
          </c:extLst>
        </c:ser>
        <c:dLbls>
          <c:showLegendKey val="0"/>
          <c:showVal val="0"/>
          <c:showCatName val="0"/>
          <c:showSerName val="0"/>
          <c:showPercent val="0"/>
          <c:showBubbleSize val="0"/>
        </c:dLbls>
        <c:gapWidth val="150"/>
        <c:axId val="77145600"/>
        <c:axId val="77147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93.13</c:v>
                </c:pt>
                <c:pt idx="1">
                  <c:v>94.38</c:v>
                </c:pt>
                <c:pt idx="2">
                  <c:v>96.57</c:v>
                </c:pt>
                <c:pt idx="3">
                  <c:v>96.54</c:v>
                </c:pt>
                <c:pt idx="4">
                  <c:v>95.4</c:v>
                </c:pt>
              </c:numCache>
            </c:numRef>
          </c:val>
          <c:smooth val="0"/>
          <c:extLst xmlns:c16r2="http://schemas.microsoft.com/office/drawing/2015/06/chart">
            <c:ext xmlns:c16="http://schemas.microsoft.com/office/drawing/2014/chart" uri="{C3380CC4-5D6E-409C-BE32-E72D297353CC}">
              <c16:uniqueId val="{00000001-2A6F-4BED-AE2D-8CDE9F633133}"/>
            </c:ext>
          </c:extLst>
        </c:ser>
        <c:dLbls>
          <c:showLegendKey val="0"/>
          <c:showVal val="0"/>
          <c:showCatName val="0"/>
          <c:showSerName val="0"/>
          <c:showPercent val="0"/>
          <c:showBubbleSize val="0"/>
        </c:dLbls>
        <c:marker val="1"/>
        <c:smooth val="0"/>
        <c:axId val="77145600"/>
        <c:axId val="77147520"/>
      </c:lineChart>
      <c:dateAx>
        <c:axId val="77145600"/>
        <c:scaling>
          <c:orientation val="minMax"/>
        </c:scaling>
        <c:delete val="1"/>
        <c:axPos val="b"/>
        <c:numFmt formatCode="ge" sourceLinked="1"/>
        <c:majorTickMark val="none"/>
        <c:minorTickMark val="none"/>
        <c:tickLblPos val="none"/>
        <c:crossAx val="77147520"/>
        <c:crosses val="autoZero"/>
        <c:auto val="1"/>
        <c:lblOffset val="100"/>
        <c:baseTimeUnit val="years"/>
      </c:dateAx>
      <c:valAx>
        <c:axId val="7714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14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144.52000000000001</c:v>
                </c:pt>
                <c:pt idx="1">
                  <c:v>139.44</c:v>
                </c:pt>
                <c:pt idx="2">
                  <c:v>146.66999999999999</c:v>
                </c:pt>
                <c:pt idx="3">
                  <c:v>152.84</c:v>
                </c:pt>
                <c:pt idx="4">
                  <c:v>144.99</c:v>
                </c:pt>
              </c:numCache>
            </c:numRef>
          </c:val>
          <c:extLst xmlns:c16r2="http://schemas.microsoft.com/office/drawing/2015/06/chart">
            <c:ext xmlns:c16="http://schemas.microsoft.com/office/drawing/2014/chart" uri="{C3380CC4-5D6E-409C-BE32-E72D297353CC}">
              <c16:uniqueId val="{00000000-B9AF-442F-A321-FD0D465038A8}"/>
            </c:ext>
          </c:extLst>
        </c:ser>
        <c:dLbls>
          <c:showLegendKey val="0"/>
          <c:showVal val="0"/>
          <c:showCatName val="0"/>
          <c:showSerName val="0"/>
          <c:showPercent val="0"/>
          <c:showBubbleSize val="0"/>
        </c:dLbls>
        <c:gapWidth val="150"/>
        <c:axId val="77166464"/>
        <c:axId val="77168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167.97</c:v>
                </c:pt>
                <c:pt idx="1">
                  <c:v>165.45</c:v>
                </c:pt>
                <c:pt idx="2">
                  <c:v>161.54</c:v>
                </c:pt>
                <c:pt idx="3">
                  <c:v>162.81</c:v>
                </c:pt>
                <c:pt idx="4">
                  <c:v>163.19999999999999</c:v>
                </c:pt>
              </c:numCache>
            </c:numRef>
          </c:val>
          <c:smooth val="0"/>
          <c:extLst xmlns:c16r2="http://schemas.microsoft.com/office/drawing/2015/06/chart">
            <c:ext xmlns:c16="http://schemas.microsoft.com/office/drawing/2014/chart" uri="{C3380CC4-5D6E-409C-BE32-E72D297353CC}">
              <c16:uniqueId val="{00000001-B9AF-442F-A321-FD0D465038A8}"/>
            </c:ext>
          </c:extLst>
        </c:ser>
        <c:dLbls>
          <c:showLegendKey val="0"/>
          <c:showVal val="0"/>
          <c:showCatName val="0"/>
          <c:showSerName val="0"/>
          <c:showPercent val="0"/>
          <c:showBubbleSize val="0"/>
        </c:dLbls>
        <c:marker val="1"/>
        <c:smooth val="0"/>
        <c:axId val="77166464"/>
        <c:axId val="77168640"/>
      </c:lineChart>
      <c:dateAx>
        <c:axId val="77166464"/>
        <c:scaling>
          <c:orientation val="minMax"/>
        </c:scaling>
        <c:delete val="1"/>
        <c:axPos val="b"/>
        <c:numFmt formatCode="ge" sourceLinked="1"/>
        <c:majorTickMark val="none"/>
        <c:minorTickMark val="none"/>
        <c:tickLblPos val="none"/>
        <c:crossAx val="77168640"/>
        <c:crosses val="autoZero"/>
        <c:auto val="1"/>
        <c:lblOffset val="100"/>
        <c:baseTimeUnit val="years"/>
      </c:dateAx>
      <c:valAx>
        <c:axId val="7716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16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2" sqref="B2:BZ4"/>
    </sheetView>
  </sheetViews>
  <sheetFormatPr defaultColWidth="2.625" defaultRowHeight="12.85" x14ac:dyDescent="0.15"/>
  <cols>
    <col min="1" max="1" width="2.625" customWidth="1"/>
    <col min="2" max="62" width="3.75" customWidth="1"/>
    <col min="64" max="78" width="3.125" customWidth="1"/>
    <col min="79" max="79" width="4.5" bestFit="1" customWidth="1"/>
    <col min="81" max="82" width="4.5" bestFit="1" customWidth="1"/>
  </cols>
  <sheetData>
    <row r="1" spans="1:78" ht="17.3"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8000000000000007"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8000000000000007"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8000000000000007"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8000000000000007"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宮城県　利府町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Bd1</v>
      </c>
      <c r="X8" s="71"/>
      <c r="Y8" s="71"/>
      <c r="Z8" s="71"/>
      <c r="AA8" s="71"/>
      <c r="AB8" s="71"/>
      <c r="AC8" s="71"/>
      <c r="AD8" s="72" t="str">
        <f>データ!$M$6</f>
        <v>非設置</v>
      </c>
      <c r="AE8" s="72"/>
      <c r="AF8" s="72"/>
      <c r="AG8" s="72"/>
      <c r="AH8" s="72"/>
      <c r="AI8" s="72"/>
      <c r="AJ8" s="72"/>
      <c r="AK8" s="3"/>
      <c r="AL8" s="68">
        <f>データ!S6</f>
        <v>36168</v>
      </c>
      <c r="AM8" s="68"/>
      <c r="AN8" s="68"/>
      <c r="AO8" s="68"/>
      <c r="AP8" s="68"/>
      <c r="AQ8" s="68"/>
      <c r="AR8" s="68"/>
      <c r="AS8" s="68"/>
      <c r="AT8" s="67">
        <f>データ!T6</f>
        <v>44.89</v>
      </c>
      <c r="AU8" s="67"/>
      <c r="AV8" s="67"/>
      <c r="AW8" s="67"/>
      <c r="AX8" s="67"/>
      <c r="AY8" s="67"/>
      <c r="AZ8" s="67"/>
      <c r="BA8" s="67"/>
      <c r="BB8" s="67">
        <f>データ!U6</f>
        <v>805.7</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95.52</v>
      </c>
      <c r="Q10" s="67"/>
      <c r="R10" s="67"/>
      <c r="S10" s="67"/>
      <c r="T10" s="67"/>
      <c r="U10" s="67"/>
      <c r="V10" s="67"/>
      <c r="W10" s="67">
        <f>データ!Q6</f>
        <v>85.73</v>
      </c>
      <c r="X10" s="67"/>
      <c r="Y10" s="67"/>
      <c r="Z10" s="67"/>
      <c r="AA10" s="67"/>
      <c r="AB10" s="67"/>
      <c r="AC10" s="67"/>
      <c r="AD10" s="68">
        <f>データ!R6</f>
        <v>1566</v>
      </c>
      <c r="AE10" s="68"/>
      <c r="AF10" s="68"/>
      <c r="AG10" s="68"/>
      <c r="AH10" s="68"/>
      <c r="AI10" s="68"/>
      <c r="AJ10" s="68"/>
      <c r="AK10" s="2"/>
      <c r="AL10" s="68">
        <f>データ!V6</f>
        <v>34440</v>
      </c>
      <c r="AM10" s="68"/>
      <c r="AN10" s="68"/>
      <c r="AO10" s="68"/>
      <c r="AP10" s="68"/>
      <c r="AQ10" s="68"/>
      <c r="AR10" s="68"/>
      <c r="AS10" s="68"/>
      <c r="AT10" s="67">
        <f>データ!W6</f>
        <v>9.5399999999999991</v>
      </c>
      <c r="AU10" s="67"/>
      <c r="AV10" s="67"/>
      <c r="AW10" s="67"/>
      <c r="AX10" s="67"/>
      <c r="AY10" s="67"/>
      <c r="AZ10" s="67"/>
      <c r="BA10" s="67"/>
      <c r="BB10" s="67">
        <f>データ!X6</f>
        <v>3610.06</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8000000000000007"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8000000000000007"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8000000000000007"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115</v>
      </c>
      <c r="BM16" s="43"/>
      <c r="BN16" s="43"/>
      <c r="BO16" s="43"/>
      <c r="BP16" s="43"/>
      <c r="BQ16" s="43"/>
      <c r="BR16" s="43"/>
      <c r="BS16" s="43"/>
      <c r="BT16" s="43"/>
      <c r="BU16" s="43"/>
      <c r="BV16" s="43"/>
      <c r="BW16" s="43"/>
      <c r="BX16" s="43"/>
      <c r="BY16" s="43"/>
      <c r="BZ16" s="44"/>
    </row>
    <row r="17" spans="1:78" ht="13.5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3" t="s">
        <v>113</v>
      </c>
      <c r="BM47" s="84"/>
      <c r="BN47" s="84"/>
      <c r="BO47" s="84"/>
      <c r="BP47" s="84"/>
      <c r="BQ47" s="84"/>
      <c r="BR47" s="84"/>
      <c r="BS47" s="84"/>
      <c r="BT47" s="84"/>
      <c r="BU47" s="84"/>
      <c r="BV47" s="84"/>
      <c r="BW47" s="84"/>
      <c r="BX47" s="84"/>
      <c r="BY47" s="84"/>
      <c r="BZ47" s="85"/>
    </row>
    <row r="48" spans="1:78" ht="13.5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3"/>
      <c r="BM48" s="84"/>
      <c r="BN48" s="84"/>
      <c r="BO48" s="84"/>
      <c r="BP48" s="84"/>
      <c r="BQ48" s="84"/>
      <c r="BR48" s="84"/>
      <c r="BS48" s="84"/>
      <c r="BT48" s="84"/>
      <c r="BU48" s="84"/>
      <c r="BV48" s="84"/>
      <c r="BW48" s="84"/>
      <c r="BX48" s="84"/>
      <c r="BY48" s="84"/>
      <c r="BZ48" s="85"/>
    </row>
    <row r="49" spans="1:78" ht="13.5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3"/>
      <c r="BM49" s="84"/>
      <c r="BN49" s="84"/>
      <c r="BO49" s="84"/>
      <c r="BP49" s="84"/>
      <c r="BQ49" s="84"/>
      <c r="BR49" s="84"/>
      <c r="BS49" s="84"/>
      <c r="BT49" s="84"/>
      <c r="BU49" s="84"/>
      <c r="BV49" s="84"/>
      <c r="BW49" s="84"/>
      <c r="BX49" s="84"/>
      <c r="BY49" s="84"/>
      <c r="BZ49" s="85"/>
    </row>
    <row r="50" spans="1:78" ht="13.5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3"/>
      <c r="BM50" s="84"/>
      <c r="BN50" s="84"/>
      <c r="BO50" s="84"/>
      <c r="BP50" s="84"/>
      <c r="BQ50" s="84"/>
      <c r="BR50" s="84"/>
      <c r="BS50" s="84"/>
      <c r="BT50" s="84"/>
      <c r="BU50" s="84"/>
      <c r="BV50" s="84"/>
      <c r="BW50" s="84"/>
      <c r="BX50" s="84"/>
      <c r="BY50" s="84"/>
      <c r="BZ50" s="85"/>
    </row>
    <row r="51" spans="1:78" ht="13.5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3"/>
      <c r="BM51" s="84"/>
      <c r="BN51" s="84"/>
      <c r="BO51" s="84"/>
      <c r="BP51" s="84"/>
      <c r="BQ51" s="84"/>
      <c r="BR51" s="84"/>
      <c r="BS51" s="84"/>
      <c r="BT51" s="84"/>
      <c r="BU51" s="84"/>
      <c r="BV51" s="84"/>
      <c r="BW51" s="84"/>
      <c r="BX51" s="84"/>
      <c r="BY51" s="84"/>
      <c r="BZ51" s="85"/>
    </row>
    <row r="52" spans="1:78" ht="13.5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3"/>
      <c r="BM52" s="84"/>
      <c r="BN52" s="84"/>
      <c r="BO52" s="84"/>
      <c r="BP52" s="84"/>
      <c r="BQ52" s="84"/>
      <c r="BR52" s="84"/>
      <c r="BS52" s="84"/>
      <c r="BT52" s="84"/>
      <c r="BU52" s="84"/>
      <c r="BV52" s="84"/>
      <c r="BW52" s="84"/>
      <c r="BX52" s="84"/>
      <c r="BY52" s="84"/>
      <c r="BZ52" s="85"/>
    </row>
    <row r="53" spans="1:78" ht="13.5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3"/>
      <c r="BM53" s="84"/>
      <c r="BN53" s="84"/>
      <c r="BO53" s="84"/>
      <c r="BP53" s="84"/>
      <c r="BQ53" s="84"/>
      <c r="BR53" s="84"/>
      <c r="BS53" s="84"/>
      <c r="BT53" s="84"/>
      <c r="BU53" s="84"/>
      <c r="BV53" s="84"/>
      <c r="BW53" s="84"/>
      <c r="BX53" s="84"/>
      <c r="BY53" s="84"/>
      <c r="BZ53" s="85"/>
    </row>
    <row r="54" spans="1:78" ht="13.5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3"/>
      <c r="BM54" s="84"/>
      <c r="BN54" s="84"/>
      <c r="BO54" s="84"/>
      <c r="BP54" s="84"/>
      <c r="BQ54" s="84"/>
      <c r="BR54" s="84"/>
      <c r="BS54" s="84"/>
      <c r="BT54" s="84"/>
      <c r="BU54" s="84"/>
      <c r="BV54" s="84"/>
      <c r="BW54" s="84"/>
      <c r="BX54" s="84"/>
      <c r="BY54" s="84"/>
      <c r="BZ54" s="85"/>
    </row>
    <row r="55" spans="1:78" ht="13.5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3"/>
      <c r="BM55" s="84"/>
      <c r="BN55" s="84"/>
      <c r="BO55" s="84"/>
      <c r="BP55" s="84"/>
      <c r="BQ55" s="84"/>
      <c r="BR55" s="84"/>
      <c r="BS55" s="84"/>
      <c r="BT55" s="84"/>
      <c r="BU55" s="84"/>
      <c r="BV55" s="84"/>
      <c r="BW55" s="84"/>
      <c r="BX55" s="84"/>
      <c r="BY55" s="84"/>
      <c r="BZ55" s="85"/>
    </row>
    <row r="56" spans="1:78" ht="13.5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3"/>
      <c r="BM56" s="84"/>
      <c r="BN56" s="84"/>
      <c r="BO56" s="84"/>
      <c r="BP56" s="84"/>
      <c r="BQ56" s="84"/>
      <c r="BR56" s="84"/>
      <c r="BS56" s="84"/>
      <c r="BT56" s="84"/>
      <c r="BU56" s="84"/>
      <c r="BV56" s="84"/>
      <c r="BW56" s="84"/>
      <c r="BX56" s="84"/>
      <c r="BY56" s="84"/>
      <c r="BZ56" s="85"/>
    </row>
    <row r="57" spans="1:78" ht="13.5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3"/>
      <c r="BM57" s="84"/>
      <c r="BN57" s="84"/>
      <c r="BO57" s="84"/>
      <c r="BP57" s="84"/>
      <c r="BQ57" s="84"/>
      <c r="BR57" s="84"/>
      <c r="BS57" s="84"/>
      <c r="BT57" s="84"/>
      <c r="BU57" s="84"/>
      <c r="BV57" s="84"/>
      <c r="BW57" s="84"/>
      <c r="BX57" s="84"/>
      <c r="BY57" s="84"/>
      <c r="BZ57" s="85"/>
    </row>
    <row r="58" spans="1:78" ht="13.5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3"/>
      <c r="BM58" s="84"/>
      <c r="BN58" s="84"/>
      <c r="BO58" s="84"/>
      <c r="BP58" s="84"/>
      <c r="BQ58" s="84"/>
      <c r="BR58" s="84"/>
      <c r="BS58" s="84"/>
      <c r="BT58" s="84"/>
      <c r="BU58" s="84"/>
      <c r="BV58" s="84"/>
      <c r="BW58" s="84"/>
      <c r="BX58" s="84"/>
      <c r="BY58" s="84"/>
      <c r="BZ58" s="85"/>
    </row>
    <row r="59" spans="1:78" ht="13.5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3"/>
      <c r="BM59" s="84"/>
      <c r="BN59" s="84"/>
      <c r="BO59" s="84"/>
      <c r="BP59" s="84"/>
      <c r="BQ59" s="84"/>
      <c r="BR59" s="84"/>
      <c r="BS59" s="84"/>
      <c r="BT59" s="84"/>
      <c r="BU59" s="84"/>
      <c r="BV59" s="84"/>
      <c r="BW59" s="84"/>
      <c r="BX59" s="84"/>
      <c r="BY59" s="84"/>
      <c r="BZ59" s="85"/>
    </row>
    <row r="60" spans="1:78" ht="13.5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83"/>
      <c r="BM60" s="84"/>
      <c r="BN60" s="84"/>
      <c r="BO60" s="84"/>
      <c r="BP60" s="84"/>
      <c r="BQ60" s="84"/>
      <c r="BR60" s="84"/>
      <c r="BS60" s="84"/>
      <c r="BT60" s="84"/>
      <c r="BU60" s="84"/>
      <c r="BV60" s="84"/>
      <c r="BW60" s="84"/>
      <c r="BX60" s="84"/>
      <c r="BY60" s="84"/>
      <c r="BZ60" s="85"/>
    </row>
    <row r="61" spans="1:78" ht="13.5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83"/>
      <c r="BM61" s="84"/>
      <c r="BN61" s="84"/>
      <c r="BO61" s="84"/>
      <c r="BP61" s="84"/>
      <c r="BQ61" s="84"/>
      <c r="BR61" s="84"/>
      <c r="BS61" s="84"/>
      <c r="BT61" s="84"/>
      <c r="BU61" s="84"/>
      <c r="BV61" s="84"/>
      <c r="BW61" s="84"/>
      <c r="BX61" s="84"/>
      <c r="BY61" s="84"/>
      <c r="BZ61" s="85"/>
    </row>
    <row r="62" spans="1:78" ht="13.5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3"/>
      <c r="BM62" s="84"/>
      <c r="BN62" s="84"/>
      <c r="BO62" s="84"/>
      <c r="BP62" s="84"/>
      <c r="BQ62" s="84"/>
      <c r="BR62" s="84"/>
      <c r="BS62" s="84"/>
      <c r="BT62" s="84"/>
      <c r="BU62" s="84"/>
      <c r="BV62" s="84"/>
      <c r="BW62" s="84"/>
      <c r="BX62" s="84"/>
      <c r="BY62" s="84"/>
      <c r="BZ62" s="85"/>
    </row>
    <row r="63" spans="1:78" ht="13.5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6"/>
      <c r="BM63" s="87"/>
      <c r="BN63" s="87"/>
      <c r="BO63" s="87"/>
      <c r="BP63" s="87"/>
      <c r="BQ63" s="87"/>
      <c r="BR63" s="87"/>
      <c r="BS63" s="87"/>
      <c r="BT63" s="87"/>
      <c r="BU63" s="87"/>
      <c r="BV63" s="87"/>
      <c r="BW63" s="87"/>
      <c r="BX63" s="87"/>
      <c r="BY63" s="87"/>
      <c r="BZ63" s="88"/>
    </row>
    <row r="64" spans="1:78" ht="13.5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3" t="s">
        <v>114</v>
      </c>
      <c r="BM66" s="84"/>
      <c r="BN66" s="84"/>
      <c r="BO66" s="84"/>
      <c r="BP66" s="84"/>
      <c r="BQ66" s="84"/>
      <c r="BR66" s="84"/>
      <c r="BS66" s="84"/>
      <c r="BT66" s="84"/>
      <c r="BU66" s="84"/>
      <c r="BV66" s="84"/>
      <c r="BW66" s="84"/>
      <c r="BX66" s="84"/>
      <c r="BY66" s="84"/>
      <c r="BZ66" s="85"/>
    </row>
    <row r="67" spans="1:78" ht="13.5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3"/>
      <c r="BM67" s="84"/>
      <c r="BN67" s="84"/>
      <c r="BO67" s="84"/>
      <c r="BP67" s="84"/>
      <c r="BQ67" s="84"/>
      <c r="BR67" s="84"/>
      <c r="BS67" s="84"/>
      <c r="BT67" s="84"/>
      <c r="BU67" s="84"/>
      <c r="BV67" s="84"/>
      <c r="BW67" s="84"/>
      <c r="BX67" s="84"/>
      <c r="BY67" s="84"/>
      <c r="BZ67" s="85"/>
    </row>
    <row r="68" spans="1:78" ht="13.5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3"/>
      <c r="BM68" s="84"/>
      <c r="BN68" s="84"/>
      <c r="BO68" s="84"/>
      <c r="BP68" s="84"/>
      <c r="BQ68" s="84"/>
      <c r="BR68" s="84"/>
      <c r="BS68" s="84"/>
      <c r="BT68" s="84"/>
      <c r="BU68" s="84"/>
      <c r="BV68" s="84"/>
      <c r="BW68" s="84"/>
      <c r="BX68" s="84"/>
      <c r="BY68" s="84"/>
      <c r="BZ68" s="85"/>
    </row>
    <row r="69" spans="1:78" ht="13.5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3"/>
      <c r="BM69" s="84"/>
      <c r="BN69" s="84"/>
      <c r="BO69" s="84"/>
      <c r="BP69" s="84"/>
      <c r="BQ69" s="84"/>
      <c r="BR69" s="84"/>
      <c r="BS69" s="84"/>
      <c r="BT69" s="84"/>
      <c r="BU69" s="84"/>
      <c r="BV69" s="84"/>
      <c r="BW69" s="84"/>
      <c r="BX69" s="84"/>
      <c r="BY69" s="84"/>
      <c r="BZ69" s="85"/>
    </row>
    <row r="70" spans="1:78" ht="13.5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3"/>
      <c r="BM70" s="84"/>
      <c r="BN70" s="84"/>
      <c r="BO70" s="84"/>
      <c r="BP70" s="84"/>
      <c r="BQ70" s="84"/>
      <c r="BR70" s="84"/>
      <c r="BS70" s="84"/>
      <c r="BT70" s="84"/>
      <c r="BU70" s="84"/>
      <c r="BV70" s="84"/>
      <c r="BW70" s="84"/>
      <c r="BX70" s="84"/>
      <c r="BY70" s="84"/>
      <c r="BZ70" s="85"/>
    </row>
    <row r="71" spans="1:78" ht="13.5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3"/>
      <c r="BM71" s="84"/>
      <c r="BN71" s="84"/>
      <c r="BO71" s="84"/>
      <c r="BP71" s="84"/>
      <c r="BQ71" s="84"/>
      <c r="BR71" s="84"/>
      <c r="BS71" s="84"/>
      <c r="BT71" s="84"/>
      <c r="BU71" s="84"/>
      <c r="BV71" s="84"/>
      <c r="BW71" s="84"/>
      <c r="BX71" s="84"/>
      <c r="BY71" s="84"/>
      <c r="BZ71" s="85"/>
    </row>
    <row r="72" spans="1:78" ht="13.5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3"/>
      <c r="BM72" s="84"/>
      <c r="BN72" s="84"/>
      <c r="BO72" s="84"/>
      <c r="BP72" s="84"/>
      <c r="BQ72" s="84"/>
      <c r="BR72" s="84"/>
      <c r="BS72" s="84"/>
      <c r="BT72" s="84"/>
      <c r="BU72" s="84"/>
      <c r="BV72" s="84"/>
      <c r="BW72" s="84"/>
      <c r="BX72" s="84"/>
      <c r="BY72" s="84"/>
      <c r="BZ72" s="85"/>
    </row>
    <row r="73" spans="1:78" ht="13.5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3"/>
      <c r="BM73" s="84"/>
      <c r="BN73" s="84"/>
      <c r="BO73" s="84"/>
      <c r="BP73" s="84"/>
      <c r="BQ73" s="84"/>
      <c r="BR73" s="84"/>
      <c r="BS73" s="84"/>
      <c r="BT73" s="84"/>
      <c r="BU73" s="84"/>
      <c r="BV73" s="84"/>
      <c r="BW73" s="84"/>
      <c r="BX73" s="84"/>
      <c r="BY73" s="84"/>
      <c r="BZ73" s="85"/>
    </row>
    <row r="74" spans="1:78" ht="13.5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3"/>
      <c r="BM74" s="84"/>
      <c r="BN74" s="84"/>
      <c r="BO74" s="84"/>
      <c r="BP74" s="84"/>
      <c r="BQ74" s="84"/>
      <c r="BR74" s="84"/>
      <c r="BS74" s="84"/>
      <c r="BT74" s="84"/>
      <c r="BU74" s="84"/>
      <c r="BV74" s="84"/>
      <c r="BW74" s="84"/>
      <c r="BX74" s="84"/>
      <c r="BY74" s="84"/>
      <c r="BZ74" s="85"/>
    </row>
    <row r="75" spans="1:78" ht="13.5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3"/>
      <c r="BM75" s="84"/>
      <c r="BN75" s="84"/>
      <c r="BO75" s="84"/>
      <c r="BP75" s="84"/>
      <c r="BQ75" s="84"/>
      <c r="BR75" s="84"/>
      <c r="BS75" s="84"/>
      <c r="BT75" s="84"/>
      <c r="BU75" s="84"/>
      <c r="BV75" s="84"/>
      <c r="BW75" s="84"/>
      <c r="BX75" s="84"/>
      <c r="BY75" s="84"/>
      <c r="BZ75" s="85"/>
    </row>
    <row r="76" spans="1:78" ht="13.5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3"/>
      <c r="BM76" s="84"/>
      <c r="BN76" s="84"/>
      <c r="BO76" s="84"/>
      <c r="BP76" s="84"/>
      <c r="BQ76" s="84"/>
      <c r="BR76" s="84"/>
      <c r="BS76" s="84"/>
      <c r="BT76" s="84"/>
      <c r="BU76" s="84"/>
      <c r="BV76" s="84"/>
      <c r="BW76" s="84"/>
      <c r="BX76" s="84"/>
      <c r="BY76" s="84"/>
      <c r="BZ76" s="85"/>
    </row>
    <row r="77" spans="1:78" ht="13.5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3"/>
      <c r="BM77" s="84"/>
      <c r="BN77" s="84"/>
      <c r="BO77" s="84"/>
      <c r="BP77" s="84"/>
      <c r="BQ77" s="84"/>
      <c r="BR77" s="84"/>
      <c r="BS77" s="84"/>
      <c r="BT77" s="84"/>
      <c r="BU77" s="84"/>
      <c r="BV77" s="84"/>
      <c r="BW77" s="84"/>
      <c r="BX77" s="84"/>
      <c r="BY77" s="84"/>
      <c r="BZ77" s="85"/>
    </row>
    <row r="78" spans="1:78" ht="13.5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3"/>
      <c r="BM78" s="84"/>
      <c r="BN78" s="84"/>
      <c r="BO78" s="84"/>
      <c r="BP78" s="84"/>
      <c r="BQ78" s="84"/>
      <c r="BR78" s="84"/>
      <c r="BS78" s="84"/>
      <c r="BT78" s="84"/>
      <c r="BU78" s="84"/>
      <c r="BV78" s="84"/>
      <c r="BW78" s="84"/>
      <c r="BX78" s="84"/>
      <c r="BY78" s="84"/>
      <c r="BZ78" s="85"/>
    </row>
    <row r="79" spans="1:78" ht="13.5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3"/>
      <c r="BM79" s="84"/>
      <c r="BN79" s="84"/>
      <c r="BO79" s="84"/>
      <c r="BP79" s="84"/>
      <c r="BQ79" s="84"/>
      <c r="BR79" s="84"/>
      <c r="BS79" s="84"/>
      <c r="BT79" s="84"/>
      <c r="BU79" s="84"/>
      <c r="BV79" s="84"/>
      <c r="BW79" s="84"/>
      <c r="BX79" s="84"/>
      <c r="BY79" s="84"/>
      <c r="BZ79" s="85"/>
    </row>
    <row r="80" spans="1:78" ht="13.5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3"/>
      <c r="BM80" s="84"/>
      <c r="BN80" s="84"/>
      <c r="BO80" s="84"/>
      <c r="BP80" s="84"/>
      <c r="BQ80" s="84"/>
      <c r="BR80" s="84"/>
      <c r="BS80" s="84"/>
      <c r="BT80" s="84"/>
      <c r="BU80" s="84"/>
      <c r="BV80" s="84"/>
      <c r="BW80" s="84"/>
      <c r="BX80" s="84"/>
      <c r="BY80" s="84"/>
      <c r="BZ80" s="85"/>
    </row>
    <row r="81" spans="1:78" ht="13.5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3"/>
      <c r="BM81" s="84"/>
      <c r="BN81" s="84"/>
      <c r="BO81" s="84"/>
      <c r="BP81" s="84"/>
      <c r="BQ81" s="84"/>
      <c r="BR81" s="84"/>
      <c r="BS81" s="84"/>
      <c r="BT81" s="84"/>
      <c r="BU81" s="84"/>
      <c r="BV81" s="84"/>
      <c r="BW81" s="84"/>
      <c r="BX81" s="84"/>
      <c r="BY81" s="84"/>
      <c r="BZ81" s="85"/>
    </row>
    <row r="82" spans="1:78" ht="13.5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6"/>
      <c r="BM82" s="87"/>
      <c r="BN82" s="87"/>
      <c r="BO82" s="87"/>
      <c r="BP82" s="87"/>
      <c r="BQ82" s="87"/>
      <c r="BR82" s="87"/>
      <c r="BS82" s="87"/>
      <c r="BT82" s="87"/>
      <c r="BU82" s="87"/>
      <c r="BV82" s="87"/>
      <c r="BW82" s="87"/>
      <c r="BX82" s="87"/>
      <c r="BY82" s="87"/>
      <c r="BZ82" s="8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【682.78】</v>
      </c>
      <c r="I86" s="26" t="str">
        <f>データ!CA6</f>
        <v>【100.91】</v>
      </c>
      <c r="J86" s="26" t="str">
        <f>データ!CL6</f>
        <v>【136.86】</v>
      </c>
      <c r="K86" s="26" t="str">
        <f>データ!CW6</f>
        <v>【58.98】</v>
      </c>
      <c r="L86" s="26" t="str">
        <f>データ!DH6</f>
        <v>【95.20】</v>
      </c>
      <c r="M86" s="26" t="s">
        <v>45</v>
      </c>
      <c r="N86" s="26" t="s">
        <v>46</v>
      </c>
      <c r="O86" s="26" t="str">
        <f>データ!EO6</f>
        <v>【0.23】</v>
      </c>
    </row>
  </sheetData>
  <sheetProtection algorithmName="SHA-512" hashValue="LVOjkJJ48uy3UpP8oUw9eeUVoNlNzaSsctpcfN5TvqoN6umAmIyBbqxvoMH2WVRbzJjRHHSqDs+IWlXsv8KCIw==" saltValue="AFAxAP3o0jV1EEBRxoD+S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2.85" x14ac:dyDescent="0.15"/>
  <cols>
    <col min="2" max="144" width="11.875" customWidth="1"/>
  </cols>
  <sheetData>
    <row r="1" spans="1:145" x14ac:dyDescent="0.15">
      <c r="A1" t="s">
        <v>47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49</v>
      </c>
      <c r="B3" s="29" t="s">
        <v>50</v>
      </c>
      <c r="C3" s="29" t="s">
        <v>51</v>
      </c>
      <c r="D3" s="29" t="s">
        <v>52</v>
      </c>
      <c r="E3" s="29" t="s">
        <v>53</v>
      </c>
      <c r="F3" s="29" t="s">
        <v>54</v>
      </c>
      <c r="G3" s="29" t="s">
        <v>55</v>
      </c>
      <c r="H3" s="76" t="s">
        <v>56</v>
      </c>
      <c r="I3" s="77"/>
      <c r="J3" s="77"/>
      <c r="K3" s="77"/>
      <c r="L3" s="77"/>
      <c r="M3" s="77"/>
      <c r="N3" s="77"/>
      <c r="O3" s="77"/>
      <c r="P3" s="77"/>
      <c r="Q3" s="77"/>
      <c r="R3" s="77"/>
      <c r="S3" s="77"/>
      <c r="T3" s="77"/>
      <c r="U3" s="77"/>
      <c r="V3" s="77"/>
      <c r="W3" s="77"/>
      <c r="X3" s="78"/>
      <c r="Y3" s="82" t="s">
        <v>57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59</v>
      </c>
      <c r="B4" s="30"/>
      <c r="C4" s="30"/>
      <c r="D4" s="30"/>
      <c r="E4" s="30"/>
      <c r="F4" s="30"/>
      <c r="G4" s="30"/>
      <c r="H4" s="79"/>
      <c r="I4" s="80"/>
      <c r="J4" s="80"/>
      <c r="K4" s="80"/>
      <c r="L4" s="80"/>
      <c r="M4" s="80"/>
      <c r="N4" s="80"/>
      <c r="O4" s="80"/>
      <c r="P4" s="80"/>
      <c r="Q4" s="80"/>
      <c r="R4" s="80"/>
      <c r="S4" s="80"/>
      <c r="T4" s="80"/>
      <c r="U4" s="80"/>
      <c r="V4" s="80"/>
      <c r="W4" s="80"/>
      <c r="X4" s="81"/>
      <c r="Y4" s="75" t="s">
        <v>60</v>
      </c>
      <c r="Z4" s="75"/>
      <c r="AA4" s="75"/>
      <c r="AB4" s="75"/>
      <c r="AC4" s="75"/>
      <c r="AD4" s="75"/>
      <c r="AE4" s="75"/>
      <c r="AF4" s="75"/>
      <c r="AG4" s="75"/>
      <c r="AH4" s="75"/>
      <c r="AI4" s="75"/>
      <c r="AJ4" s="75" t="s">
        <v>61</v>
      </c>
      <c r="AK4" s="75"/>
      <c r="AL4" s="75"/>
      <c r="AM4" s="75"/>
      <c r="AN4" s="75"/>
      <c r="AO4" s="75"/>
      <c r="AP4" s="75"/>
      <c r="AQ4" s="75"/>
      <c r="AR4" s="75"/>
      <c r="AS4" s="75"/>
      <c r="AT4" s="75"/>
      <c r="AU4" s="75" t="s">
        <v>62</v>
      </c>
      <c r="AV4" s="75"/>
      <c r="AW4" s="75"/>
      <c r="AX4" s="75"/>
      <c r="AY4" s="75"/>
      <c r="AZ4" s="75"/>
      <c r="BA4" s="75"/>
      <c r="BB4" s="75"/>
      <c r="BC4" s="75"/>
      <c r="BD4" s="75"/>
      <c r="BE4" s="75"/>
      <c r="BF4" s="75" t="s">
        <v>63</v>
      </c>
      <c r="BG4" s="75"/>
      <c r="BH4" s="75"/>
      <c r="BI4" s="75"/>
      <c r="BJ4" s="75"/>
      <c r="BK4" s="75"/>
      <c r="BL4" s="75"/>
      <c r="BM4" s="75"/>
      <c r="BN4" s="75"/>
      <c r="BO4" s="75"/>
      <c r="BP4" s="75"/>
      <c r="BQ4" s="75" t="s">
        <v>64</v>
      </c>
      <c r="BR4" s="75"/>
      <c r="BS4" s="75"/>
      <c r="BT4" s="75"/>
      <c r="BU4" s="75"/>
      <c r="BV4" s="75"/>
      <c r="BW4" s="75"/>
      <c r="BX4" s="75"/>
      <c r="BY4" s="75"/>
      <c r="BZ4" s="75"/>
      <c r="CA4" s="75"/>
      <c r="CB4" s="75" t="s">
        <v>65</v>
      </c>
      <c r="CC4" s="75"/>
      <c r="CD4" s="75"/>
      <c r="CE4" s="75"/>
      <c r="CF4" s="75"/>
      <c r="CG4" s="75"/>
      <c r="CH4" s="75"/>
      <c r="CI4" s="75"/>
      <c r="CJ4" s="75"/>
      <c r="CK4" s="75"/>
      <c r="CL4" s="75"/>
      <c r="CM4" s="75" t="s">
        <v>66</v>
      </c>
      <c r="CN4" s="75"/>
      <c r="CO4" s="75"/>
      <c r="CP4" s="75"/>
      <c r="CQ4" s="75"/>
      <c r="CR4" s="75"/>
      <c r="CS4" s="75"/>
      <c r="CT4" s="75"/>
      <c r="CU4" s="75"/>
      <c r="CV4" s="75"/>
      <c r="CW4" s="75"/>
      <c r="CX4" s="75" t="s">
        <v>67</v>
      </c>
      <c r="CY4" s="75"/>
      <c r="CZ4" s="75"/>
      <c r="DA4" s="75"/>
      <c r="DB4" s="75"/>
      <c r="DC4" s="75"/>
      <c r="DD4" s="75"/>
      <c r="DE4" s="75"/>
      <c r="DF4" s="75"/>
      <c r="DG4" s="75"/>
      <c r="DH4" s="75"/>
      <c r="DI4" s="75" t="s">
        <v>68</v>
      </c>
      <c r="DJ4" s="75"/>
      <c r="DK4" s="75"/>
      <c r="DL4" s="75"/>
      <c r="DM4" s="75"/>
      <c r="DN4" s="75"/>
      <c r="DO4" s="75"/>
      <c r="DP4" s="75"/>
      <c r="DQ4" s="75"/>
      <c r="DR4" s="75"/>
      <c r="DS4" s="75"/>
      <c r="DT4" s="75" t="s">
        <v>69</v>
      </c>
      <c r="DU4" s="75"/>
      <c r="DV4" s="75"/>
      <c r="DW4" s="75"/>
      <c r="DX4" s="75"/>
      <c r="DY4" s="75"/>
      <c r="DZ4" s="75"/>
      <c r="EA4" s="75"/>
      <c r="EB4" s="75"/>
      <c r="EC4" s="75"/>
      <c r="ED4" s="75"/>
      <c r="EE4" s="75" t="s">
        <v>70</v>
      </c>
      <c r="EF4" s="75"/>
      <c r="EG4" s="75"/>
      <c r="EH4" s="75"/>
      <c r="EI4" s="75"/>
      <c r="EJ4" s="75"/>
      <c r="EK4" s="75"/>
      <c r="EL4" s="75"/>
      <c r="EM4" s="75"/>
      <c r="EN4" s="75"/>
      <c r="EO4" s="75"/>
    </row>
    <row r="5" spans="1:145" x14ac:dyDescent="0.15">
      <c r="A5" s="28" t="s">
        <v>71</v>
      </c>
      <c r="B5" s="31"/>
      <c r="C5" s="31"/>
      <c r="D5" s="31"/>
      <c r="E5" s="31"/>
      <c r="F5" s="31"/>
      <c r="G5" s="31"/>
      <c r="H5" s="32" t="s">
        <v>72</v>
      </c>
      <c r="I5" s="32" t="s">
        <v>73</v>
      </c>
      <c r="J5" s="32" t="s">
        <v>74</v>
      </c>
      <c r="K5" s="32" t="s">
        <v>75</v>
      </c>
      <c r="L5" s="32" t="s">
        <v>76</v>
      </c>
      <c r="M5" s="32" t="s">
        <v>5</v>
      </c>
      <c r="N5" s="32" t="s">
        <v>77</v>
      </c>
      <c r="O5" s="32" t="s">
        <v>78</v>
      </c>
      <c r="P5" s="32" t="s">
        <v>79</v>
      </c>
      <c r="Q5" s="32" t="s">
        <v>80</v>
      </c>
      <c r="R5" s="32" t="s">
        <v>81</v>
      </c>
      <c r="S5" s="32" t="s">
        <v>82</v>
      </c>
      <c r="T5" s="32" t="s">
        <v>83</v>
      </c>
      <c r="U5" s="32" t="s">
        <v>84</v>
      </c>
      <c r="V5" s="32" t="s">
        <v>85</v>
      </c>
      <c r="W5" s="32" t="s">
        <v>86</v>
      </c>
      <c r="X5" s="32" t="s">
        <v>87</v>
      </c>
      <c r="Y5" s="32" t="s">
        <v>88</v>
      </c>
      <c r="Z5" s="32" t="s">
        <v>89</v>
      </c>
      <c r="AA5" s="32" t="s">
        <v>90</v>
      </c>
      <c r="AB5" s="32" t="s">
        <v>91</v>
      </c>
      <c r="AC5" s="32" t="s">
        <v>92</v>
      </c>
      <c r="AD5" s="32" t="s">
        <v>93</v>
      </c>
      <c r="AE5" s="32" t="s">
        <v>94</v>
      </c>
      <c r="AF5" s="32" t="s">
        <v>95</v>
      </c>
      <c r="AG5" s="32" t="s">
        <v>96</v>
      </c>
      <c r="AH5" s="32" t="s">
        <v>97</v>
      </c>
      <c r="AI5" s="32" t="s">
        <v>31</v>
      </c>
      <c r="AJ5" s="32" t="s">
        <v>88</v>
      </c>
      <c r="AK5" s="32" t="s">
        <v>89</v>
      </c>
      <c r="AL5" s="32" t="s">
        <v>90</v>
      </c>
      <c r="AM5" s="32" t="s">
        <v>91</v>
      </c>
      <c r="AN5" s="32" t="s">
        <v>92</v>
      </c>
      <c r="AO5" s="32" t="s">
        <v>93</v>
      </c>
      <c r="AP5" s="32" t="s">
        <v>94</v>
      </c>
      <c r="AQ5" s="32" t="s">
        <v>95</v>
      </c>
      <c r="AR5" s="32" t="s">
        <v>96</v>
      </c>
      <c r="AS5" s="32" t="s">
        <v>97</v>
      </c>
      <c r="AT5" s="32" t="s">
        <v>98</v>
      </c>
      <c r="AU5" s="32" t="s">
        <v>88</v>
      </c>
      <c r="AV5" s="32" t="s">
        <v>89</v>
      </c>
      <c r="AW5" s="32" t="s">
        <v>90</v>
      </c>
      <c r="AX5" s="32" t="s">
        <v>91</v>
      </c>
      <c r="AY5" s="32" t="s">
        <v>92</v>
      </c>
      <c r="AZ5" s="32" t="s">
        <v>93</v>
      </c>
      <c r="BA5" s="32" t="s">
        <v>94</v>
      </c>
      <c r="BB5" s="32" t="s">
        <v>95</v>
      </c>
      <c r="BC5" s="32" t="s">
        <v>96</v>
      </c>
      <c r="BD5" s="32" t="s">
        <v>97</v>
      </c>
      <c r="BE5" s="32" t="s">
        <v>98</v>
      </c>
      <c r="BF5" s="32" t="s">
        <v>88</v>
      </c>
      <c r="BG5" s="32" t="s">
        <v>89</v>
      </c>
      <c r="BH5" s="32" t="s">
        <v>90</v>
      </c>
      <c r="BI5" s="32" t="s">
        <v>91</v>
      </c>
      <c r="BJ5" s="32" t="s">
        <v>92</v>
      </c>
      <c r="BK5" s="32" t="s">
        <v>93</v>
      </c>
      <c r="BL5" s="32" t="s">
        <v>94</v>
      </c>
      <c r="BM5" s="32" t="s">
        <v>95</v>
      </c>
      <c r="BN5" s="32" t="s">
        <v>96</v>
      </c>
      <c r="BO5" s="32" t="s">
        <v>97</v>
      </c>
      <c r="BP5" s="32" t="s">
        <v>98</v>
      </c>
      <c r="BQ5" s="32" t="s">
        <v>88</v>
      </c>
      <c r="BR5" s="32" t="s">
        <v>89</v>
      </c>
      <c r="BS5" s="32" t="s">
        <v>90</v>
      </c>
      <c r="BT5" s="32" t="s">
        <v>91</v>
      </c>
      <c r="BU5" s="32" t="s">
        <v>92</v>
      </c>
      <c r="BV5" s="32" t="s">
        <v>93</v>
      </c>
      <c r="BW5" s="32" t="s">
        <v>94</v>
      </c>
      <c r="BX5" s="32" t="s">
        <v>95</v>
      </c>
      <c r="BY5" s="32" t="s">
        <v>96</v>
      </c>
      <c r="BZ5" s="32" t="s">
        <v>97</v>
      </c>
      <c r="CA5" s="32" t="s">
        <v>98</v>
      </c>
      <c r="CB5" s="32" t="s">
        <v>88</v>
      </c>
      <c r="CC5" s="32" t="s">
        <v>89</v>
      </c>
      <c r="CD5" s="32" t="s">
        <v>90</v>
      </c>
      <c r="CE5" s="32" t="s">
        <v>91</v>
      </c>
      <c r="CF5" s="32" t="s">
        <v>92</v>
      </c>
      <c r="CG5" s="32" t="s">
        <v>93</v>
      </c>
      <c r="CH5" s="32" t="s">
        <v>94</v>
      </c>
      <c r="CI5" s="32" t="s">
        <v>95</v>
      </c>
      <c r="CJ5" s="32" t="s">
        <v>96</v>
      </c>
      <c r="CK5" s="32" t="s">
        <v>97</v>
      </c>
      <c r="CL5" s="32" t="s">
        <v>98</v>
      </c>
      <c r="CM5" s="32" t="s">
        <v>88</v>
      </c>
      <c r="CN5" s="32" t="s">
        <v>89</v>
      </c>
      <c r="CO5" s="32" t="s">
        <v>90</v>
      </c>
      <c r="CP5" s="32" t="s">
        <v>91</v>
      </c>
      <c r="CQ5" s="32" t="s">
        <v>92</v>
      </c>
      <c r="CR5" s="32" t="s">
        <v>93</v>
      </c>
      <c r="CS5" s="32" t="s">
        <v>94</v>
      </c>
      <c r="CT5" s="32" t="s">
        <v>95</v>
      </c>
      <c r="CU5" s="32" t="s">
        <v>96</v>
      </c>
      <c r="CV5" s="32" t="s">
        <v>97</v>
      </c>
      <c r="CW5" s="32" t="s">
        <v>98</v>
      </c>
      <c r="CX5" s="32" t="s">
        <v>88</v>
      </c>
      <c r="CY5" s="32" t="s">
        <v>89</v>
      </c>
      <c r="CZ5" s="32" t="s">
        <v>90</v>
      </c>
      <c r="DA5" s="32" t="s">
        <v>91</v>
      </c>
      <c r="DB5" s="32" t="s">
        <v>92</v>
      </c>
      <c r="DC5" s="32" t="s">
        <v>93</v>
      </c>
      <c r="DD5" s="32" t="s">
        <v>94</v>
      </c>
      <c r="DE5" s="32" t="s">
        <v>95</v>
      </c>
      <c r="DF5" s="32" t="s">
        <v>96</v>
      </c>
      <c r="DG5" s="32" t="s">
        <v>97</v>
      </c>
      <c r="DH5" s="32" t="s">
        <v>98</v>
      </c>
      <c r="DI5" s="32" t="s">
        <v>88</v>
      </c>
      <c r="DJ5" s="32" t="s">
        <v>89</v>
      </c>
      <c r="DK5" s="32" t="s">
        <v>90</v>
      </c>
      <c r="DL5" s="32" t="s">
        <v>91</v>
      </c>
      <c r="DM5" s="32" t="s">
        <v>92</v>
      </c>
      <c r="DN5" s="32" t="s">
        <v>93</v>
      </c>
      <c r="DO5" s="32" t="s">
        <v>94</v>
      </c>
      <c r="DP5" s="32" t="s">
        <v>95</v>
      </c>
      <c r="DQ5" s="32" t="s">
        <v>96</v>
      </c>
      <c r="DR5" s="32" t="s">
        <v>97</v>
      </c>
      <c r="DS5" s="32" t="s">
        <v>98</v>
      </c>
      <c r="DT5" s="32" t="s">
        <v>88</v>
      </c>
      <c r="DU5" s="32" t="s">
        <v>89</v>
      </c>
      <c r="DV5" s="32" t="s">
        <v>90</v>
      </c>
      <c r="DW5" s="32" t="s">
        <v>91</v>
      </c>
      <c r="DX5" s="32" t="s">
        <v>92</v>
      </c>
      <c r="DY5" s="32" t="s">
        <v>93</v>
      </c>
      <c r="DZ5" s="32" t="s">
        <v>94</v>
      </c>
      <c r="EA5" s="32" t="s">
        <v>95</v>
      </c>
      <c r="EB5" s="32" t="s">
        <v>96</v>
      </c>
      <c r="EC5" s="32" t="s">
        <v>97</v>
      </c>
      <c r="ED5" s="32" t="s">
        <v>98</v>
      </c>
      <c r="EE5" s="32" t="s">
        <v>88</v>
      </c>
      <c r="EF5" s="32" t="s">
        <v>89</v>
      </c>
      <c r="EG5" s="32" t="s">
        <v>90</v>
      </c>
      <c r="EH5" s="32" t="s">
        <v>91</v>
      </c>
      <c r="EI5" s="32" t="s">
        <v>92</v>
      </c>
      <c r="EJ5" s="32" t="s">
        <v>93</v>
      </c>
      <c r="EK5" s="32" t="s">
        <v>94</v>
      </c>
      <c r="EL5" s="32" t="s">
        <v>95</v>
      </c>
      <c r="EM5" s="32" t="s">
        <v>96</v>
      </c>
      <c r="EN5" s="32" t="s">
        <v>97</v>
      </c>
      <c r="EO5" s="32" t="s">
        <v>98</v>
      </c>
    </row>
    <row r="6" spans="1:145" s="36" customFormat="1" x14ac:dyDescent="0.15">
      <c r="A6" s="28" t="s">
        <v>99</v>
      </c>
      <c r="B6" s="33">
        <f>B7</f>
        <v>2018</v>
      </c>
      <c r="C6" s="33">
        <f t="shared" ref="C6:X6" si="3">C7</f>
        <v>44067</v>
      </c>
      <c r="D6" s="33">
        <f t="shared" si="3"/>
        <v>47</v>
      </c>
      <c r="E6" s="33">
        <f t="shared" si="3"/>
        <v>17</v>
      </c>
      <c r="F6" s="33">
        <f t="shared" si="3"/>
        <v>1</v>
      </c>
      <c r="G6" s="33">
        <f t="shared" si="3"/>
        <v>0</v>
      </c>
      <c r="H6" s="33" t="str">
        <f t="shared" si="3"/>
        <v>宮城県　利府町</v>
      </c>
      <c r="I6" s="33" t="str">
        <f t="shared" si="3"/>
        <v>法非適用</v>
      </c>
      <c r="J6" s="33" t="str">
        <f t="shared" si="3"/>
        <v>下水道事業</v>
      </c>
      <c r="K6" s="33" t="str">
        <f t="shared" si="3"/>
        <v>公共下水道</v>
      </c>
      <c r="L6" s="33" t="str">
        <f t="shared" si="3"/>
        <v>Bd1</v>
      </c>
      <c r="M6" s="33" t="str">
        <f t="shared" si="3"/>
        <v>非設置</v>
      </c>
      <c r="N6" s="34" t="str">
        <f t="shared" si="3"/>
        <v>-</v>
      </c>
      <c r="O6" s="34" t="str">
        <f t="shared" si="3"/>
        <v>該当数値なし</v>
      </c>
      <c r="P6" s="34">
        <f t="shared" si="3"/>
        <v>95.52</v>
      </c>
      <c r="Q6" s="34">
        <f t="shared" si="3"/>
        <v>85.73</v>
      </c>
      <c r="R6" s="34">
        <f t="shared" si="3"/>
        <v>1566</v>
      </c>
      <c r="S6" s="34">
        <f t="shared" si="3"/>
        <v>36168</v>
      </c>
      <c r="T6" s="34">
        <f t="shared" si="3"/>
        <v>44.89</v>
      </c>
      <c r="U6" s="34">
        <f t="shared" si="3"/>
        <v>805.7</v>
      </c>
      <c r="V6" s="34">
        <f t="shared" si="3"/>
        <v>34440</v>
      </c>
      <c r="W6" s="34">
        <f t="shared" si="3"/>
        <v>9.5399999999999991</v>
      </c>
      <c r="X6" s="34">
        <f t="shared" si="3"/>
        <v>3610.06</v>
      </c>
      <c r="Y6" s="35">
        <f>IF(Y7="",NA(),Y7)</f>
        <v>82.75</v>
      </c>
      <c r="Z6" s="35">
        <f t="shared" ref="Z6:AH6" si="4">IF(Z7="",NA(),Z7)</f>
        <v>83.82</v>
      </c>
      <c r="AA6" s="35">
        <f t="shared" si="4"/>
        <v>84.03</v>
      </c>
      <c r="AB6" s="35">
        <f t="shared" si="4"/>
        <v>83.95</v>
      </c>
      <c r="AC6" s="35">
        <f t="shared" si="4"/>
        <v>82.8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729.51</v>
      </c>
      <c r="BG6" s="35">
        <f t="shared" ref="BG6:BO6" si="7">IF(BG7="",NA(),BG7)</f>
        <v>686.94</v>
      </c>
      <c r="BH6" s="35">
        <f t="shared" si="7"/>
        <v>722.57</v>
      </c>
      <c r="BI6" s="35">
        <f t="shared" si="7"/>
        <v>681.51</v>
      </c>
      <c r="BJ6" s="35">
        <f t="shared" si="7"/>
        <v>686.86</v>
      </c>
      <c r="BK6" s="35">
        <f t="shared" si="7"/>
        <v>854.16</v>
      </c>
      <c r="BL6" s="35">
        <f t="shared" si="7"/>
        <v>848.31</v>
      </c>
      <c r="BM6" s="35">
        <f t="shared" si="7"/>
        <v>774.99</v>
      </c>
      <c r="BN6" s="35">
        <f t="shared" si="7"/>
        <v>799.41</v>
      </c>
      <c r="BO6" s="35">
        <f t="shared" si="7"/>
        <v>820.36</v>
      </c>
      <c r="BP6" s="34" t="str">
        <f>IF(BP7="","",IF(BP7="-","【-】","【"&amp;SUBSTITUTE(TEXT(BP7,"#,##0.00"),"-","△")&amp;"】"))</f>
        <v>【682.78】</v>
      </c>
      <c r="BQ6" s="35">
        <f>IF(BQ7="",NA(),BQ7)</f>
        <v>96.73</v>
      </c>
      <c r="BR6" s="35">
        <f t="shared" ref="BR6:BZ6" si="8">IF(BR7="",NA(),BR7)</f>
        <v>101.53</v>
      </c>
      <c r="BS6" s="35">
        <f t="shared" si="8"/>
        <v>97.83</v>
      </c>
      <c r="BT6" s="35">
        <f t="shared" si="8"/>
        <v>94.96</v>
      </c>
      <c r="BU6" s="35">
        <f t="shared" si="8"/>
        <v>95.73</v>
      </c>
      <c r="BV6" s="35">
        <f t="shared" si="8"/>
        <v>93.13</v>
      </c>
      <c r="BW6" s="35">
        <f t="shared" si="8"/>
        <v>94.38</v>
      </c>
      <c r="BX6" s="35">
        <f t="shared" si="8"/>
        <v>96.57</v>
      </c>
      <c r="BY6" s="35">
        <f t="shared" si="8"/>
        <v>96.54</v>
      </c>
      <c r="BZ6" s="35">
        <f t="shared" si="8"/>
        <v>95.4</v>
      </c>
      <c r="CA6" s="34" t="str">
        <f>IF(CA7="","",IF(CA7="-","【-】","【"&amp;SUBSTITUTE(TEXT(CA7,"#,##0.00"),"-","△")&amp;"】"))</f>
        <v>【100.91】</v>
      </c>
      <c r="CB6" s="35">
        <f>IF(CB7="",NA(),CB7)</f>
        <v>144.52000000000001</v>
      </c>
      <c r="CC6" s="35">
        <f t="shared" ref="CC6:CK6" si="9">IF(CC7="",NA(),CC7)</f>
        <v>139.44</v>
      </c>
      <c r="CD6" s="35">
        <f t="shared" si="9"/>
        <v>146.66999999999999</v>
      </c>
      <c r="CE6" s="35">
        <f t="shared" si="9"/>
        <v>152.84</v>
      </c>
      <c r="CF6" s="35">
        <f t="shared" si="9"/>
        <v>144.99</v>
      </c>
      <c r="CG6" s="35">
        <f t="shared" si="9"/>
        <v>167.97</v>
      </c>
      <c r="CH6" s="35">
        <f t="shared" si="9"/>
        <v>165.45</v>
      </c>
      <c r="CI6" s="35">
        <f t="shared" si="9"/>
        <v>161.54</v>
      </c>
      <c r="CJ6" s="35">
        <f t="shared" si="9"/>
        <v>162.81</v>
      </c>
      <c r="CK6" s="35">
        <f t="shared" si="9"/>
        <v>163.19999999999999</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64.87</v>
      </c>
      <c r="CS6" s="35">
        <f t="shared" si="10"/>
        <v>65.62</v>
      </c>
      <c r="CT6" s="35">
        <f t="shared" si="10"/>
        <v>64.67</v>
      </c>
      <c r="CU6" s="35">
        <f t="shared" si="10"/>
        <v>64.959999999999994</v>
      </c>
      <c r="CV6" s="35">
        <f t="shared" si="10"/>
        <v>65.040000000000006</v>
      </c>
      <c r="CW6" s="34" t="str">
        <f>IF(CW7="","",IF(CW7="-","【-】","【"&amp;SUBSTITUTE(TEXT(CW7,"#,##0.00"),"-","△")&amp;"】"))</f>
        <v>【58.98】</v>
      </c>
      <c r="CX6" s="35">
        <f>IF(CX7="",NA(),CX7)</f>
        <v>97.68</v>
      </c>
      <c r="CY6" s="35">
        <f t="shared" ref="CY6:DG6" si="11">IF(CY7="",NA(),CY7)</f>
        <v>97.72</v>
      </c>
      <c r="CZ6" s="35">
        <f t="shared" si="11"/>
        <v>97.71</v>
      </c>
      <c r="DA6" s="35">
        <f t="shared" si="11"/>
        <v>97.71</v>
      </c>
      <c r="DB6" s="35">
        <f t="shared" si="11"/>
        <v>97.7</v>
      </c>
      <c r="DC6" s="35">
        <f t="shared" si="11"/>
        <v>91.11</v>
      </c>
      <c r="DD6" s="35">
        <f t="shared" si="11"/>
        <v>91.44</v>
      </c>
      <c r="DE6" s="35">
        <f t="shared" si="11"/>
        <v>91.76</v>
      </c>
      <c r="DF6" s="35">
        <f t="shared" si="11"/>
        <v>92.3</v>
      </c>
      <c r="DG6" s="35">
        <f t="shared" si="11"/>
        <v>92.55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0.27</v>
      </c>
      <c r="EL6" s="35">
        <f t="shared" si="14"/>
        <v>0.17</v>
      </c>
      <c r="EM6" s="35">
        <f t="shared" si="14"/>
        <v>0.13</v>
      </c>
      <c r="EN6" s="35">
        <f t="shared" si="14"/>
        <v>0.1</v>
      </c>
      <c r="EO6" s="34" t="str">
        <f>IF(EO7="","",IF(EO7="-","【-】","【"&amp;SUBSTITUTE(TEXT(EO7,"#,##0.00"),"-","△")&amp;"】"))</f>
        <v>【0.23】</v>
      </c>
    </row>
    <row r="7" spans="1:145" s="36" customFormat="1" x14ac:dyDescent="0.15">
      <c r="A7" s="28"/>
      <c r="B7" s="37">
        <v>2018</v>
      </c>
      <c r="C7" s="37">
        <v>44067</v>
      </c>
      <c r="D7" s="37">
        <v>47</v>
      </c>
      <c r="E7" s="37">
        <v>17</v>
      </c>
      <c r="F7" s="37">
        <v>1</v>
      </c>
      <c r="G7" s="37">
        <v>0</v>
      </c>
      <c r="H7" s="37" t="s">
        <v>100</v>
      </c>
      <c r="I7" s="37" t="s">
        <v>101</v>
      </c>
      <c r="J7" s="37" t="s">
        <v>102</v>
      </c>
      <c r="K7" s="37" t="s">
        <v>103</v>
      </c>
      <c r="L7" s="37" t="s">
        <v>104</v>
      </c>
      <c r="M7" s="37" t="s">
        <v>105</v>
      </c>
      <c r="N7" s="38" t="s">
        <v>106</v>
      </c>
      <c r="O7" s="38" t="s">
        <v>107</v>
      </c>
      <c r="P7" s="38">
        <v>95.52</v>
      </c>
      <c r="Q7" s="38">
        <v>85.73</v>
      </c>
      <c r="R7" s="38">
        <v>1566</v>
      </c>
      <c r="S7" s="38">
        <v>36168</v>
      </c>
      <c r="T7" s="38">
        <v>44.89</v>
      </c>
      <c r="U7" s="38">
        <v>805.7</v>
      </c>
      <c r="V7" s="38">
        <v>34440</v>
      </c>
      <c r="W7" s="38">
        <v>9.5399999999999991</v>
      </c>
      <c r="X7" s="38">
        <v>3610.06</v>
      </c>
      <c r="Y7" s="38">
        <v>82.75</v>
      </c>
      <c r="Z7" s="38">
        <v>83.82</v>
      </c>
      <c r="AA7" s="38">
        <v>84.03</v>
      </c>
      <c r="AB7" s="38">
        <v>83.95</v>
      </c>
      <c r="AC7" s="38">
        <v>82.8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729.51</v>
      </c>
      <c r="BG7" s="38">
        <v>686.94</v>
      </c>
      <c r="BH7" s="38">
        <v>722.57</v>
      </c>
      <c r="BI7" s="38">
        <v>681.51</v>
      </c>
      <c r="BJ7" s="38">
        <v>686.86</v>
      </c>
      <c r="BK7" s="38">
        <v>854.16</v>
      </c>
      <c r="BL7" s="38">
        <v>848.31</v>
      </c>
      <c r="BM7" s="38">
        <v>774.99</v>
      </c>
      <c r="BN7" s="38">
        <v>799.41</v>
      </c>
      <c r="BO7" s="38">
        <v>820.36</v>
      </c>
      <c r="BP7" s="38">
        <v>682.78</v>
      </c>
      <c r="BQ7" s="38">
        <v>96.73</v>
      </c>
      <c r="BR7" s="38">
        <v>101.53</v>
      </c>
      <c r="BS7" s="38">
        <v>97.83</v>
      </c>
      <c r="BT7" s="38">
        <v>94.96</v>
      </c>
      <c r="BU7" s="38">
        <v>95.73</v>
      </c>
      <c r="BV7" s="38">
        <v>93.13</v>
      </c>
      <c r="BW7" s="38">
        <v>94.38</v>
      </c>
      <c r="BX7" s="38">
        <v>96.57</v>
      </c>
      <c r="BY7" s="38">
        <v>96.54</v>
      </c>
      <c r="BZ7" s="38">
        <v>95.4</v>
      </c>
      <c r="CA7" s="38">
        <v>100.91</v>
      </c>
      <c r="CB7" s="38">
        <v>144.52000000000001</v>
      </c>
      <c r="CC7" s="38">
        <v>139.44</v>
      </c>
      <c r="CD7" s="38">
        <v>146.66999999999999</v>
      </c>
      <c r="CE7" s="38">
        <v>152.84</v>
      </c>
      <c r="CF7" s="38">
        <v>144.99</v>
      </c>
      <c r="CG7" s="38">
        <v>167.97</v>
      </c>
      <c r="CH7" s="38">
        <v>165.45</v>
      </c>
      <c r="CI7" s="38">
        <v>161.54</v>
      </c>
      <c r="CJ7" s="38">
        <v>162.81</v>
      </c>
      <c r="CK7" s="38">
        <v>163.19999999999999</v>
      </c>
      <c r="CL7" s="38">
        <v>136.86000000000001</v>
      </c>
      <c r="CM7" s="38" t="s">
        <v>106</v>
      </c>
      <c r="CN7" s="38" t="s">
        <v>106</v>
      </c>
      <c r="CO7" s="38" t="s">
        <v>106</v>
      </c>
      <c r="CP7" s="38" t="s">
        <v>106</v>
      </c>
      <c r="CQ7" s="38" t="s">
        <v>106</v>
      </c>
      <c r="CR7" s="38">
        <v>64.87</v>
      </c>
      <c r="CS7" s="38">
        <v>65.62</v>
      </c>
      <c r="CT7" s="38">
        <v>64.67</v>
      </c>
      <c r="CU7" s="38">
        <v>64.959999999999994</v>
      </c>
      <c r="CV7" s="38">
        <v>65.040000000000006</v>
      </c>
      <c r="CW7" s="38">
        <v>58.98</v>
      </c>
      <c r="CX7" s="38">
        <v>97.68</v>
      </c>
      <c r="CY7" s="38">
        <v>97.72</v>
      </c>
      <c r="CZ7" s="38">
        <v>97.71</v>
      </c>
      <c r="DA7" s="38">
        <v>97.71</v>
      </c>
      <c r="DB7" s="38">
        <v>97.7</v>
      </c>
      <c r="DC7" s="38">
        <v>91.11</v>
      </c>
      <c r="DD7" s="38">
        <v>91.44</v>
      </c>
      <c r="DE7" s="38">
        <v>91.76</v>
      </c>
      <c r="DF7" s="38">
        <v>92.3</v>
      </c>
      <c r="DG7" s="38">
        <v>92.55</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0.27</v>
      </c>
      <c r="EL7" s="38">
        <v>0.17</v>
      </c>
      <c r="EM7" s="38">
        <v>0.13</v>
      </c>
      <c r="EN7" s="38">
        <v>0.1</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108</v>
      </c>
      <c r="C9" s="40" t="s">
        <v>109</v>
      </c>
      <c r="D9" s="40" t="s">
        <v>110</v>
      </c>
      <c r="E9" s="40" t="s">
        <v>111</v>
      </c>
      <c r="F9" s="40" t="s">
        <v>112</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50</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吉田</cp:lastModifiedBy>
  <dcterms:created xsi:type="dcterms:W3CDTF">2019-12-05T05:01:07Z</dcterms:created>
  <dcterms:modified xsi:type="dcterms:W3CDTF">2020-01-30T04:17:21Z</dcterms:modified>
  <cp:category/>
</cp:coreProperties>
</file>