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H31実施・公営企業決算統計関係\22 経営比較分析表\04 水道・下水道ほか\03 市町村等回答\32 涌谷町★\02 修正\"/>
    </mc:Choice>
  </mc:AlternateContent>
  <workbookProtection workbookAlgorithmName="SHA-512" workbookHashValue="ZdxX/5CgO60nJFm4T2V2XcjdEQtf8ZnpTkcWOlPilRt4DK7RKkCuObfGnZ47XD0TR+QJniNFbD51zrVMcGT/FQ==" workbookSaltValue="YPT5V+UDKPRY2JvZ8HJdQg==" workbookSpinCount="100000" lockStructure="1"/>
  <bookViews>
    <workbookView xWindow="0" yWindow="0" windowWidth="20490" windowHeight="715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AL8" i="4" s="1"/>
  <c r="R6" i="5"/>
  <c r="Q6" i="5"/>
  <c r="P6" i="5"/>
  <c r="P10" i="4" s="1"/>
  <c r="O6" i="5"/>
  <c r="I10" i="4" s="1"/>
  <c r="N6" i="5"/>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AT10" i="4"/>
  <c r="AD10" i="4"/>
  <c r="W10" i="4"/>
  <c r="B10" i="4"/>
  <c r="BB8" i="4"/>
  <c r="AT8" i="4"/>
  <c r="AD8" i="4"/>
  <c r="B8" i="4"/>
  <c r="C10" i="5" l="1"/>
  <c r="D10" i="5"/>
  <c r="E10" i="5"/>
  <c r="B10" i="5"/>
</calcChain>
</file>

<file path=xl/sharedStrings.xml><?xml version="1.0" encoding="utf-8"?>
<sst xmlns="http://schemas.openxmlformats.org/spreadsheetml/2006/main" count="311" uniqueCount="111">
  <si>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</si>
  <si>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</si>
  <si>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</si>
  <si>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</si>
  <si>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</si>
  <si>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</si>
  <si>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</si>
  <si>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</si>
  <si>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</si>
  <si>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</si>
  <si>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</si>
  <si>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</si>
  <si>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</si>
  <si>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</si>
  <si>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</si>
  <si>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</si>
  <si>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</si>
  <si>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</si>
  <si>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</si>
  <si>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</si>
  <si>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</si>
  <si>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</si>
  <si>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</si>
  <si>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</si>
  <si>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</si>
  <si>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</si>
  <si>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</si>
  <si>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</si>
  <si>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</si>
  <si>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</si>
  <si>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</si>
  <si>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</si>
  <si>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</si>
  <si>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</si>
  <si>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</si>
  <si>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</si>
  <si>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</si>
  <si>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</si>
  <si>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</si>
  <si>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</si>
  <si>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</si>
  <si>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</si>
  <si>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</si>
  <si>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</si>
  <si>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</si>
  <si>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</si>
  <si>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</si>
  <si>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</si>
  <si>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</si>
  <si>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</si>
  <si>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</si>
  <si>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</si>
  <si>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</si>
  <si>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</si>
  <si>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</si>
  <si>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</si>
  <si>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</si>
  <si>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</si>
  <si>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</si>
  <si>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</si>
  <si>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</si>
  <si>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</si>
  <si>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</si>
  <si>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</si>
  <si>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</si>
  <si>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</si>
  <si>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</si>
  <si>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</si>
  <si>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</si>
  <si>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</si>
  <si>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</si>
  <si>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</si>
  <si>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</si>
  <si>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</si>
  <si>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</si>
  <si>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</si>
  <si>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</si>
  <si>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</si>
  <si>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</si>
  <si>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</si>
  <si>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</si>
  <si>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</si>
  <si>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</si>
  <si>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</si>
  <si>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</si>
  <si>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</si>
  <si>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</si>
  <si>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</si>
  <si>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</si>
  <si>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</si>
  <si>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</si>
  <si>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</si>
  <si>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</si>
  <si>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</si>
  <si>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</si>
  <si>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</si>
  <si>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涌谷町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</si>
  <si>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</si>
  <si>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</si>
  <si>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</si>
  <si>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</si>
  <si>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</si>
  <si>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</si>
  <si>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</si>
  <si>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</si>
  <si>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</si>
  <si>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</si>
  <si>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</si>
  <si>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【流動比率】・・・法適化初年度ということもあり、保有している現金が少ない状況である。一般会計からの繰入れにより企業債元金の償還を賄っている状況下にある。
【企業債残高対事業規模比率】・・・類似団体と比して少ないが、新たな企業債の発行については将来負担との兼ね合いを十分に検討し、引き続き改善傾向となるよう経営努力をしていく。
【経費回収率】・・・類似団体に比して劣っている状況であり、先ずもって、効率的な経営による経費削減の取り組みで改善を図る。この先、人口減少による使用料収入の減少が見込まれるが、接続率の向上を図ることで一定の収入を見込む。今後使用料水準についても検討していくが、類似団体と同程度の概ね80%が目安となる。
【汚水処理原価】・・・各種契約の見直しや広域化・共同化等様々な経営努力を重ねコスト縮減を図っていき、目標値として、経営戦略に示すとおり概ね10年で20%低減させることを目指す。このことにより類似団体同等の指標値となる。
【施設利用率】・・・新規接続に対し人口減少も進んでいることから、処理水量が頭打ちとなることが予想され、現状以上の設備の拡充を行わず、余裕分は、災害時や施設更新時のﾊﾞｯｸｱｯﾌﾟ機能として維持していく。また、余剰地の活用については、一定の収益を得られるような利用方法を模索していく。
【水洗化率】・・・供用開始から20年経過し、人口減少・少子高齢化も進み、伸び悩んでいる状況であるが、使用料収入の確保策として、引き続き普及促進を続けていく。
</t>
    <rPh sb="2" eb="4">
      <t>リュウドウ</t>
    </rPh>
    <rPh sb="4" eb="6">
      <t>ヒリツ</t>
    </rPh>
    <rPh sb="12" eb="13">
      <t>カ</t>
    </rPh>
    <rPh sb="13" eb="16">
      <t>ショネンド</t>
    </rPh>
    <rPh sb="25" eb="27">
      <t>ホユウ</t>
    </rPh>
    <rPh sb="31" eb="33">
      <t>ゲンキン</t>
    </rPh>
    <rPh sb="34" eb="35">
      <t>スク</t>
    </rPh>
    <rPh sb="37" eb="39">
      <t>ジョウキョウ</t>
    </rPh>
    <rPh sb="43" eb="45">
      <t>イッパン</t>
    </rPh>
    <rPh sb="45" eb="47">
      <t>カイケイ</t>
    </rPh>
    <rPh sb="50" eb="51">
      <t>ク</t>
    </rPh>
    <rPh sb="51" eb="52">
      <t>イ</t>
    </rPh>
    <rPh sb="56" eb="59">
      <t>キギョウサイ</t>
    </rPh>
    <rPh sb="59" eb="61">
      <t>ガンキン</t>
    </rPh>
    <rPh sb="62" eb="64">
      <t>ショウカン</t>
    </rPh>
    <rPh sb="65" eb="66">
      <t>マカナ</t>
    </rPh>
    <rPh sb="70" eb="73">
      <t>ジョウキョウカ</t>
    </rPh>
    <rPh sb="79" eb="82">
      <t>キギョウサイ</t>
    </rPh>
    <rPh sb="82" eb="84">
      <t>ザンダカ</t>
    </rPh>
    <rPh sb="84" eb="85">
      <t>タイ</t>
    </rPh>
    <rPh sb="85" eb="87">
      <t>ジギョウ</t>
    </rPh>
    <rPh sb="87" eb="89">
      <t>キボ</t>
    </rPh>
    <rPh sb="89" eb="91">
      <t>ヒリツ</t>
    </rPh>
    <rPh sb="95" eb="97">
      <t>ルイジ</t>
    </rPh>
    <rPh sb="97" eb="99">
      <t>ダンタイ</t>
    </rPh>
    <rPh sb="100" eb="101">
      <t>ヒ</t>
    </rPh>
    <rPh sb="103" eb="104">
      <t>スク</t>
    </rPh>
    <rPh sb="108" eb="109">
      <t>アラ</t>
    </rPh>
    <rPh sb="111" eb="114">
      <t>キギョウサイ</t>
    </rPh>
    <rPh sb="115" eb="117">
      <t>ハッコウ</t>
    </rPh>
    <rPh sb="122" eb="124">
      <t>ショウライ</t>
    </rPh>
    <rPh sb="124" eb="126">
      <t>フタン</t>
    </rPh>
    <rPh sb="128" eb="129">
      <t>カ</t>
    </rPh>
    <rPh sb="130" eb="131">
      <t>ア</t>
    </rPh>
    <rPh sb="133" eb="135">
      <t>ジュウブン</t>
    </rPh>
    <rPh sb="136" eb="138">
      <t>ケントウ</t>
    </rPh>
    <rPh sb="140" eb="141">
      <t>ヒ</t>
    </rPh>
    <rPh sb="142" eb="143">
      <t>ツヅ</t>
    </rPh>
    <rPh sb="144" eb="146">
      <t>カイゼン</t>
    </rPh>
    <rPh sb="146" eb="148">
      <t>ケイコウ</t>
    </rPh>
    <rPh sb="153" eb="155">
      <t>ケイエイ</t>
    </rPh>
    <rPh sb="155" eb="157">
      <t>ドリョク</t>
    </rPh>
    <rPh sb="165" eb="167">
      <t>ケイヒ</t>
    </rPh>
    <rPh sb="167" eb="170">
      <t>カイシュウリツ</t>
    </rPh>
    <rPh sb="174" eb="176">
      <t>ルイジ</t>
    </rPh>
    <rPh sb="176" eb="178">
      <t>ダンタイ</t>
    </rPh>
    <rPh sb="179" eb="180">
      <t>ヒ</t>
    </rPh>
    <rPh sb="182" eb="183">
      <t>オト</t>
    </rPh>
    <rPh sb="187" eb="189">
      <t>ジョウキョウ</t>
    </rPh>
    <rPh sb="193" eb="194">
      <t>マ</t>
    </rPh>
    <rPh sb="199" eb="202">
      <t>コウリツテキ</t>
    </rPh>
    <rPh sb="203" eb="205">
      <t>ケイエイ</t>
    </rPh>
    <rPh sb="208" eb="212">
      <t>ケイヒサクゲン</t>
    </rPh>
    <rPh sb="213" eb="214">
      <t>ト</t>
    </rPh>
    <rPh sb="215" eb="216">
      <t>ク</t>
    </rPh>
    <rPh sb="218" eb="220">
      <t>カイゼン</t>
    </rPh>
    <rPh sb="221" eb="222">
      <t>ハカ</t>
    </rPh>
    <rPh sb="226" eb="227">
      <t>サキ</t>
    </rPh>
    <rPh sb="228" eb="230">
      <t>ジンコウ</t>
    </rPh>
    <rPh sb="230" eb="232">
      <t>ゲンショウ</t>
    </rPh>
    <rPh sb="235" eb="238">
      <t>シヨウリョウ</t>
    </rPh>
    <rPh sb="238" eb="240">
      <t>シュウニュウ</t>
    </rPh>
    <rPh sb="241" eb="243">
      <t>ゲンショウ</t>
    </rPh>
    <rPh sb="244" eb="246">
      <t>ミコ</t>
    </rPh>
    <rPh sb="251" eb="253">
      <t>セツゾク</t>
    </rPh>
    <rPh sb="253" eb="254">
      <t>リツ</t>
    </rPh>
    <rPh sb="255" eb="257">
      <t>コウジョウ</t>
    </rPh>
    <rPh sb="258" eb="259">
      <t>ハカ</t>
    </rPh>
    <rPh sb="263" eb="265">
      <t>イッテイ</t>
    </rPh>
    <rPh sb="266" eb="268">
      <t>シュウニュウ</t>
    </rPh>
    <rPh sb="269" eb="271">
      <t>ミコ</t>
    </rPh>
    <rPh sb="273" eb="275">
      <t>コンゴ</t>
    </rPh>
    <rPh sb="275" eb="278">
      <t>シヨウリョウ</t>
    </rPh>
    <rPh sb="278" eb="280">
      <t>スイジュン</t>
    </rPh>
    <rPh sb="285" eb="287">
      <t>ケントウ</t>
    </rPh>
    <rPh sb="293" eb="295">
      <t>ルイジ</t>
    </rPh>
    <rPh sb="295" eb="297">
      <t>ダンタイ</t>
    </rPh>
    <rPh sb="298" eb="301">
      <t>ドウテイド</t>
    </rPh>
    <rPh sb="302" eb="303">
      <t>オオム</t>
    </rPh>
    <rPh sb="308" eb="310">
      <t>メヤス</t>
    </rPh>
    <rPh sb="316" eb="318">
      <t>オスイ</t>
    </rPh>
    <rPh sb="318" eb="320">
      <t>ショリ</t>
    </rPh>
    <rPh sb="320" eb="322">
      <t>ゲンカ</t>
    </rPh>
    <rPh sb="326" eb="328">
      <t>カクシュ</t>
    </rPh>
    <rPh sb="328" eb="330">
      <t>ケイヤク</t>
    </rPh>
    <rPh sb="331" eb="333">
      <t>ミナオ</t>
    </rPh>
    <rPh sb="335" eb="338">
      <t>コウイキカ</t>
    </rPh>
    <rPh sb="339" eb="342">
      <t>キョウドウカ</t>
    </rPh>
    <rPh sb="342" eb="343">
      <t>トウ</t>
    </rPh>
    <rPh sb="343" eb="345">
      <t>サマザマ</t>
    </rPh>
    <rPh sb="346" eb="348">
      <t>ケイエイ</t>
    </rPh>
    <rPh sb="348" eb="350">
      <t>ドリョク</t>
    </rPh>
    <rPh sb="351" eb="352">
      <t>カサ</t>
    </rPh>
    <rPh sb="356" eb="358">
      <t>シュクゲン</t>
    </rPh>
    <rPh sb="359" eb="360">
      <t>ハカ</t>
    </rPh>
    <rPh sb="365" eb="368">
      <t>モクヒョウチ</t>
    </rPh>
    <rPh sb="372" eb="374">
      <t>ケイエイ</t>
    </rPh>
    <rPh sb="374" eb="376">
      <t>センリャク</t>
    </rPh>
    <rPh sb="377" eb="378">
      <t>シメ</t>
    </rPh>
    <rPh sb="382" eb="383">
      <t>オオム</t>
    </rPh>
    <rPh sb="386" eb="387">
      <t>ネン</t>
    </rPh>
    <rPh sb="391" eb="393">
      <t>テイゲン</t>
    </rPh>
    <rPh sb="399" eb="401">
      <t>メザ</t>
    </rPh>
    <rPh sb="410" eb="412">
      <t>ルイジ</t>
    </rPh>
    <rPh sb="412" eb="414">
      <t>ダンタイ</t>
    </rPh>
    <rPh sb="414" eb="416">
      <t>ドウトウ</t>
    </rPh>
    <rPh sb="417" eb="419">
      <t>シヒョウ</t>
    </rPh>
    <rPh sb="419" eb="420">
      <t>アタイ</t>
    </rPh>
    <rPh sb="426" eb="428">
      <t>シセツ</t>
    </rPh>
    <rPh sb="428" eb="431">
      <t>リヨウリツ</t>
    </rPh>
    <rPh sb="435" eb="437">
      <t>シンキ</t>
    </rPh>
    <rPh sb="437" eb="439">
      <t>セツゾク</t>
    </rPh>
    <rPh sb="440" eb="441">
      <t>タイ</t>
    </rPh>
    <rPh sb="442" eb="444">
      <t>ジンコウ</t>
    </rPh>
    <rPh sb="444" eb="446">
      <t>ゲンショウ</t>
    </rPh>
    <rPh sb="447" eb="448">
      <t>スス</t>
    </rPh>
    <rPh sb="457" eb="459">
      <t>ショリ</t>
    </rPh>
    <rPh sb="459" eb="461">
      <t>スイリョウ</t>
    </rPh>
    <rPh sb="462" eb="464">
      <t>アタマウ</t>
    </rPh>
    <rPh sb="471" eb="473">
      <t>ヨソウ</t>
    </rPh>
    <rPh sb="491" eb="494">
      <t>ヨユウブン</t>
    </rPh>
    <rPh sb="496" eb="499">
      <t>サイガイジ</t>
    </rPh>
    <rPh sb="500" eb="502">
      <t>シセツ</t>
    </rPh>
    <rPh sb="502" eb="505">
      <t>コウシンジ</t>
    </rPh>
    <rPh sb="514" eb="516">
      <t>キノウ</t>
    </rPh>
    <rPh sb="519" eb="521">
      <t>イジ</t>
    </rPh>
    <rPh sb="529" eb="531">
      <t>ヨジョウ</t>
    </rPh>
    <rPh sb="531" eb="532">
      <t>チ</t>
    </rPh>
    <rPh sb="533" eb="535">
      <t>カツヨウ</t>
    </rPh>
    <rPh sb="541" eb="543">
      <t>イッテイ</t>
    </rPh>
    <rPh sb="544" eb="546">
      <t>シュウエキ</t>
    </rPh>
    <rPh sb="547" eb="548">
      <t>エ</t>
    </rPh>
    <rPh sb="554" eb="556">
      <t>リヨウ</t>
    </rPh>
    <rPh sb="556" eb="558">
      <t>ホウホウ</t>
    </rPh>
    <rPh sb="559" eb="561">
      <t>モサク</t>
    </rPh>
    <rPh sb="568" eb="571">
      <t>スイセンカ</t>
    </rPh>
    <rPh sb="571" eb="572">
      <t>リツ</t>
    </rPh>
    <rPh sb="576" eb="578">
      <t>キョウヨウ</t>
    </rPh>
    <rPh sb="578" eb="580">
      <t>カイシ</t>
    </rPh>
    <rPh sb="584" eb="585">
      <t>ネン</t>
    </rPh>
    <rPh sb="585" eb="587">
      <t>ケイカ</t>
    </rPh>
    <rPh sb="589" eb="591">
      <t>ジンコウ</t>
    </rPh>
    <rPh sb="591" eb="593">
      <t>ゲンショウ</t>
    </rPh>
    <rPh sb="594" eb="596">
      <t>ショウシ</t>
    </rPh>
    <rPh sb="596" eb="599">
      <t>コウレイカ</t>
    </rPh>
    <rPh sb="600" eb="601">
      <t>スス</t>
    </rPh>
    <rPh sb="603" eb="604">
      <t>ノ</t>
    </rPh>
    <rPh sb="605" eb="606">
      <t>ナヤ</t>
    </rPh>
    <rPh sb="610" eb="612">
      <t>ジョウキョウ</t>
    </rPh>
    <rPh sb="617" eb="620">
      <t>シヨウリョウ</t>
    </rPh>
    <rPh sb="620" eb="622">
      <t>シュウニュウ</t>
    </rPh>
    <rPh sb="623" eb="626">
      <t>カクホサク</t>
    </rPh>
    <rPh sb="630" eb="631">
      <t>ヒ</t>
    </rPh>
    <rPh sb="632" eb="633">
      <t>ツヅ</t>
    </rPh>
    <rPh sb="634" eb="636">
      <t>フキュウ</t>
    </rPh>
    <phoneticPr fontId="4"/>
  </si>
  <si>
    <t xml:space="preserve">法適化初年度ということで、前年度との単純比較はできないが、前段でも示しているように水洗化率向上・設備更新といった課題については引き続き努力していく。
人口減少が進み、中・長期的には最低限の維持管理経費を賄うために使用料の改定も必要と思われる。その前段として、可能な限りの経営努力を続け、当町のような中小規模の事業者が単独では得がたいメリットを発現させるために、広域化・共同化について、積極的に意見交換していく。
</t>
    <rPh sb="3" eb="6">
      <t>ショネンド</t>
    </rPh>
    <rPh sb="13" eb="16">
      <t>ゼンネンド</t>
    </rPh>
    <rPh sb="18" eb="20">
      <t>タンジュン</t>
    </rPh>
    <rPh sb="20" eb="22">
      <t>ヒカク</t>
    </rPh>
    <rPh sb="29" eb="31">
      <t>ゼンダン</t>
    </rPh>
    <rPh sb="33" eb="34">
      <t>シメ</t>
    </rPh>
    <rPh sb="41" eb="44">
      <t>スイセンカ</t>
    </rPh>
    <rPh sb="44" eb="45">
      <t>リツ</t>
    </rPh>
    <rPh sb="45" eb="47">
      <t>コウジョウ</t>
    </rPh>
    <rPh sb="48" eb="50">
      <t>セツビ</t>
    </rPh>
    <rPh sb="50" eb="52">
      <t>コウシン</t>
    </rPh>
    <rPh sb="56" eb="58">
      <t>カダイ</t>
    </rPh>
    <rPh sb="63" eb="64">
      <t>ヒ</t>
    </rPh>
    <rPh sb="65" eb="66">
      <t>ツヅ</t>
    </rPh>
    <rPh sb="67" eb="69">
      <t>ドリョク</t>
    </rPh>
    <rPh sb="75" eb="77">
      <t>ジンコウ</t>
    </rPh>
    <rPh sb="77" eb="79">
      <t>ゲンショウ</t>
    </rPh>
    <rPh sb="80" eb="81">
      <t>スス</t>
    </rPh>
    <rPh sb="87" eb="88">
      <t>テキ</t>
    </rPh>
    <rPh sb="90" eb="93">
      <t>サイテイゲン</t>
    </rPh>
    <rPh sb="94" eb="96">
      <t>イジ</t>
    </rPh>
    <rPh sb="96" eb="98">
      <t>カンリ</t>
    </rPh>
    <rPh sb="98" eb="100">
      <t>ケイヒ</t>
    </rPh>
    <rPh sb="101" eb="102">
      <t>マカナ</t>
    </rPh>
    <rPh sb="106" eb="109">
      <t>シヨウリョウ</t>
    </rPh>
    <rPh sb="110" eb="112">
      <t>カイテイ</t>
    </rPh>
    <rPh sb="113" eb="115">
      <t>ヒツヨウ</t>
    </rPh>
    <rPh sb="116" eb="117">
      <t>オモ</t>
    </rPh>
    <rPh sb="123" eb="125">
      <t>ゼンダン</t>
    </rPh>
    <rPh sb="129" eb="131">
      <t>カノウ</t>
    </rPh>
    <rPh sb="132" eb="133">
      <t>カギ</t>
    </rPh>
    <rPh sb="135" eb="137">
      <t>ケイエイ</t>
    </rPh>
    <rPh sb="137" eb="139">
      <t>ドリョク</t>
    </rPh>
    <rPh sb="140" eb="141">
      <t>ツヅ</t>
    </rPh>
    <rPh sb="143" eb="145">
      <t>トウチョウ</t>
    </rPh>
    <rPh sb="149" eb="151">
      <t>チュウショウ</t>
    </rPh>
    <rPh sb="151" eb="153">
      <t>キボ</t>
    </rPh>
    <rPh sb="154" eb="157">
      <t>ジギョウシャ</t>
    </rPh>
    <rPh sb="158" eb="160">
      <t>タンドク</t>
    </rPh>
    <rPh sb="162" eb="163">
      <t>エ</t>
    </rPh>
    <rPh sb="171" eb="173">
      <t>ハツゲン</t>
    </rPh>
    <rPh sb="180" eb="183">
      <t>コウイキカ</t>
    </rPh>
    <rPh sb="184" eb="187">
      <t>キョウドウカ</t>
    </rPh>
    <rPh sb="192" eb="195">
      <t>セッキョクテキ</t>
    </rPh>
    <rPh sb="196" eb="198">
      <t>イケン</t>
    </rPh>
    <rPh sb="198" eb="200">
      <t>コウカン</t>
    </rPh>
    <phoneticPr fontId="4"/>
  </si>
  <si>
    <t>【有形固定資産減価償却率】・・・法適化初年度のため今後の動向を注視し、H29に策定したストックマネジメント計画に基づき、計画的な更新に努める。</t>
    <rPh sb="1" eb="3">
      <t>ユウケイ</t>
    </rPh>
    <rPh sb="3" eb="7">
      <t>コテイシサン</t>
    </rPh>
    <rPh sb="7" eb="9">
      <t>ゲンカ</t>
    </rPh>
    <rPh sb="9" eb="12">
      <t>ショウキャクリツ</t>
    </rPh>
    <rPh sb="16" eb="17">
      <t>ホウ</t>
    </rPh>
    <rPh sb="17" eb="18">
      <t>テキ</t>
    </rPh>
    <rPh sb="18" eb="19">
      <t>カ</t>
    </rPh>
    <rPh sb="19" eb="22">
      <t>ショネンド</t>
    </rPh>
    <rPh sb="25" eb="27">
      <t>コンゴ</t>
    </rPh>
    <rPh sb="28" eb="30">
      <t>ドウコウ</t>
    </rPh>
    <rPh sb="31" eb="33">
      <t>チュウシ</t>
    </rPh>
    <rPh sb="39" eb="41">
      <t>サクテイ</t>
    </rPh>
    <rPh sb="53" eb="55">
      <t>ケイカク</t>
    </rPh>
    <rPh sb="56" eb="57">
      <t>モト</t>
    </rPh>
    <rPh sb="60" eb="63">
      <t>ケイカクテキ</t>
    </rPh>
    <rPh sb="64" eb="66">
      <t>コウシン</t>
    </rPh>
    <rPh sb="67" eb="6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</si>
</sst>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686-402B-95EE-8A6625C12D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0.13</c:v>
                </c:pt>
              </c:numCache>
            </c:numRef>
          </c:val>
          <c:smooth val="0"/>
          <c:extLst>
            <c:ext xmlns:c16="http://schemas.microsoft.com/office/drawing/2014/chart" uri="{C3380CC4-5D6E-409C-BE32-E72D297353CC}">
              <c16:uniqueId val="{00000001-D686-402B-95EE-8A6625C12D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51.13</c:v>
                </c:pt>
              </c:numCache>
            </c:numRef>
          </c:val>
          <c:extLst>
            <c:ext xmlns:c16="http://schemas.microsoft.com/office/drawing/2014/chart" uri="{C3380CC4-5D6E-409C-BE32-E72D297353CC}">
              <c16:uniqueId val="{00000000-073A-4429-9C06-E77501050BE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52.58</c:v>
                </c:pt>
              </c:numCache>
            </c:numRef>
          </c:val>
          <c:smooth val="0"/>
          <c:extLst>
            <c:ext xmlns:c16="http://schemas.microsoft.com/office/drawing/2014/chart" uri="{C3380CC4-5D6E-409C-BE32-E72D297353CC}">
              <c16:uniqueId val="{00000001-073A-4429-9C06-E77501050BE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67.459999999999994</c:v>
                </c:pt>
              </c:numCache>
            </c:numRef>
          </c:val>
          <c:extLst>
            <c:ext xmlns:c16="http://schemas.microsoft.com/office/drawing/2014/chart" uri="{C3380CC4-5D6E-409C-BE32-E72D297353CC}">
              <c16:uniqueId val="{00000000-66C5-4DB8-A659-7A5921BB43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83.02</c:v>
                </c:pt>
              </c:numCache>
            </c:numRef>
          </c:val>
          <c:smooth val="0"/>
          <c:extLst>
            <c:ext xmlns:c16="http://schemas.microsoft.com/office/drawing/2014/chart" uri="{C3380CC4-5D6E-409C-BE32-E72D297353CC}">
              <c16:uniqueId val="{00000001-66C5-4DB8-A659-7A5921BB43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110.08</c:v>
                </c:pt>
              </c:numCache>
            </c:numRef>
          </c:val>
          <c:extLst>
            <c:ext xmlns:c16="http://schemas.microsoft.com/office/drawing/2014/chart" uri="{C3380CC4-5D6E-409C-BE32-E72D297353CC}">
              <c16:uniqueId val="{00000000-7185-4B4D-9A73-5849656B5BA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104.14</c:v>
                </c:pt>
              </c:numCache>
            </c:numRef>
          </c:val>
          <c:smooth val="0"/>
          <c:extLst>
            <c:ext xmlns:c16="http://schemas.microsoft.com/office/drawing/2014/chart" uri="{C3380CC4-5D6E-409C-BE32-E72D297353CC}">
              <c16:uniqueId val="{00000001-7185-4B4D-9A73-5849656B5BA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2.78</c:v>
                </c:pt>
              </c:numCache>
            </c:numRef>
          </c:val>
          <c:extLst>
            <c:ext xmlns:c16="http://schemas.microsoft.com/office/drawing/2014/chart" uri="{C3380CC4-5D6E-409C-BE32-E72D297353CC}">
              <c16:uniqueId val="{00000000-846B-4481-97C0-FB736A507C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15.95</c:v>
                </c:pt>
              </c:numCache>
            </c:numRef>
          </c:val>
          <c:smooth val="0"/>
          <c:extLst>
            <c:ext xmlns:c16="http://schemas.microsoft.com/office/drawing/2014/chart" uri="{C3380CC4-5D6E-409C-BE32-E72D297353CC}">
              <c16:uniqueId val="{00000001-846B-4481-97C0-FB736A507C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28C-4375-81A3-0C9002F7E08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28C-4375-81A3-0C9002F7E08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83A-4D7E-8A50-59C1CD4ACF1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73.180000000000007</c:v>
                </c:pt>
              </c:numCache>
            </c:numRef>
          </c:val>
          <c:smooth val="0"/>
          <c:extLst>
            <c:ext xmlns:c16="http://schemas.microsoft.com/office/drawing/2014/chart" uri="{C3380CC4-5D6E-409C-BE32-E72D297353CC}">
              <c16:uniqueId val="{00000001-F83A-4D7E-8A50-59C1CD4ACF1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20.75</c:v>
                </c:pt>
              </c:numCache>
            </c:numRef>
          </c:val>
          <c:extLst>
            <c:ext xmlns:c16="http://schemas.microsoft.com/office/drawing/2014/chart" uri="{C3380CC4-5D6E-409C-BE32-E72D297353CC}">
              <c16:uniqueId val="{00000000-DC70-4492-9130-F12D665E43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52.32</c:v>
                </c:pt>
              </c:numCache>
            </c:numRef>
          </c:val>
          <c:smooth val="0"/>
          <c:extLst>
            <c:ext xmlns:c16="http://schemas.microsoft.com/office/drawing/2014/chart" uri="{C3380CC4-5D6E-409C-BE32-E72D297353CC}">
              <c16:uniqueId val="{00000001-DC70-4492-9130-F12D665E43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411.9</c:v>
                </c:pt>
              </c:numCache>
            </c:numRef>
          </c:val>
          <c:extLst>
            <c:ext xmlns:c16="http://schemas.microsoft.com/office/drawing/2014/chart" uri="{C3380CC4-5D6E-409C-BE32-E72D297353CC}">
              <c16:uniqueId val="{00000000-FDE9-43C9-901C-B9FD404C7F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958.81</c:v>
                </c:pt>
              </c:numCache>
            </c:numRef>
          </c:val>
          <c:smooth val="0"/>
          <c:extLst>
            <c:ext xmlns:c16="http://schemas.microsoft.com/office/drawing/2014/chart" uri="{C3380CC4-5D6E-409C-BE32-E72D297353CC}">
              <c16:uniqueId val="{00000001-FDE9-43C9-901C-B9FD404C7F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62.53</c:v>
                </c:pt>
              </c:numCache>
            </c:numRef>
          </c:val>
          <c:extLst>
            <c:ext xmlns:c16="http://schemas.microsoft.com/office/drawing/2014/chart" uri="{C3380CC4-5D6E-409C-BE32-E72D297353CC}">
              <c16:uniqueId val="{00000000-BF8D-4228-A798-7BBA3F004C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82.88</c:v>
                </c:pt>
              </c:numCache>
            </c:numRef>
          </c:val>
          <c:smooth val="0"/>
          <c:extLst>
            <c:ext xmlns:c16="http://schemas.microsoft.com/office/drawing/2014/chart" uri="{C3380CC4-5D6E-409C-BE32-E72D297353CC}">
              <c16:uniqueId val="{00000001-BF8D-4228-A798-7BBA3F004C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264.35000000000002</c:v>
                </c:pt>
              </c:numCache>
            </c:numRef>
          </c:val>
          <c:extLst>
            <c:ext xmlns:c16="http://schemas.microsoft.com/office/drawing/2014/chart" uri="{C3380CC4-5D6E-409C-BE32-E72D297353CC}">
              <c16:uniqueId val="{00000000-D59C-4544-8F2E-83685CADB3B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190.99</c:v>
                </c:pt>
              </c:numCache>
            </c:numRef>
          </c:val>
          <c:smooth val="0"/>
          <c:extLst>
            <c:ext xmlns:c16="http://schemas.microsoft.com/office/drawing/2014/chart" uri="{C3380CC4-5D6E-409C-BE32-E72D297353CC}">
              <c16:uniqueId val="{00000001-D59C-4544-8F2E-83685CADB3B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5" sqref="B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宮城県　涌谷町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16285</v>
      </c>
      <c r="AM8" s="50"/>
      <c r="AN8" s="50"/>
      <c r="AO8" s="50"/>
      <c r="AP8" s="50"/>
      <c r="AQ8" s="50"/>
      <c r="AR8" s="50"/>
      <c r="AS8" s="50"/>
      <c r="AT8" s="45">
        <f>データ!T6</f>
        <v>82.16</v>
      </c>
      <c r="AU8" s="45"/>
      <c r="AV8" s="45"/>
      <c r="AW8" s="45"/>
      <c r="AX8" s="45"/>
      <c r="AY8" s="45"/>
      <c r="AZ8" s="45"/>
      <c r="BA8" s="45"/>
      <c r="BB8" s="45">
        <f>データ!U6</f>
        <v>198.21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52.29</v>
      </c>
      <c r="J10" s="45"/>
      <c r="K10" s="45"/>
      <c r="L10" s="45"/>
      <c r="M10" s="45"/>
      <c r="N10" s="45"/>
      <c r="O10" s="45"/>
      <c r="P10" s="45">
        <f>データ!P6</f>
        <v>42.98</v>
      </c>
      <c r="Q10" s="45"/>
      <c r="R10" s="45"/>
      <c r="S10" s="45"/>
      <c r="T10" s="45"/>
      <c r="U10" s="45"/>
      <c r="V10" s="45"/>
      <c r="W10" s="45">
        <f>データ!Q6</f>
        <v>90.71</v>
      </c>
      <c r="X10" s="45"/>
      <c r="Y10" s="45"/>
      <c r="Z10" s="45"/>
      <c r="AA10" s="45"/>
      <c r="AB10" s="45"/>
      <c r="AC10" s="45"/>
      <c r="AD10" s="50">
        <f>データ!R6</f>
        <v>2860</v>
      </c>
      <c r="AE10" s="50"/>
      <c r="AF10" s="50"/>
      <c r="AG10" s="50"/>
      <c r="AH10" s="50"/>
      <c r="AI10" s="50"/>
      <c r="AJ10" s="50"/>
      <c r="AK10" s="2"/>
      <c r="AL10" s="50">
        <f>データ!V6</f>
        <v>6951</v>
      </c>
      <c r="AM10" s="50"/>
      <c r="AN10" s="50"/>
      <c r="AO10" s="50"/>
      <c r="AP10" s="50"/>
      <c r="AQ10" s="50"/>
      <c r="AR10" s="50"/>
      <c r="AS10" s="50"/>
      <c r="AT10" s="45">
        <f>データ!W6</f>
        <v>2.76</v>
      </c>
      <c r="AU10" s="45"/>
      <c r="AV10" s="45"/>
      <c r="AW10" s="45"/>
      <c r="AX10" s="45"/>
      <c r="AY10" s="45"/>
      <c r="AZ10" s="45"/>
      <c r="BA10" s="45"/>
      <c r="BB10" s="45">
        <f>データ!X6</f>
        <v>2518.48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y/nVSvtU4gwVqFSjxy6mHwUCOwd5swXNPRh0aaMT2eXPuPDAg9LhK2kF05we6ajHMOwp0nCkQaw1ydNTSz2BgQ==" saltValue="ICizYuvdHxKMVNHIXOh6g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45012</v>
      </c>
      <c r="D6" s="33">
        <f t="shared" si="3"/>
        <v>46</v>
      </c>
      <c r="E6" s="33">
        <f t="shared" si="3"/>
        <v>17</v>
      </c>
      <c r="F6" s="33">
        <f t="shared" si="3"/>
        <v>1</v>
      </c>
      <c r="G6" s="33">
        <f t="shared" si="3"/>
        <v>0</v>
      </c>
      <c r="H6" s="33" t="str">
        <f t="shared" si="3"/>
        <v>宮城県　涌谷町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52.29</v>
      </c>
      <c r="P6" s="34">
        <f t="shared" si="3"/>
        <v>42.98</v>
      </c>
      <c r="Q6" s="34">
        <f t="shared" si="3"/>
        <v>90.71</v>
      </c>
      <c r="R6" s="34">
        <f t="shared" si="3"/>
        <v>2860</v>
      </c>
      <c r="S6" s="34">
        <f t="shared" si="3"/>
        <v>16285</v>
      </c>
      <c r="T6" s="34">
        <f t="shared" si="3"/>
        <v>82.16</v>
      </c>
      <c r="U6" s="34">
        <f t="shared" si="3"/>
        <v>198.21</v>
      </c>
      <c r="V6" s="34">
        <f t="shared" si="3"/>
        <v>6951</v>
      </c>
      <c r="W6" s="34">
        <f t="shared" si="3"/>
        <v>2.76</v>
      </c>
      <c r="X6" s="34">
        <f t="shared" si="3"/>
        <v>2518.48</v>
      </c>
      <c r="Y6" s="35" t="str">
        <f>IF(Y7="",NA(),Y7)</f>
        <v>-</v>
      </c>
      <c r="Z6" s="35" t="str">
        <f t="shared" ref="Z6:AH6" si="4">IF(Z7="",NA(),Z7)</f>
        <v>-</v>
      </c>
      <c r="AA6" s="35" t="str">
        <f t="shared" si="4"/>
        <v>-</v>
      </c>
      <c r="AB6" s="35" t="str">
        <f t="shared" si="4"/>
        <v>-</v>
      </c>
      <c r="AC6" s="35">
        <f t="shared" si="4"/>
        <v>110.08</v>
      </c>
      <c r="AD6" s="35" t="str">
        <f t="shared" si="4"/>
        <v>-</v>
      </c>
      <c r="AE6" s="35" t="str">
        <f t="shared" si="4"/>
        <v>-</v>
      </c>
      <c r="AF6" s="35" t="str">
        <f t="shared" si="4"/>
        <v>-</v>
      </c>
      <c r="AG6" s="35" t="str">
        <f t="shared" si="4"/>
        <v>-</v>
      </c>
      <c r="AH6" s="35">
        <f t="shared" si="4"/>
        <v>104.14</v>
      </c>
      <c r="AI6" s="34" t="str">
        <f>IF(AI7="","",IF(AI7="-","【-】","【"&amp;SUBSTITUTE(TEXT(AI7,"#,##0.00"),"-","△")&amp;"】"))</f>
        <v>【108.69】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73.180000000000007</v>
      </c>
      <c r="AT6" s="34" t="str">
        <f>IF(AT7="","",IF(AT7="-","【-】","【"&amp;SUBSTITUTE(TEXT(AT7,"#,##0.00"),"-","△")&amp;"】"))</f>
        <v>【3.28】</v>
      </c>
      <c r="AU6" s="35" t="str">
        <f>IF(AU7="",NA(),AU7)</f>
        <v>-</v>
      </c>
      <c r="AV6" s="35" t="str">
        <f t="shared" ref="AV6:BD6" si="6">IF(AV7="",NA(),AV7)</f>
        <v>-</v>
      </c>
      <c r="AW6" s="35" t="str">
        <f t="shared" si="6"/>
        <v>-</v>
      </c>
      <c r="AX6" s="35" t="str">
        <f t="shared" si="6"/>
        <v>-</v>
      </c>
      <c r="AY6" s="35">
        <f t="shared" si="6"/>
        <v>20.75</v>
      </c>
      <c r="AZ6" s="35" t="str">
        <f t="shared" si="6"/>
        <v>-</v>
      </c>
      <c r="BA6" s="35" t="str">
        <f t="shared" si="6"/>
        <v>-</v>
      </c>
      <c r="BB6" s="35" t="str">
        <f t="shared" si="6"/>
        <v>-</v>
      </c>
      <c r="BC6" s="35" t="str">
        <f t="shared" si="6"/>
        <v>-</v>
      </c>
      <c r="BD6" s="35">
        <f t="shared" si="6"/>
        <v>52.32</v>
      </c>
      <c r="BE6" s="34" t="str">
        <f>IF(BE7="","",IF(BE7="-","【-】","【"&amp;SUBSTITUTE(TEXT(BE7,"#,##0.00"),"-","△")&amp;"】"))</f>
        <v>【69.49】</v>
      </c>
      <c r="BF6" s="35" t="str">
        <f>IF(BF7="",NA(),BF7)</f>
        <v>-</v>
      </c>
      <c r="BG6" s="35" t="str">
        <f t="shared" ref="BG6:BO6" si="7">IF(BG7="",NA(),BG7)</f>
        <v>-</v>
      </c>
      <c r="BH6" s="35" t="str">
        <f t="shared" si="7"/>
        <v>-</v>
      </c>
      <c r="BI6" s="35" t="str">
        <f t="shared" si="7"/>
        <v>-</v>
      </c>
      <c r="BJ6" s="35">
        <f t="shared" si="7"/>
        <v>411.9</v>
      </c>
      <c r="BK6" s="35" t="str">
        <f t="shared" si="7"/>
        <v>-</v>
      </c>
      <c r="BL6" s="35" t="str">
        <f t="shared" si="7"/>
        <v>-</v>
      </c>
      <c r="BM6" s="35" t="str">
        <f t="shared" si="7"/>
        <v>-</v>
      </c>
      <c r="BN6" s="35" t="str">
        <f t="shared" si="7"/>
        <v>-</v>
      </c>
      <c r="BO6" s="35">
        <f t="shared" si="7"/>
        <v>958.81</v>
      </c>
      <c r="BP6" s="34" t="str">
        <f>IF(BP7="","",IF(BP7="-","【-】","【"&amp;SUBSTITUTE(TEXT(BP7,"#,##0.00"),"-","△")&amp;"】"))</f>
        <v>【682.78】</v>
      </c>
      <c r="BQ6" s="35" t="str">
        <f>IF(BQ7="",NA(),BQ7)</f>
        <v>-</v>
      </c>
      <c r="BR6" s="35" t="str">
        <f t="shared" ref="BR6:BZ6" si="8">IF(BR7="",NA(),BR7)</f>
        <v>-</v>
      </c>
      <c r="BS6" s="35" t="str">
        <f t="shared" si="8"/>
        <v>-</v>
      </c>
      <c r="BT6" s="35" t="str">
        <f t="shared" si="8"/>
        <v>-</v>
      </c>
      <c r="BU6" s="35">
        <f t="shared" si="8"/>
        <v>62.53</v>
      </c>
      <c r="BV6" s="35" t="str">
        <f t="shared" si="8"/>
        <v>-</v>
      </c>
      <c r="BW6" s="35" t="str">
        <f t="shared" si="8"/>
        <v>-</v>
      </c>
      <c r="BX6" s="35" t="str">
        <f t="shared" si="8"/>
        <v>-</v>
      </c>
      <c r="BY6" s="35" t="str">
        <f t="shared" si="8"/>
        <v>-</v>
      </c>
      <c r="BZ6" s="35">
        <f t="shared" si="8"/>
        <v>82.88</v>
      </c>
      <c r="CA6" s="34" t="str">
        <f>IF(CA7="","",IF(CA7="-","【-】","【"&amp;SUBSTITUTE(TEXT(CA7,"#,##0.00"),"-","△")&amp;"】"))</f>
        <v>【100.91】</v>
      </c>
      <c r="CB6" s="35" t="str">
        <f>IF(CB7="",NA(),CB7)</f>
        <v>-</v>
      </c>
      <c r="CC6" s="35" t="str">
        <f t="shared" ref="CC6:CK6" si="9">IF(CC7="",NA(),CC7)</f>
        <v>-</v>
      </c>
      <c r="CD6" s="35" t="str">
        <f t="shared" si="9"/>
        <v>-</v>
      </c>
      <c r="CE6" s="35" t="str">
        <f t="shared" si="9"/>
        <v>-</v>
      </c>
      <c r="CF6" s="35">
        <f t="shared" si="9"/>
        <v>264.35000000000002</v>
      </c>
      <c r="CG6" s="35" t="str">
        <f t="shared" si="9"/>
        <v>-</v>
      </c>
      <c r="CH6" s="35" t="str">
        <f t="shared" si="9"/>
        <v>-</v>
      </c>
      <c r="CI6" s="35" t="str">
        <f t="shared" si="9"/>
        <v>-</v>
      </c>
      <c r="CJ6" s="35" t="str">
        <f t="shared" si="9"/>
        <v>-</v>
      </c>
      <c r="CK6" s="35">
        <f t="shared" si="9"/>
        <v>190.99</v>
      </c>
      <c r="CL6" s="34" t="str">
        <f>IF(CL7="","",IF(CL7="-","【-】","【"&amp;SUBSTITUTE(TEXT(CL7,"#,##0.00"),"-","△")&amp;"】"))</f>
        <v>【136.86】</v>
      </c>
      <c r="CM6" s="35" t="str">
        <f>IF(CM7="",NA(),CM7)</f>
        <v>-</v>
      </c>
      <c r="CN6" s="35" t="str">
        <f t="shared" ref="CN6:CV6" si="10">IF(CN7="",NA(),CN7)</f>
        <v>-</v>
      </c>
      <c r="CO6" s="35" t="str">
        <f t="shared" si="10"/>
        <v>-</v>
      </c>
      <c r="CP6" s="35" t="str">
        <f t="shared" si="10"/>
        <v>-</v>
      </c>
      <c r="CQ6" s="35">
        <f t="shared" si="10"/>
        <v>51.13</v>
      </c>
      <c r="CR6" s="35" t="str">
        <f t="shared" si="10"/>
        <v>-</v>
      </c>
      <c r="CS6" s="35" t="str">
        <f t="shared" si="10"/>
        <v>-</v>
      </c>
      <c r="CT6" s="35" t="str">
        <f t="shared" si="10"/>
        <v>-</v>
      </c>
      <c r="CU6" s="35" t="str">
        <f t="shared" si="10"/>
        <v>-</v>
      </c>
      <c r="CV6" s="35">
        <f t="shared" si="10"/>
        <v>52.58</v>
      </c>
      <c r="CW6" s="34" t="str">
        <f>IF(CW7="","",IF(CW7="-","【-】","【"&amp;SUBSTITUTE(TEXT(CW7,"#,##0.00"),"-","△")&amp;"】"))</f>
        <v>【58.98】</v>
      </c>
      <c r="CX6" s="35" t="str">
        <f>IF(CX7="",NA(),CX7)</f>
        <v>-</v>
      </c>
      <c r="CY6" s="35" t="str">
        <f t="shared" ref="CY6:DG6" si="11">IF(CY7="",NA(),CY7)</f>
        <v>-</v>
      </c>
      <c r="CZ6" s="35" t="str">
        <f t="shared" si="11"/>
        <v>-</v>
      </c>
      <c r="DA6" s="35" t="str">
        <f t="shared" si="11"/>
        <v>-</v>
      </c>
      <c r="DB6" s="35">
        <f t="shared" si="11"/>
        <v>67.459999999999994</v>
      </c>
      <c r="DC6" s="35" t="str">
        <f t="shared" si="11"/>
        <v>-</v>
      </c>
      <c r="DD6" s="35" t="str">
        <f t="shared" si="11"/>
        <v>-</v>
      </c>
      <c r="DE6" s="35" t="str">
        <f t="shared" si="11"/>
        <v>-</v>
      </c>
      <c r="DF6" s="35" t="str">
        <f t="shared" si="11"/>
        <v>-</v>
      </c>
      <c r="DG6" s="35">
        <f t="shared" si="11"/>
        <v>83.02</v>
      </c>
      <c r="DH6" s="34" t="str">
        <f>IF(DH7="","",IF(DH7="-","【-】","【"&amp;SUBSTITUTE(TEXT(DH7,"#,##0.00"),"-","△")&amp;"】"))</f>
        <v>【95.20】</v>
      </c>
      <c r="DI6" s="35" t="str">
        <f>IF(DI7="",NA(),DI7)</f>
        <v>-</v>
      </c>
      <c r="DJ6" s="35" t="str">
        <f t="shared" ref="DJ6:DR6" si="12">IF(DJ7="",NA(),DJ7)</f>
        <v>-</v>
      </c>
      <c r="DK6" s="35" t="str">
        <f t="shared" si="12"/>
        <v>-</v>
      </c>
      <c r="DL6" s="35" t="str">
        <f t="shared" si="12"/>
        <v>-</v>
      </c>
      <c r="DM6" s="35">
        <f t="shared" si="12"/>
        <v>2.78</v>
      </c>
      <c r="DN6" s="35" t="str">
        <f t="shared" si="12"/>
        <v>-</v>
      </c>
      <c r="DO6" s="35" t="str">
        <f t="shared" si="12"/>
        <v>-</v>
      </c>
      <c r="DP6" s="35" t="str">
        <f t="shared" si="12"/>
        <v>-</v>
      </c>
      <c r="DQ6" s="35" t="str">
        <f t="shared" si="12"/>
        <v>-</v>
      </c>
      <c r="DR6" s="35">
        <f t="shared" si="12"/>
        <v>15.95</v>
      </c>
      <c r="DS6" s="34" t="str">
        <f>IF(DS7="","",IF(DS7="-","【-】","【"&amp;SUBSTITUTE(TEXT(DS7,"#,##0.00"),"-","△")&amp;"】"))</f>
        <v>【38.60】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【5.64】</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0.13</v>
      </c>
      <c r="EO6" s="34" t="str">
        <f>IF(EO7="","",IF(EO7="-","【-】","【"&amp;SUBSTITUTE(TEXT(EO7,"#,##0.00"),"-","△")&amp;"】"))</f>
        <v>【0.23】</v>
      </c>
    </row>
    <row r="7" spans="1:148" s="36" customFormat="1" x14ac:dyDescent="0.15">
      <c r="A7" s="28"/>
      <c r="B7" s="37">
        <v>2018</v>
      </c>
      <c r="C7" s="37">
        <v>45012</v>
      </c>
      <c r="D7" s="37">
        <v>46</v>
      </c>
      <c r="E7" s="37">
        <v>17</v>
      </c>
      <c r="F7" s="37">
        <v>1</v>
      </c>
      <c r="G7" s="37">
        <v>0</v>
      </c>
      <c r="H7" s="37" t="s">
        <v>96</v>
      </c>
      <c r="I7" s="37" t="s">
        <v>97</v>
      </c>
      <c r="J7" s="37" t="s">
        <v>98</v>
      </c>
      <c r="K7" s="37" t="s">
        <v>99</v>
      </c>
      <c r="L7" s="37" t="s">
        <v>100</v>
      </c>
      <c r="M7" s="37" t="s">
        <v>101</v>
      </c>
      <c r="N7" s="38" t="s">
        <v>102</v>
      </c>
      <c r="O7" s="38">
        <v>52.29</v>
      </c>
      <c r="P7" s="38">
        <v>42.98</v>
      </c>
      <c r="Q7" s="38">
        <v>90.71</v>
      </c>
      <c r="R7" s="38">
        <v>2860</v>
      </c>
      <c r="S7" s="38">
        <v>16285</v>
      </c>
      <c r="T7" s="38">
        <v>82.16</v>
      </c>
      <c r="U7" s="38">
        <v>198.21</v>
      </c>
      <c r="V7" s="38">
        <v>6951</v>
      </c>
      <c r="W7" s="38">
        <v>2.76</v>
      </c>
      <c r="X7" s="38">
        <v>2518.48</v>
      </c>
      <c r="Y7" s="38" t="s">
        <v>102</v>
      </c>
      <c r="Z7" s="38" t="s">
        <v>102</v>
      </c>
      <c r="AA7" s="38" t="s">
        <v>102</v>
      </c>
      <c r="AB7" s="38" t="s">
        <v>102</v>
      </c>
      <c r="AC7" s="38">
        <v>110.08</v>
      </c>
      <c r="AD7" s="38" t="s">
        <v>102</v>
      </c>
      <c r="AE7" s="38" t="s">
        <v>102</v>
      </c>
      <c r="AF7" s="38" t="s">
        <v>102</v>
      </c>
      <c r="AG7" s="38" t="s">
        <v>102</v>
      </c>
      <c r="AH7" s="38">
        <v>104.14</v>
      </c>
      <c r="AI7" s="38">
        <v>108.69</v>
      </c>
      <c r="AJ7" s="38" t="s">
        <v>102</v>
      </c>
      <c r="AK7" s="38" t="s">
        <v>102</v>
      </c>
      <c r="AL7" s="38" t="s">
        <v>102</v>
      </c>
      <c r="AM7" s="38" t="s">
        <v>102</v>
      </c>
      <c r="AN7" s="38">
        <v>0</v>
      </c>
      <c r="AO7" s="38" t="s">
        <v>102</v>
      </c>
      <c r="AP7" s="38" t="s">
        <v>102</v>
      </c>
      <c r="AQ7" s="38" t="s">
        <v>102</v>
      </c>
      <c r="AR7" s="38" t="s">
        <v>102</v>
      </c>
      <c r="AS7" s="38">
        <v>73.180000000000007</v>
      </c>
      <c r="AT7" s="38">
        <v>3.28</v>
      </c>
      <c r="AU7" s="38" t="s">
        <v>102</v>
      </c>
      <c r="AV7" s="38" t="s">
        <v>102</v>
      </c>
      <c r="AW7" s="38" t="s">
        <v>102</v>
      </c>
      <c r="AX7" s="38" t="s">
        <v>102</v>
      </c>
      <c r="AY7" s="38">
        <v>20.75</v>
      </c>
      <c r="AZ7" s="38" t="s">
        <v>102</v>
      </c>
      <c r="BA7" s="38" t="s">
        <v>102</v>
      </c>
      <c r="BB7" s="38" t="s">
        <v>102</v>
      </c>
      <c r="BC7" s="38" t="s">
        <v>102</v>
      </c>
      <c r="BD7" s="38">
        <v>52.32</v>
      </c>
      <c r="BE7" s="38">
        <v>69.489999999999995</v>
      </c>
      <c r="BF7" s="38" t="s">
        <v>102</v>
      </c>
      <c r="BG7" s="38" t="s">
        <v>102</v>
      </c>
      <c r="BH7" s="38" t="s">
        <v>102</v>
      </c>
      <c r="BI7" s="38" t="s">
        <v>102</v>
      </c>
      <c r="BJ7" s="38">
        <v>411.9</v>
      </c>
      <c r="BK7" s="38" t="s">
        <v>102</v>
      </c>
      <c r="BL7" s="38" t="s">
        <v>102</v>
      </c>
      <c r="BM7" s="38" t="s">
        <v>102</v>
      </c>
      <c r="BN7" s="38" t="s">
        <v>102</v>
      </c>
      <c r="BO7" s="38">
        <v>958.81</v>
      </c>
      <c r="BP7" s="38">
        <v>682.78</v>
      </c>
      <c r="BQ7" s="38" t="s">
        <v>102</v>
      </c>
      <c r="BR7" s="38" t="s">
        <v>102</v>
      </c>
      <c r="BS7" s="38" t="s">
        <v>102</v>
      </c>
      <c r="BT7" s="38" t="s">
        <v>102</v>
      </c>
      <c r="BU7" s="38">
        <v>62.53</v>
      </c>
      <c r="BV7" s="38" t="s">
        <v>102</v>
      </c>
      <c r="BW7" s="38" t="s">
        <v>102</v>
      </c>
      <c r="BX7" s="38" t="s">
        <v>102</v>
      </c>
      <c r="BY7" s="38" t="s">
        <v>102</v>
      </c>
      <c r="BZ7" s="38">
        <v>82.88</v>
      </c>
      <c r="CA7" s="38">
        <v>100.91</v>
      </c>
      <c r="CB7" s="38" t="s">
        <v>102</v>
      </c>
      <c r="CC7" s="38" t="s">
        <v>102</v>
      </c>
      <c r="CD7" s="38" t="s">
        <v>102</v>
      </c>
      <c r="CE7" s="38" t="s">
        <v>102</v>
      </c>
      <c r="CF7" s="38">
        <v>264.35000000000002</v>
      </c>
      <c r="CG7" s="38" t="s">
        <v>102</v>
      </c>
      <c r="CH7" s="38" t="s">
        <v>102</v>
      </c>
      <c r="CI7" s="38" t="s">
        <v>102</v>
      </c>
      <c r="CJ7" s="38" t="s">
        <v>102</v>
      </c>
      <c r="CK7" s="38">
        <v>190.99</v>
      </c>
      <c r="CL7" s="38">
        <v>136.86000000000001</v>
      </c>
      <c r="CM7" s="38" t="s">
        <v>102</v>
      </c>
      <c r="CN7" s="38" t="s">
        <v>102</v>
      </c>
      <c r="CO7" s="38" t="s">
        <v>102</v>
      </c>
      <c r="CP7" s="38" t="s">
        <v>102</v>
      </c>
      <c r="CQ7" s="38">
        <v>51.13</v>
      </c>
      <c r="CR7" s="38" t="s">
        <v>102</v>
      </c>
      <c r="CS7" s="38" t="s">
        <v>102</v>
      </c>
      <c r="CT7" s="38" t="s">
        <v>102</v>
      </c>
      <c r="CU7" s="38" t="s">
        <v>102</v>
      </c>
      <c r="CV7" s="38">
        <v>52.58</v>
      </c>
      <c r="CW7" s="38">
        <v>58.98</v>
      </c>
      <c r="CX7" s="38" t="s">
        <v>102</v>
      </c>
      <c r="CY7" s="38" t="s">
        <v>102</v>
      </c>
      <c r="CZ7" s="38" t="s">
        <v>102</v>
      </c>
      <c r="DA7" s="38" t="s">
        <v>102</v>
      </c>
      <c r="DB7" s="38">
        <v>67.459999999999994</v>
      </c>
      <c r="DC7" s="38" t="s">
        <v>102</v>
      </c>
      <c r="DD7" s="38" t="s">
        <v>102</v>
      </c>
      <c r="DE7" s="38" t="s">
        <v>102</v>
      </c>
      <c r="DF7" s="38" t="s">
        <v>102</v>
      </c>
      <c r="DG7" s="38">
        <v>83.02</v>
      </c>
      <c r="DH7" s="38">
        <v>95.2</v>
      </c>
      <c r="DI7" s="38" t="s">
        <v>102</v>
      </c>
      <c r="DJ7" s="38" t="s">
        <v>102</v>
      </c>
      <c r="DK7" s="38" t="s">
        <v>102</v>
      </c>
      <c r="DL7" s="38" t="s">
        <v>102</v>
      </c>
      <c r="DM7" s="38">
        <v>2.78</v>
      </c>
      <c r="DN7" s="38" t="s">
        <v>102</v>
      </c>
      <c r="DO7" s="38" t="s">
        <v>102</v>
      </c>
      <c r="DP7" s="38" t="s">
        <v>102</v>
      </c>
      <c r="DQ7" s="38" t="s">
        <v>102</v>
      </c>
      <c r="DR7" s="38">
        <v>15.95</v>
      </c>
      <c r="DS7" s="38">
        <v>38.6</v>
      </c>
      <c r="DT7" s="38" t="s">
        <v>102</v>
      </c>
      <c r="DU7" s="38" t="s">
        <v>102</v>
      </c>
      <c r="DV7" s="38" t="s">
        <v>102</v>
      </c>
      <c r="DW7" s="38" t="s">
        <v>102</v>
      </c>
      <c r="DX7" s="38">
        <v>0</v>
      </c>
      <c r="DY7" s="38" t="s">
        <v>102</v>
      </c>
      <c r="DZ7" s="38" t="s">
        <v>102</v>
      </c>
      <c r="EA7" s="38" t="s">
        <v>102</v>
      </c>
      <c r="EB7" s="38" t="s">
        <v>102</v>
      </c>
      <c r="EC7" s="38">
        <v>0</v>
      </c>
      <c r="ED7" s="38">
        <v>5.64</v>
      </c>
      <c r="EE7" s="38" t="s">
        <v>102</v>
      </c>
      <c r="EF7" s="38" t="s">
        <v>102</v>
      </c>
      <c r="EG7" s="38" t="s">
        <v>102</v>
      </c>
      <c r="EH7" s="38" t="s">
        <v>102</v>
      </c>
      <c r="EI7" s="38">
        <v>0</v>
      </c>
      <c r="EJ7" s="38" t="s">
        <v>102</v>
      </c>
      <c r="EK7" s="38" t="s">
        <v>102</v>
      </c>
      <c r="EL7" s="38" t="s">
        <v>102</v>
      </c>
      <c r="EM7" s="38" t="s">
        <v>102</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2020-01-21T00:21:46Z</cp:lastPrinted>
  <dcterms:created xsi:type="dcterms:W3CDTF">2019-12-05T04:42:42Z</dcterms:created>
  <dcterms:modified xsi:type="dcterms:W3CDTF">2020-02-18T05:21:18Z</dcterms:modified>
  <cp:category/>
</cp:coreProperties>
</file>