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62\Desktop\デスクトップ (小原昭子)\只野ドキュ\☆52.市町村課関係\R1\R2.1.20 経営比較分析表\"/>
    </mc:Choice>
  </mc:AlternateContent>
  <workbookProtection workbookAlgorithmName="SHA-512" workbookHashValue="+wkPdECxrzqGINE5HEJo2np++jY7jdgpn4xij5qih6N6L3zw9ZiExyl6FBCvfF2Mf1OuPg3gKl6iIpNT4JJ5eg==" workbookSaltValue="3mpEIY9OcXdxkQeKD6pmS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<sst xmlns="http://schemas.openxmlformats.org/spreadsheetml/2006/main" count="220" uniqueCount="108">
  <si>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</si>
  <si>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</si>
  <si>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</si>
  <si>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</si>
  <si>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</si>
  <si>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</si>
  <si>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</si>
  <si>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</si>
  <si>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</si>
  <si>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</si>
  <si>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</si>
  <si>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</si>
  <si>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</si>
  <si>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</si>
  <si>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</si>
  <si>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</si>
  <si>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</si>
  <si>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</si>
  <si>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</si>
  <si>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</si>
  <si>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</si>
  <si>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</si>
  <si>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</si>
  <si>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</si>
  <si>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</si>
  <si>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</si>
  <si>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</si>
  <si>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</si>
  <si>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</si>
  <si>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</si>
  <si>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</si>
  <si>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</si>
  <si>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</si>
  <si>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</si>
  <si>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</si>
  <si>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</si>
  <si>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</si>
  <si>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</si>
  <si>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</si>
  <si>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</si>
  <si>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</si>
  <si>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</si>
  <si>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</si>
  <si>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</si>
  <si>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</si>
  <si>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</si>
  <si>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</si>
  <si>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</si>
  <si>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</si>
  <si>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</si>
  <si>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</si>
  <si>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</si>
  <si>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</si>
  <si>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</si>
  <si>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</si>
  <si>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</si>
  <si>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</si>
  <si>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</si>
  <si>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</si>
  <si>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</si>
  <si>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</si>
  <si>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</si>
  <si>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</si>
  <si>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</si>
  <si>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</si>
  <si>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</si>
  <si>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</si>
  <si>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</si>
  <si>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</si>
  <si>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</si>
  <si>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</si>
  <si>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</si>
  <si>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</si>
  <si>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</si>
  <si>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</si>
  <si>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</si>
  <si>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</si>
  <si>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</si>
  <si>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</si>
  <si>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</si>
  <si>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</si>
  <si>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</si>
  <si>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</si>
  <si>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</si>
  <si>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</si>
  <si>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</si>
  <si>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</si>
  <si>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</si>
  <si>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</si>
  <si>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</si>
  <si>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</si>
  <si>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</si>
  <si>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</si>
  <si>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</si>
  <si>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</si>
  <si>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</si>
  <si>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</si>
  <si>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</si>
  <si>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</si>
  <si>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</si>
  <si>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</si>
  <si>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</si>
  <si>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</si>
  <si>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</si>
  <si>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</si>
  <si>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今後の経営については、資産の老朽化に伴う更新工事や施設の維持管理費、人口の増加による受水費の負担増、更新工事に伴う起債の借入等で支出の増加が懸念される。
　料金収入に結びつかない給水量等の要因調査を行うなど有収率の回復に努めるとともに、人口増減による影響など10年先の見通を立てる必要がある。
　今後の資産管理については、施設や配水管・給水管の更新工事計画を立てて修繕工事で対応できるものについてはできる限り修繕で対応し、布設替えについては自主財源の負担を考え補助金・企業債等を活用しながら継続し安定した事業運営を目指す。
　</t>
    <rPh sb="63" eb="64">
      <t>トウ</t>
    </rPh>
    <rPh sb="104" eb="106">
      <t>ユウシュウ</t>
    </rPh>
    <rPh sb="106" eb="107">
      <t>リツ</t>
    </rPh>
    <rPh sb="108" eb="110">
      <t>カイフク</t>
    </rPh>
    <rPh sb="126" eb="128">
      <t>エイキョウ</t>
    </rPh>
    <rPh sb="141" eb="143">
      <t>ヒツヨウ</t>
    </rPh>
    <phoneticPr fontId="4"/>
  </si>
  <si>
    <t>　①経常収支比率については昨年よりも高い数値となっており、維持管理費や支払利息等費用を賄えている。
　②営業収益が大きいことから現在のところ発生していない。
　③流動比率はＨ26年度に6割弱まで下がったが、これは会計制度の見直しにより流動負債の中に次年度に償還する償還金が計上されたことによるものである。Ｈ30年度においては、給水収益や加入金収入が多かったことにより、昨年度比増になったと考えられる。
　④企業債残高に対する給水収益比率は現在更新工事等を行っておらず起債の借入がないため、割合が低い状況である。今後更新工事が発生した場合には上昇する。
　⑤料金回収率は、ほぼ90％超えで推移しており給水にかかる費用をほぼ給水収益で賄えている状態である。
　⑥給水原価は依然高い状態が続いている。水の供給形態が受水のみのため総費用に占める受水費割合が5割強と高く、今後施設・管路の更新費用が出てくることを考えると、費用が増し給水原価も上昇すると予想される。
　⑦施設利用率は昨年度より増加しており、新築住宅増加に伴う需要によるものと考えられる。
　⑧Ｈ30年度の有収率は、年間総配水量が前年度比増となったものの、有収水量の割合が減ったことにより前年度比減となった。</t>
    <rPh sb="18" eb="19">
      <t>タカ</t>
    </rPh>
    <rPh sb="20" eb="22">
      <t>スウチ</t>
    </rPh>
    <rPh sb="29" eb="31">
      <t>イジ</t>
    </rPh>
    <rPh sb="31" eb="34">
      <t>カンリヒ</t>
    </rPh>
    <rPh sb="35" eb="37">
      <t>シハライ</t>
    </rPh>
    <rPh sb="37" eb="39">
      <t>リソク</t>
    </rPh>
    <rPh sb="39" eb="40">
      <t>トウ</t>
    </rPh>
    <rPh sb="40" eb="42">
      <t>ヒヨウ</t>
    </rPh>
    <rPh sb="43" eb="44">
      <t>マカナ</t>
    </rPh>
    <rPh sb="155" eb="157">
      <t>ネンド</t>
    </rPh>
    <rPh sb="163" eb="165">
      <t>キュウスイ</t>
    </rPh>
    <rPh sb="165" eb="167">
      <t>シュウエキ</t>
    </rPh>
    <rPh sb="168" eb="170">
      <t>カニュウ</t>
    </rPh>
    <rPh sb="170" eb="171">
      <t>キン</t>
    </rPh>
    <rPh sb="171" eb="173">
      <t>シュウニュウ</t>
    </rPh>
    <rPh sb="174" eb="175">
      <t>オオ</t>
    </rPh>
    <rPh sb="184" eb="187">
      <t>サクネンド</t>
    </rPh>
    <rPh sb="187" eb="188">
      <t>ヒ</t>
    </rPh>
    <rPh sb="188" eb="189">
      <t>ゾウ</t>
    </rPh>
    <rPh sb="194" eb="195">
      <t>カンガ</t>
    </rPh>
    <rPh sb="376" eb="377">
      <t>ツヨ</t>
    </rPh>
    <rPh sb="378" eb="379">
      <t>タカ</t>
    </rPh>
    <rPh sb="391" eb="393">
      <t>ヒヨウ</t>
    </rPh>
    <rPh sb="394" eb="395">
      <t>デ</t>
    </rPh>
    <rPh sb="401" eb="402">
      <t>カンガ</t>
    </rPh>
    <rPh sb="406" eb="408">
      <t>ヒヨウ</t>
    </rPh>
    <rPh sb="409" eb="410">
      <t>マ</t>
    </rPh>
    <rPh sb="411" eb="413">
      <t>キュウスイ</t>
    </rPh>
    <rPh sb="413" eb="415">
      <t>ゲンカ</t>
    </rPh>
    <rPh sb="416" eb="418">
      <t>ジョウショウ</t>
    </rPh>
    <rPh sb="421" eb="423">
      <t>ヨソウ</t>
    </rPh>
    <rPh sb="436" eb="439">
      <t>サクネンド</t>
    </rPh>
    <rPh sb="441" eb="443">
      <t>ゾウカ</t>
    </rPh>
    <rPh sb="448" eb="450">
      <t>シンチク</t>
    </rPh>
    <rPh sb="450" eb="452">
      <t>ジュウタク</t>
    </rPh>
    <rPh sb="452" eb="454">
      <t>ゾウカ</t>
    </rPh>
    <rPh sb="455" eb="456">
      <t>トモナ</t>
    </rPh>
    <rPh sb="457" eb="459">
      <t>ジュヨウ</t>
    </rPh>
    <rPh sb="465" eb="466">
      <t>カンガ</t>
    </rPh>
    <rPh sb="477" eb="478">
      <t>ネン</t>
    </rPh>
    <rPh sb="478" eb="479">
      <t>ド</t>
    </rPh>
    <rPh sb="485" eb="487">
      <t>ネンカン</t>
    </rPh>
    <rPh sb="487" eb="488">
      <t>ソウ</t>
    </rPh>
    <rPh sb="488" eb="490">
      <t>ハイスイ</t>
    </rPh>
    <rPh sb="490" eb="491">
      <t>リョウ</t>
    </rPh>
    <rPh sb="492" eb="496">
      <t>ゼンネンドヒ</t>
    </rPh>
    <rPh sb="496" eb="497">
      <t>ゾウ</t>
    </rPh>
    <rPh sb="505" eb="507">
      <t>ユウシュウ</t>
    </rPh>
    <rPh sb="507" eb="509">
      <t>スイリョウ</t>
    </rPh>
    <rPh sb="510" eb="512">
      <t>ワリアイ</t>
    </rPh>
    <rPh sb="513" eb="514">
      <t>ヘ</t>
    </rPh>
    <rPh sb="521" eb="524">
      <t>ゼンネンド</t>
    </rPh>
    <rPh sb="524" eb="525">
      <t>ヒ</t>
    </rPh>
    <rPh sb="525" eb="526">
      <t>ゲン</t>
    </rPh>
    <phoneticPr fontId="16"/>
  </si>
  <si>
    <t xml:space="preserve"> 当団体は経常収支比率が良好で、水道事業創業当時から補助金を受けて整備した管が多い。Ｈ26年度の水道会計制度の見直しにより固定資産のみなし償却制度が廃止され、補助金で取得した固定資産の減価償却が大きく発生している。今後もこのような状況が続くことから継続して管の検査等を行い適切な資産管理を行なっていく。
　管路の経年化率については，昨年度と比較して大幅な増となっているため、今後早期に管の更新計画を立て、緊急に修繕が必要な管・施設等については優先順位が高いものから更新工事を行っていく必要があり、計画策定の予定段階であることから，管路更新率は0％となっている。</t>
    <rPh sb="166" eb="169">
      <t>サクネンド</t>
    </rPh>
    <rPh sb="170" eb="172">
      <t>ヒカク</t>
    </rPh>
    <rPh sb="174" eb="176">
      <t>オオハバ</t>
    </rPh>
    <rPh sb="177" eb="178">
      <t>ゾウ</t>
    </rPh>
    <rPh sb="242" eb="244">
      <t>ヒツヨウ</t>
    </rPh>
    <rPh sb="248" eb="250">
      <t>ケイカク</t>
    </rPh>
    <rPh sb="250" eb="252">
      <t>サクテイ</t>
    </rPh>
    <rPh sb="255" eb="257">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</si>
</sst>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5F-46F7-A209-A12E6B592A78}"/>
            </c:ext>
          </c:extLst>
        </c:ser>
        <c:dLbls>
          <c:showLegendKey val="0"/>
          <c:showVal val="0"/>
          <c:showCatName val="0"/>
          <c:showSerName val="0"/>
          <c:showPercent val="0"/>
          <c:showBubbleSize val="0"/>
        </c:dLbls>
        <c:gapWidth val="150"/>
        <c:axId val="273043568"/>
        <c:axId val="27326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A25F-46F7-A209-A12E6B592A78}"/>
            </c:ext>
          </c:extLst>
        </c:ser>
        <c:dLbls>
          <c:showLegendKey val="0"/>
          <c:showVal val="0"/>
          <c:showCatName val="0"/>
          <c:showSerName val="0"/>
          <c:showPercent val="0"/>
          <c:showBubbleSize val="0"/>
        </c:dLbls>
        <c:marker val="1"/>
        <c:smooth val="0"/>
        <c:axId val="273043568"/>
        <c:axId val="273269064"/>
      </c:lineChart>
      <c:dateAx>
        <c:axId val="273043568"/>
        <c:scaling>
          <c:orientation val="minMax"/>
        </c:scaling>
        <c:delete val="1"/>
        <c:axPos val="b"/>
        <c:numFmt formatCode="ge" sourceLinked="1"/>
        <c:majorTickMark val="none"/>
        <c:minorTickMark val="none"/>
        <c:tickLblPos val="none"/>
        <c:crossAx val="273269064"/>
        <c:crosses val="autoZero"/>
        <c:auto val="1"/>
        <c:lblOffset val="100"/>
        <c:baseTimeUnit val="years"/>
      </c:dateAx>
      <c:valAx>
        <c:axId val="27326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04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43.83</c:v>
                </c:pt>
                <c:pt idx="1">
                  <c:v>47.29</c:v>
                </c:pt>
                <c:pt idx="2">
                  <c:v>45.43</c:v>
                </c:pt>
                <c:pt idx="3">
                  <c:v>43.08</c:v>
                </c:pt>
                <c:pt idx="4">
                  <c:v>47.14</c:v>
                </c:pt>
              </c:numCache>
            </c:numRef>
          </c:val>
          <c:extLst xmlns:c16r2="http://schemas.microsoft.com/office/drawing/2015/06/chart">
            <c:ext xmlns:c16="http://schemas.microsoft.com/office/drawing/2014/chart" uri="{C3380CC4-5D6E-409C-BE32-E72D297353CC}">
              <c16:uniqueId val="{00000000-8B98-4DF6-ACDA-669044F934E3}"/>
            </c:ext>
          </c:extLst>
        </c:ser>
        <c:dLbls>
          <c:showLegendKey val="0"/>
          <c:showVal val="0"/>
          <c:showCatName val="0"/>
          <c:showSerName val="0"/>
          <c:showPercent val="0"/>
          <c:showBubbleSize val="0"/>
        </c:dLbls>
        <c:gapWidth val="150"/>
        <c:axId val="273686008"/>
        <c:axId val="2736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8B98-4DF6-ACDA-669044F934E3}"/>
            </c:ext>
          </c:extLst>
        </c:ser>
        <c:dLbls>
          <c:showLegendKey val="0"/>
          <c:showVal val="0"/>
          <c:showCatName val="0"/>
          <c:showSerName val="0"/>
          <c:showPercent val="0"/>
          <c:showBubbleSize val="0"/>
        </c:dLbls>
        <c:marker val="1"/>
        <c:smooth val="0"/>
        <c:axId val="273686008"/>
        <c:axId val="273686400"/>
      </c:lineChart>
      <c:dateAx>
        <c:axId val="273686008"/>
        <c:scaling>
          <c:orientation val="minMax"/>
        </c:scaling>
        <c:delete val="1"/>
        <c:axPos val="b"/>
        <c:numFmt formatCode="ge" sourceLinked="1"/>
        <c:majorTickMark val="none"/>
        <c:minorTickMark val="none"/>
        <c:tickLblPos val="none"/>
        <c:crossAx val="273686400"/>
        <c:crosses val="autoZero"/>
        <c:auto val="1"/>
        <c:lblOffset val="100"/>
        <c:baseTimeUnit val="years"/>
      </c:dateAx>
      <c:valAx>
        <c:axId val="2736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8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83.97</c:v>
                </c:pt>
                <c:pt idx="1">
                  <c:v>81.84</c:v>
                </c:pt>
                <c:pt idx="2">
                  <c:v>88.71</c:v>
                </c:pt>
                <c:pt idx="3">
                  <c:v>85.69</c:v>
                </c:pt>
                <c:pt idx="4">
                  <c:v>80.319999999999993</c:v>
                </c:pt>
              </c:numCache>
            </c:numRef>
          </c:val>
          <c:extLst xmlns:c16r2="http://schemas.microsoft.com/office/drawing/2015/06/chart">
            <c:ext xmlns:c16="http://schemas.microsoft.com/office/drawing/2014/chart" uri="{C3380CC4-5D6E-409C-BE32-E72D297353CC}">
              <c16:uniqueId val="{00000000-AAC3-4F1A-9F56-4258A35AF51F}"/>
            </c:ext>
          </c:extLst>
        </c:ser>
        <c:dLbls>
          <c:showLegendKey val="0"/>
          <c:showVal val="0"/>
          <c:showCatName val="0"/>
          <c:showSerName val="0"/>
          <c:showPercent val="0"/>
          <c:showBubbleSize val="0"/>
        </c:dLbls>
        <c:gapWidth val="150"/>
        <c:axId val="274199344"/>
        <c:axId val="27419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AAC3-4F1A-9F56-4258A35AF51F}"/>
            </c:ext>
          </c:extLst>
        </c:ser>
        <c:dLbls>
          <c:showLegendKey val="0"/>
          <c:showVal val="0"/>
          <c:showCatName val="0"/>
          <c:showSerName val="0"/>
          <c:showPercent val="0"/>
          <c:showBubbleSize val="0"/>
        </c:dLbls>
        <c:marker val="1"/>
        <c:smooth val="0"/>
        <c:axId val="274199344"/>
        <c:axId val="274199736"/>
      </c:lineChart>
      <c:dateAx>
        <c:axId val="274199344"/>
        <c:scaling>
          <c:orientation val="minMax"/>
        </c:scaling>
        <c:delete val="1"/>
        <c:axPos val="b"/>
        <c:numFmt formatCode="ge" sourceLinked="1"/>
        <c:majorTickMark val="none"/>
        <c:minorTickMark val="none"/>
        <c:tickLblPos val="none"/>
        <c:crossAx val="274199736"/>
        <c:crosses val="autoZero"/>
        <c:auto val="1"/>
        <c:lblOffset val="100"/>
        <c:baseTimeUnit val="years"/>
      </c:dateAx>
      <c:valAx>
        <c:axId val="27419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106.06</c:v>
                </c:pt>
                <c:pt idx="1">
                  <c:v>100.89</c:v>
                </c:pt>
                <c:pt idx="2">
                  <c:v>105.56</c:v>
                </c:pt>
                <c:pt idx="3">
                  <c:v>104.11</c:v>
                </c:pt>
                <c:pt idx="4">
                  <c:v>107.02</c:v>
                </c:pt>
              </c:numCache>
            </c:numRef>
          </c:val>
          <c:extLst xmlns:c16r2="http://schemas.microsoft.com/office/drawing/2015/06/chart">
            <c:ext xmlns:c16="http://schemas.microsoft.com/office/drawing/2014/chart" uri="{C3380CC4-5D6E-409C-BE32-E72D297353CC}">
              <c16:uniqueId val="{00000000-7892-456D-B740-E7CD6B9D5C15}"/>
            </c:ext>
          </c:extLst>
        </c:ser>
        <c:dLbls>
          <c:showLegendKey val="0"/>
          <c:showVal val="0"/>
          <c:showCatName val="0"/>
          <c:showSerName val="0"/>
          <c:showPercent val="0"/>
          <c:showBubbleSize val="0"/>
        </c:dLbls>
        <c:gapWidth val="150"/>
        <c:axId val="273014696"/>
        <c:axId val="27301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7892-456D-B740-E7CD6B9D5C15}"/>
            </c:ext>
          </c:extLst>
        </c:ser>
        <c:dLbls>
          <c:showLegendKey val="0"/>
          <c:showVal val="0"/>
          <c:showCatName val="0"/>
          <c:showSerName val="0"/>
          <c:showPercent val="0"/>
          <c:showBubbleSize val="0"/>
        </c:dLbls>
        <c:marker val="1"/>
        <c:smooth val="0"/>
        <c:axId val="273014696"/>
        <c:axId val="273013288"/>
      </c:lineChart>
      <c:dateAx>
        <c:axId val="273014696"/>
        <c:scaling>
          <c:orientation val="minMax"/>
        </c:scaling>
        <c:delete val="1"/>
        <c:axPos val="b"/>
        <c:numFmt formatCode="ge" sourceLinked="1"/>
        <c:majorTickMark val="none"/>
        <c:minorTickMark val="none"/>
        <c:tickLblPos val="none"/>
        <c:crossAx val="273013288"/>
        <c:crosses val="autoZero"/>
        <c:auto val="1"/>
        <c:lblOffset val="100"/>
        <c:baseTimeUnit val="years"/>
      </c:dateAx>
      <c:valAx>
        <c:axId val="27301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0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61.77</c:v>
                </c:pt>
                <c:pt idx="1">
                  <c:v>63.65</c:v>
                </c:pt>
                <c:pt idx="2">
                  <c:v>65.47</c:v>
                </c:pt>
                <c:pt idx="3">
                  <c:v>66.3</c:v>
                </c:pt>
                <c:pt idx="4">
                  <c:v>66.900000000000006</c:v>
                </c:pt>
              </c:numCache>
            </c:numRef>
          </c:val>
          <c:extLst xmlns:c16r2="http://schemas.microsoft.com/office/drawing/2015/06/chart">
            <c:ext xmlns:c16="http://schemas.microsoft.com/office/drawing/2014/chart" uri="{C3380CC4-5D6E-409C-BE32-E72D297353CC}">
              <c16:uniqueId val="{00000000-E88A-4FD7-A41C-10159B4E1E5A}"/>
            </c:ext>
          </c:extLst>
        </c:ser>
        <c:dLbls>
          <c:showLegendKey val="0"/>
          <c:showVal val="0"/>
          <c:showCatName val="0"/>
          <c:showSerName val="0"/>
          <c:showPercent val="0"/>
          <c:showBubbleSize val="0"/>
        </c:dLbls>
        <c:gapWidth val="150"/>
        <c:axId val="273378432"/>
        <c:axId val="2733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E88A-4FD7-A41C-10159B4E1E5A}"/>
            </c:ext>
          </c:extLst>
        </c:ser>
        <c:dLbls>
          <c:showLegendKey val="0"/>
          <c:showVal val="0"/>
          <c:showCatName val="0"/>
          <c:showSerName val="0"/>
          <c:showPercent val="0"/>
          <c:showBubbleSize val="0"/>
        </c:dLbls>
        <c:marker val="1"/>
        <c:smooth val="0"/>
        <c:axId val="273378432"/>
        <c:axId val="273382912"/>
      </c:lineChart>
      <c:dateAx>
        <c:axId val="273378432"/>
        <c:scaling>
          <c:orientation val="minMax"/>
        </c:scaling>
        <c:delete val="1"/>
        <c:axPos val="b"/>
        <c:numFmt formatCode="ge" sourceLinked="1"/>
        <c:majorTickMark val="none"/>
        <c:minorTickMark val="none"/>
        <c:tickLblPos val="none"/>
        <c:crossAx val="273382912"/>
        <c:crosses val="autoZero"/>
        <c:auto val="1"/>
        <c:lblOffset val="100"/>
        <c:baseTimeUnit val="years"/>
      </c:dateAx>
      <c:valAx>
        <c:axId val="2733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3.69</c:v>
                </c:pt>
                <c:pt idx="1">
                  <c:v>16.62</c:v>
                </c:pt>
                <c:pt idx="2">
                  <c:v>24.63</c:v>
                </c:pt>
                <c:pt idx="3">
                  <c:v>24.68</c:v>
                </c:pt>
                <c:pt idx="4">
                  <c:v>39.979999999999997</c:v>
                </c:pt>
              </c:numCache>
            </c:numRef>
          </c:val>
          <c:extLst xmlns:c16r2="http://schemas.microsoft.com/office/drawing/2015/06/chart">
            <c:ext xmlns:c16="http://schemas.microsoft.com/office/drawing/2014/chart" uri="{C3380CC4-5D6E-409C-BE32-E72D297353CC}">
              <c16:uniqueId val="{00000000-5D8B-4035-A2B6-A4B61DBD3E1B}"/>
            </c:ext>
          </c:extLst>
        </c:ser>
        <c:dLbls>
          <c:showLegendKey val="0"/>
          <c:showVal val="0"/>
          <c:showCatName val="0"/>
          <c:showSerName val="0"/>
          <c:showPercent val="0"/>
          <c:showBubbleSize val="0"/>
        </c:dLbls>
        <c:gapWidth val="150"/>
        <c:axId val="273465312"/>
        <c:axId val="2734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5D8B-4035-A2B6-A4B61DBD3E1B}"/>
            </c:ext>
          </c:extLst>
        </c:ser>
        <c:dLbls>
          <c:showLegendKey val="0"/>
          <c:showVal val="0"/>
          <c:showCatName val="0"/>
          <c:showSerName val="0"/>
          <c:showPercent val="0"/>
          <c:showBubbleSize val="0"/>
        </c:dLbls>
        <c:marker val="1"/>
        <c:smooth val="0"/>
        <c:axId val="273465312"/>
        <c:axId val="273471840"/>
      </c:lineChart>
      <c:dateAx>
        <c:axId val="273465312"/>
        <c:scaling>
          <c:orientation val="minMax"/>
        </c:scaling>
        <c:delete val="1"/>
        <c:axPos val="b"/>
        <c:numFmt formatCode="ge" sourceLinked="1"/>
        <c:majorTickMark val="none"/>
        <c:minorTickMark val="none"/>
        <c:tickLblPos val="none"/>
        <c:crossAx val="273471840"/>
        <c:crosses val="autoZero"/>
        <c:auto val="1"/>
        <c:lblOffset val="100"/>
        <c:baseTimeUnit val="years"/>
      </c:dateAx>
      <c:valAx>
        <c:axId val="2734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4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CC-41ED-BD88-FD363A91A582}"/>
            </c:ext>
          </c:extLst>
        </c:ser>
        <c:dLbls>
          <c:showLegendKey val="0"/>
          <c:showVal val="0"/>
          <c:showCatName val="0"/>
          <c:showSerName val="0"/>
          <c:showPercent val="0"/>
          <c:showBubbleSize val="0"/>
        </c:dLbls>
        <c:gapWidth val="150"/>
        <c:axId val="273473616"/>
        <c:axId val="27347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62CC-41ED-BD88-FD363A91A582}"/>
            </c:ext>
          </c:extLst>
        </c:ser>
        <c:dLbls>
          <c:showLegendKey val="0"/>
          <c:showVal val="0"/>
          <c:showCatName val="0"/>
          <c:showSerName val="0"/>
          <c:showPercent val="0"/>
          <c:showBubbleSize val="0"/>
        </c:dLbls>
        <c:marker val="1"/>
        <c:smooth val="0"/>
        <c:axId val="273473616"/>
        <c:axId val="273474008"/>
      </c:lineChart>
      <c:dateAx>
        <c:axId val="273473616"/>
        <c:scaling>
          <c:orientation val="minMax"/>
        </c:scaling>
        <c:delete val="1"/>
        <c:axPos val="b"/>
        <c:numFmt formatCode="ge" sourceLinked="1"/>
        <c:majorTickMark val="none"/>
        <c:minorTickMark val="none"/>
        <c:tickLblPos val="none"/>
        <c:crossAx val="273474008"/>
        <c:crosses val="autoZero"/>
        <c:auto val="1"/>
        <c:lblOffset val="100"/>
        <c:baseTimeUnit val="years"/>
      </c:dateAx>
      <c:valAx>
        <c:axId val="27347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47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1111.47</c:v>
                </c:pt>
                <c:pt idx="1">
                  <c:v>1094.83</c:v>
                </c:pt>
                <c:pt idx="2">
                  <c:v>1035.8900000000001</c:v>
                </c:pt>
                <c:pt idx="3">
                  <c:v>1035.2</c:v>
                </c:pt>
                <c:pt idx="4">
                  <c:v>1425.54</c:v>
                </c:pt>
              </c:numCache>
            </c:numRef>
          </c:val>
          <c:extLst xmlns:c16r2="http://schemas.microsoft.com/office/drawing/2015/06/chart">
            <c:ext xmlns:c16="http://schemas.microsoft.com/office/drawing/2014/chart" uri="{C3380CC4-5D6E-409C-BE32-E72D297353CC}">
              <c16:uniqueId val="{00000000-B410-4CC1-83AB-E5E9E547A19F}"/>
            </c:ext>
          </c:extLst>
        </c:ser>
        <c:dLbls>
          <c:showLegendKey val="0"/>
          <c:showVal val="0"/>
          <c:showCatName val="0"/>
          <c:showSerName val="0"/>
          <c:showPercent val="0"/>
          <c:showBubbleSize val="0"/>
        </c:dLbls>
        <c:gapWidth val="150"/>
        <c:axId val="273826136"/>
        <c:axId val="2738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B410-4CC1-83AB-E5E9E547A19F}"/>
            </c:ext>
          </c:extLst>
        </c:ser>
        <c:dLbls>
          <c:showLegendKey val="0"/>
          <c:showVal val="0"/>
          <c:showCatName val="0"/>
          <c:showSerName val="0"/>
          <c:showPercent val="0"/>
          <c:showBubbleSize val="0"/>
        </c:dLbls>
        <c:marker val="1"/>
        <c:smooth val="0"/>
        <c:axId val="273826136"/>
        <c:axId val="273826528"/>
      </c:lineChart>
      <c:dateAx>
        <c:axId val="273826136"/>
        <c:scaling>
          <c:orientation val="minMax"/>
        </c:scaling>
        <c:delete val="1"/>
        <c:axPos val="b"/>
        <c:numFmt formatCode="ge" sourceLinked="1"/>
        <c:majorTickMark val="none"/>
        <c:minorTickMark val="none"/>
        <c:tickLblPos val="none"/>
        <c:crossAx val="273826528"/>
        <c:crosses val="autoZero"/>
        <c:auto val="1"/>
        <c:lblOffset val="100"/>
        <c:baseTimeUnit val="years"/>
      </c:dateAx>
      <c:valAx>
        <c:axId val="27382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8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155.04</c:v>
                </c:pt>
                <c:pt idx="1">
                  <c:v>141.09</c:v>
                </c:pt>
                <c:pt idx="2">
                  <c:v>130.83000000000001</c:v>
                </c:pt>
                <c:pt idx="3">
                  <c:v>130.15</c:v>
                </c:pt>
                <c:pt idx="4">
                  <c:v>116.97</c:v>
                </c:pt>
              </c:numCache>
            </c:numRef>
          </c:val>
          <c:extLst xmlns:c16r2="http://schemas.microsoft.com/office/drawing/2015/06/chart">
            <c:ext xmlns:c16="http://schemas.microsoft.com/office/drawing/2014/chart" uri="{C3380CC4-5D6E-409C-BE32-E72D297353CC}">
              <c16:uniqueId val="{00000000-1DA6-45F7-AB66-192AFE6E3FA5}"/>
            </c:ext>
          </c:extLst>
        </c:ser>
        <c:dLbls>
          <c:showLegendKey val="0"/>
          <c:showVal val="0"/>
          <c:showCatName val="0"/>
          <c:showSerName val="0"/>
          <c:showPercent val="0"/>
          <c:showBubbleSize val="0"/>
        </c:dLbls>
        <c:gapWidth val="150"/>
        <c:axId val="273827704"/>
        <c:axId val="2738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1DA6-45F7-AB66-192AFE6E3FA5}"/>
            </c:ext>
          </c:extLst>
        </c:ser>
        <c:dLbls>
          <c:showLegendKey val="0"/>
          <c:showVal val="0"/>
          <c:showCatName val="0"/>
          <c:showSerName val="0"/>
          <c:showPercent val="0"/>
          <c:showBubbleSize val="0"/>
        </c:dLbls>
        <c:marker val="1"/>
        <c:smooth val="0"/>
        <c:axId val="273827704"/>
        <c:axId val="273828096"/>
      </c:lineChart>
      <c:dateAx>
        <c:axId val="273827704"/>
        <c:scaling>
          <c:orientation val="minMax"/>
        </c:scaling>
        <c:delete val="1"/>
        <c:axPos val="b"/>
        <c:numFmt formatCode="ge" sourceLinked="1"/>
        <c:majorTickMark val="none"/>
        <c:minorTickMark val="none"/>
        <c:tickLblPos val="none"/>
        <c:crossAx val="273828096"/>
        <c:crosses val="autoZero"/>
        <c:auto val="1"/>
        <c:lblOffset val="100"/>
        <c:baseTimeUnit val="years"/>
      </c:dateAx>
      <c:valAx>
        <c:axId val="27382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8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98.5</c:v>
                </c:pt>
                <c:pt idx="1">
                  <c:v>94.02</c:v>
                </c:pt>
                <c:pt idx="2">
                  <c:v>94.9</c:v>
                </c:pt>
                <c:pt idx="3">
                  <c:v>91.04</c:v>
                </c:pt>
                <c:pt idx="4">
                  <c:v>94.99</c:v>
                </c:pt>
              </c:numCache>
            </c:numRef>
          </c:val>
          <c:extLst xmlns:c16r2="http://schemas.microsoft.com/office/drawing/2015/06/chart">
            <c:ext xmlns:c16="http://schemas.microsoft.com/office/drawing/2014/chart" uri="{C3380CC4-5D6E-409C-BE32-E72D297353CC}">
              <c16:uniqueId val="{00000000-2780-4130-91F7-19D6462EFBEF}"/>
            </c:ext>
          </c:extLst>
        </c:ser>
        <c:dLbls>
          <c:showLegendKey val="0"/>
          <c:showVal val="0"/>
          <c:showCatName val="0"/>
          <c:showSerName val="0"/>
          <c:showPercent val="0"/>
          <c:showBubbleSize val="0"/>
        </c:dLbls>
        <c:gapWidth val="150"/>
        <c:axId val="273829272"/>
        <c:axId val="2736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2780-4130-91F7-19D6462EFBEF}"/>
            </c:ext>
          </c:extLst>
        </c:ser>
        <c:dLbls>
          <c:showLegendKey val="0"/>
          <c:showVal val="0"/>
          <c:showCatName val="0"/>
          <c:showSerName val="0"/>
          <c:showPercent val="0"/>
          <c:showBubbleSize val="0"/>
        </c:dLbls>
        <c:marker val="1"/>
        <c:smooth val="0"/>
        <c:axId val="273829272"/>
        <c:axId val="273683264"/>
      </c:lineChart>
      <c:dateAx>
        <c:axId val="273829272"/>
        <c:scaling>
          <c:orientation val="minMax"/>
        </c:scaling>
        <c:delete val="1"/>
        <c:axPos val="b"/>
        <c:numFmt formatCode="ge" sourceLinked="1"/>
        <c:majorTickMark val="none"/>
        <c:minorTickMark val="none"/>
        <c:tickLblPos val="none"/>
        <c:crossAx val="273683264"/>
        <c:crosses val="autoZero"/>
        <c:auto val="1"/>
        <c:lblOffset val="100"/>
        <c:baseTimeUnit val="years"/>
      </c:dateAx>
      <c:valAx>
        <c:axId val="2736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301.75</c:v>
                </c:pt>
                <c:pt idx="1">
                  <c:v>311.99</c:v>
                </c:pt>
                <c:pt idx="2">
                  <c:v>302.7</c:v>
                </c:pt>
                <c:pt idx="3">
                  <c:v>324.91000000000003</c:v>
                </c:pt>
                <c:pt idx="4">
                  <c:v>315.14999999999998</c:v>
                </c:pt>
              </c:numCache>
            </c:numRef>
          </c:val>
          <c:extLst xmlns:c16r2="http://schemas.microsoft.com/office/drawing/2015/06/chart">
            <c:ext xmlns:c16="http://schemas.microsoft.com/office/drawing/2014/chart" uri="{C3380CC4-5D6E-409C-BE32-E72D297353CC}">
              <c16:uniqueId val="{00000000-B80B-4228-A076-B62BB635C8D8}"/>
            </c:ext>
          </c:extLst>
        </c:ser>
        <c:dLbls>
          <c:showLegendKey val="0"/>
          <c:showVal val="0"/>
          <c:showCatName val="0"/>
          <c:showSerName val="0"/>
          <c:showPercent val="0"/>
          <c:showBubbleSize val="0"/>
        </c:dLbls>
        <c:gapWidth val="150"/>
        <c:axId val="273684440"/>
        <c:axId val="2736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B80B-4228-A076-B62BB635C8D8}"/>
            </c:ext>
          </c:extLst>
        </c:ser>
        <c:dLbls>
          <c:showLegendKey val="0"/>
          <c:showVal val="0"/>
          <c:showCatName val="0"/>
          <c:showSerName val="0"/>
          <c:showPercent val="0"/>
          <c:showBubbleSize val="0"/>
        </c:dLbls>
        <c:marker val="1"/>
        <c:smooth val="0"/>
        <c:axId val="273684440"/>
        <c:axId val="273684832"/>
      </c:lineChart>
      <c:dateAx>
        <c:axId val="273684440"/>
        <c:scaling>
          <c:orientation val="minMax"/>
        </c:scaling>
        <c:delete val="1"/>
        <c:axPos val="b"/>
        <c:numFmt formatCode="ge" sourceLinked="1"/>
        <c:majorTickMark val="none"/>
        <c:minorTickMark val="none"/>
        <c:tickLblPos val="none"/>
        <c:crossAx val="273684832"/>
        <c:crosses val="autoZero"/>
        <c:auto val="1"/>
        <c:lblOffset val="100"/>
        <c:baseTimeUnit val="years"/>
      </c:dateAx>
      <c:valAx>
        <c:axId val="2736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8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35"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宮城県　大衡村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4"/>
      <c r="AL8" s="65">
        <f>データ!$R$6</f>
        <v>5983</v>
      </c>
      <c r="AM8" s="65"/>
      <c r="AN8" s="65"/>
      <c r="AO8" s="65"/>
      <c r="AP8" s="65"/>
      <c r="AQ8" s="65"/>
      <c r="AR8" s="65"/>
      <c r="AS8" s="65"/>
      <c r="AT8" s="61">
        <f>データ!$S$6</f>
        <v>60.32</v>
      </c>
      <c r="AU8" s="62"/>
      <c r="AV8" s="62"/>
      <c r="AW8" s="62"/>
      <c r="AX8" s="62"/>
      <c r="AY8" s="62"/>
      <c r="AZ8" s="62"/>
      <c r="BA8" s="62"/>
      <c r="BB8" s="64">
        <f>データ!$T$6</f>
        <v>99.19</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c r="A10" s="2"/>
      <c r="B10" s="61" t="str">
        <f>データ!$N$6</f>
        <v>-</v>
      </c>
      <c r="C10" s="62"/>
      <c r="D10" s="62"/>
      <c r="E10" s="62"/>
      <c r="F10" s="62"/>
      <c r="G10" s="62"/>
      <c r="H10" s="62"/>
      <c r="I10" s="61">
        <f>データ!$O$6</f>
        <v>83.39</v>
      </c>
      <c r="J10" s="62"/>
      <c r="K10" s="62"/>
      <c r="L10" s="62"/>
      <c r="M10" s="62"/>
      <c r="N10" s="62"/>
      <c r="O10" s="63"/>
      <c r="P10" s="64">
        <f>データ!$P$6</f>
        <v>98.81</v>
      </c>
      <c r="Q10" s="64"/>
      <c r="R10" s="64"/>
      <c r="S10" s="64"/>
      <c r="T10" s="64"/>
      <c r="U10" s="64"/>
      <c r="V10" s="64"/>
      <c r="W10" s="65">
        <f>データ!$Q$6</f>
        <v>5292</v>
      </c>
      <c r="X10" s="65"/>
      <c r="Y10" s="65"/>
      <c r="Z10" s="65"/>
      <c r="AA10" s="65"/>
      <c r="AB10" s="65"/>
      <c r="AC10" s="65"/>
      <c r="AD10" s="2"/>
      <c r="AE10" s="2"/>
      <c r="AF10" s="2"/>
      <c r="AG10" s="2"/>
      <c r="AH10" s="4"/>
      <c r="AI10" s="4"/>
      <c r="AJ10" s="4"/>
      <c r="AK10" s="4"/>
      <c r="AL10" s="65">
        <f>データ!$U$6</f>
        <v>5907</v>
      </c>
      <c r="AM10" s="65"/>
      <c r="AN10" s="65"/>
      <c r="AO10" s="65"/>
      <c r="AP10" s="65"/>
      <c r="AQ10" s="65"/>
      <c r="AR10" s="65"/>
      <c r="AS10" s="65"/>
      <c r="AT10" s="61">
        <f>データ!$V$6</f>
        <v>47.22</v>
      </c>
      <c r="AU10" s="62"/>
      <c r="AV10" s="62"/>
      <c r="AW10" s="62"/>
      <c r="AX10" s="62"/>
      <c r="AY10" s="62"/>
      <c r="AZ10" s="62"/>
      <c r="BA10" s="62"/>
      <c r="BB10" s="64">
        <f>データ!$W$6</f>
        <v>125.1</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106</v>
      </c>
      <c r="BM16" s="95"/>
      <c r="BN16" s="95"/>
      <c r="BO16" s="95"/>
      <c r="BP16" s="95"/>
      <c r="BQ16" s="95"/>
      <c r="BR16" s="95"/>
      <c r="BS16" s="95"/>
      <c r="BT16" s="95"/>
      <c r="BU16" s="95"/>
      <c r="BV16" s="95"/>
      <c r="BW16" s="95"/>
      <c r="BX16" s="95"/>
      <c r="BY16" s="95"/>
      <c r="BZ16" s="9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95"/>
      <c r="BN17" s="95"/>
      <c r="BO17" s="95"/>
      <c r="BP17" s="95"/>
      <c r="BQ17" s="95"/>
      <c r="BR17" s="95"/>
      <c r="BS17" s="95"/>
      <c r="BT17" s="95"/>
      <c r="BU17" s="95"/>
      <c r="BV17" s="95"/>
      <c r="BW17" s="95"/>
      <c r="BX17" s="95"/>
      <c r="BY17" s="95"/>
      <c r="BZ17" s="9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95"/>
      <c r="BN18" s="95"/>
      <c r="BO18" s="95"/>
      <c r="BP18" s="95"/>
      <c r="BQ18" s="95"/>
      <c r="BR18" s="95"/>
      <c r="BS18" s="95"/>
      <c r="BT18" s="95"/>
      <c r="BU18" s="95"/>
      <c r="BV18" s="95"/>
      <c r="BW18" s="95"/>
      <c r="BX18" s="95"/>
      <c r="BY18" s="95"/>
      <c r="BZ18" s="9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95"/>
      <c r="BN19" s="95"/>
      <c r="BO19" s="95"/>
      <c r="BP19" s="95"/>
      <c r="BQ19" s="95"/>
      <c r="BR19" s="95"/>
      <c r="BS19" s="95"/>
      <c r="BT19" s="95"/>
      <c r="BU19" s="95"/>
      <c r="BV19" s="95"/>
      <c r="BW19" s="95"/>
      <c r="BX19" s="95"/>
      <c r="BY19" s="95"/>
      <c r="BZ19" s="9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95"/>
      <c r="BN20" s="95"/>
      <c r="BO20" s="95"/>
      <c r="BP20" s="95"/>
      <c r="BQ20" s="95"/>
      <c r="BR20" s="95"/>
      <c r="BS20" s="95"/>
      <c r="BT20" s="95"/>
      <c r="BU20" s="95"/>
      <c r="BV20" s="95"/>
      <c r="BW20" s="95"/>
      <c r="BX20" s="95"/>
      <c r="BY20" s="95"/>
      <c r="BZ20" s="9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95"/>
      <c r="BN21" s="95"/>
      <c r="BO21" s="95"/>
      <c r="BP21" s="95"/>
      <c r="BQ21" s="95"/>
      <c r="BR21" s="95"/>
      <c r="BS21" s="95"/>
      <c r="BT21" s="95"/>
      <c r="BU21" s="95"/>
      <c r="BV21" s="95"/>
      <c r="BW21" s="95"/>
      <c r="BX21" s="95"/>
      <c r="BY21" s="95"/>
      <c r="BZ21" s="9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95"/>
      <c r="BN22" s="95"/>
      <c r="BO22" s="95"/>
      <c r="BP22" s="95"/>
      <c r="BQ22" s="95"/>
      <c r="BR22" s="95"/>
      <c r="BS22" s="95"/>
      <c r="BT22" s="95"/>
      <c r="BU22" s="95"/>
      <c r="BV22" s="95"/>
      <c r="BW22" s="95"/>
      <c r="BX22" s="95"/>
      <c r="BY22" s="95"/>
      <c r="BZ22" s="9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95"/>
      <c r="BN23" s="95"/>
      <c r="BO23" s="95"/>
      <c r="BP23" s="95"/>
      <c r="BQ23" s="95"/>
      <c r="BR23" s="95"/>
      <c r="BS23" s="95"/>
      <c r="BT23" s="95"/>
      <c r="BU23" s="95"/>
      <c r="BV23" s="95"/>
      <c r="BW23" s="95"/>
      <c r="BX23" s="95"/>
      <c r="BY23" s="95"/>
      <c r="BZ23" s="9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95"/>
      <c r="BN24" s="95"/>
      <c r="BO24" s="95"/>
      <c r="BP24" s="95"/>
      <c r="BQ24" s="95"/>
      <c r="BR24" s="95"/>
      <c r="BS24" s="95"/>
      <c r="BT24" s="95"/>
      <c r="BU24" s="95"/>
      <c r="BV24" s="95"/>
      <c r="BW24" s="95"/>
      <c r="BX24" s="95"/>
      <c r="BY24" s="95"/>
      <c r="BZ24" s="9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95"/>
      <c r="BN25" s="95"/>
      <c r="BO25" s="95"/>
      <c r="BP25" s="95"/>
      <c r="BQ25" s="95"/>
      <c r="BR25" s="95"/>
      <c r="BS25" s="95"/>
      <c r="BT25" s="95"/>
      <c r="BU25" s="95"/>
      <c r="BV25" s="95"/>
      <c r="BW25" s="95"/>
      <c r="BX25" s="95"/>
      <c r="BY25" s="95"/>
      <c r="BZ25" s="9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95"/>
      <c r="BN26" s="95"/>
      <c r="BO26" s="95"/>
      <c r="BP26" s="95"/>
      <c r="BQ26" s="95"/>
      <c r="BR26" s="95"/>
      <c r="BS26" s="95"/>
      <c r="BT26" s="95"/>
      <c r="BU26" s="95"/>
      <c r="BV26" s="95"/>
      <c r="BW26" s="95"/>
      <c r="BX26" s="95"/>
      <c r="BY26" s="95"/>
      <c r="BZ26" s="9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95"/>
      <c r="BN27" s="95"/>
      <c r="BO27" s="95"/>
      <c r="BP27" s="95"/>
      <c r="BQ27" s="95"/>
      <c r="BR27" s="95"/>
      <c r="BS27" s="95"/>
      <c r="BT27" s="95"/>
      <c r="BU27" s="95"/>
      <c r="BV27" s="95"/>
      <c r="BW27" s="95"/>
      <c r="BX27" s="95"/>
      <c r="BY27" s="95"/>
      <c r="BZ27" s="9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95"/>
      <c r="BN28" s="95"/>
      <c r="BO28" s="95"/>
      <c r="BP28" s="95"/>
      <c r="BQ28" s="95"/>
      <c r="BR28" s="95"/>
      <c r="BS28" s="95"/>
      <c r="BT28" s="95"/>
      <c r="BU28" s="95"/>
      <c r="BV28" s="95"/>
      <c r="BW28" s="95"/>
      <c r="BX28" s="95"/>
      <c r="BY28" s="95"/>
      <c r="BZ28" s="9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95"/>
      <c r="BN29" s="95"/>
      <c r="BO29" s="95"/>
      <c r="BP29" s="95"/>
      <c r="BQ29" s="95"/>
      <c r="BR29" s="95"/>
      <c r="BS29" s="95"/>
      <c r="BT29" s="95"/>
      <c r="BU29" s="95"/>
      <c r="BV29" s="95"/>
      <c r="BW29" s="95"/>
      <c r="BX29" s="95"/>
      <c r="BY29" s="95"/>
      <c r="BZ29" s="9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95"/>
      <c r="BN30" s="95"/>
      <c r="BO30" s="95"/>
      <c r="BP30" s="95"/>
      <c r="BQ30" s="95"/>
      <c r="BR30" s="95"/>
      <c r="BS30" s="95"/>
      <c r="BT30" s="95"/>
      <c r="BU30" s="95"/>
      <c r="BV30" s="95"/>
      <c r="BW30" s="95"/>
      <c r="BX30" s="95"/>
      <c r="BY30" s="95"/>
      <c r="BZ30" s="9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95"/>
      <c r="BN31" s="95"/>
      <c r="BO31" s="95"/>
      <c r="BP31" s="95"/>
      <c r="BQ31" s="95"/>
      <c r="BR31" s="95"/>
      <c r="BS31" s="95"/>
      <c r="BT31" s="95"/>
      <c r="BU31" s="95"/>
      <c r="BV31" s="95"/>
      <c r="BW31" s="95"/>
      <c r="BX31" s="95"/>
      <c r="BY31" s="95"/>
      <c r="BZ31" s="9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95"/>
      <c r="BN32" s="95"/>
      <c r="BO32" s="95"/>
      <c r="BP32" s="95"/>
      <c r="BQ32" s="95"/>
      <c r="BR32" s="95"/>
      <c r="BS32" s="95"/>
      <c r="BT32" s="95"/>
      <c r="BU32" s="95"/>
      <c r="BV32" s="95"/>
      <c r="BW32" s="95"/>
      <c r="BX32" s="95"/>
      <c r="BY32" s="95"/>
      <c r="BZ32" s="9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95"/>
      <c r="BN33" s="95"/>
      <c r="BO33" s="95"/>
      <c r="BP33" s="95"/>
      <c r="BQ33" s="95"/>
      <c r="BR33" s="95"/>
      <c r="BS33" s="95"/>
      <c r="BT33" s="95"/>
      <c r="BU33" s="95"/>
      <c r="BV33" s="95"/>
      <c r="BW33" s="95"/>
      <c r="BX33" s="95"/>
      <c r="BY33" s="95"/>
      <c r="BZ33" s="96"/>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95"/>
      <c r="BN34" s="95"/>
      <c r="BO34" s="95"/>
      <c r="BP34" s="95"/>
      <c r="BQ34" s="95"/>
      <c r="BR34" s="95"/>
      <c r="BS34" s="95"/>
      <c r="BT34" s="95"/>
      <c r="BU34" s="95"/>
      <c r="BV34" s="95"/>
      <c r="BW34" s="95"/>
      <c r="BX34" s="95"/>
      <c r="BY34" s="95"/>
      <c r="BZ34" s="96"/>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95"/>
      <c r="BN35" s="95"/>
      <c r="BO35" s="95"/>
      <c r="BP35" s="95"/>
      <c r="BQ35" s="95"/>
      <c r="BR35" s="95"/>
      <c r="BS35" s="95"/>
      <c r="BT35" s="95"/>
      <c r="BU35" s="95"/>
      <c r="BV35" s="95"/>
      <c r="BW35" s="95"/>
      <c r="BX35" s="95"/>
      <c r="BY35" s="95"/>
      <c r="BZ35" s="9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95"/>
      <c r="BN36" s="95"/>
      <c r="BO36" s="95"/>
      <c r="BP36" s="95"/>
      <c r="BQ36" s="95"/>
      <c r="BR36" s="95"/>
      <c r="BS36" s="95"/>
      <c r="BT36" s="95"/>
      <c r="BU36" s="95"/>
      <c r="BV36" s="95"/>
      <c r="BW36" s="95"/>
      <c r="BX36" s="95"/>
      <c r="BY36" s="95"/>
      <c r="BZ36" s="9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95"/>
      <c r="BN37" s="95"/>
      <c r="BO37" s="95"/>
      <c r="BP37" s="95"/>
      <c r="BQ37" s="95"/>
      <c r="BR37" s="95"/>
      <c r="BS37" s="95"/>
      <c r="BT37" s="95"/>
      <c r="BU37" s="95"/>
      <c r="BV37" s="95"/>
      <c r="BW37" s="95"/>
      <c r="BX37" s="95"/>
      <c r="BY37" s="95"/>
      <c r="BZ37" s="9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95"/>
      <c r="BN38" s="95"/>
      <c r="BO38" s="95"/>
      <c r="BP38" s="95"/>
      <c r="BQ38" s="95"/>
      <c r="BR38" s="95"/>
      <c r="BS38" s="95"/>
      <c r="BT38" s="95"/>
      <c r="BU38" s="95"/>
      <c r="BV38" s="95"/>
      <c r="BW38" s="95"/>
      <c r="BX38" s="95"/>
      <c r="BY38" s="95"/>
      <c r="BZ38" s="9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95"/>
      <c r="BN39" s="95"/>
      <c r="BO39" s="95"/>
      <c r="BP39" s="95"/>
      <c r="BQ39" s="95"/>
      <c r="BR39" s="95"/>
      <c r="BS39" s="95"/>
      <c r="BT39" s="95"/>
      <c r="BU39" s="95"/>
      <c r="BV39" s="95"/>
      <c r="BW39" s="95"/>
      <c r="BX39" s="95"/>
      <c r="BY39" s="95"/>
      <c r="BZ39" s="9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95"/>
      <c r="BN40" s="95"/>
      <c r="BO40" s="95"/>
      <c r="BP40" s="95"/>
      <c r="BQ40" s="95"/>
      <c r="BR40" s="95"/>
      <c r="BS40" s="95"/>
      <c r="BT40" s="95"/>
      <c r="BU40" s="95"/>
      <c r="BV40" s="95"/>
      <c r="BW40" s="95"/>
      <c r="BX40" s="95"/>
      <c r="BY40" s="95"/>
      <c r="BZ40" s="9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95"/>
      <c r="BN41" s="95"/>
      <c r="BO41" s="95"/>
      <c r="BP41" s="95"/>
      <c r="BQ41" s="95"/>
      <c r="BR41" s="95"/>
      <c r="BS41" s="95"/>
      <c r="BT41" s="95"/>
      <c r="BU41" s="95"/>
      <c r="BV41" s="95"/>
      <c r="BW41" s="95"/>
      <c r="BX41" s="95"/>
      <c r="BY41" s="95"/>
      <c r="BZ41" s="9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95"/>
      <c r="BN42" s="95"/>
      <c r="BO42" s="95"/>
      <c r="BP42" s="95"/>
      <c r="BQ42" s="95"/>
      <c r="BR42" s="95"/>
      <c r="BS42" s="95"/>
      <c r="BT42" s="95"/>
      <c r="BU42" s="95"/>
      <c r="BV42" s="95"/>
      <c r="BW42" s="95"/>
      <c r="BX42" s="95"/>
      <c r="BY42" s="95"/>
      <c r="BZ42" s="9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95"/>
      <c r="BN43" s="95"/>
      <c r="BO43" s="95"/>
      <c r="BP43" s="95"/>
      <c r="BQ43" s="95"/>
      <c r="BR43" s="95"/>
      <c r="BS43" s="95"/>
      <c r="BT43" s="95"/>
      <c r="BU43" s="95"/>
      <c r="BV43" s="95"/>
      <c r="BW43" s="95"/>
      <c r="BX43" s="95"/>
      <c r="BY43" s="95"/>
      <c r="BZ43" s="9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95"/>
      <c r="BN44" s="95"/>
      <c r="BO44" s="95"/>
      <c r="BP44" s="95"/>
      <c r="BQ44" s="95"/>
      <c r="BR44" s="95"/>
      <c r="BS44" s="95"/>
      <c r="BT44" s="95"/>
      <c r="BU44" s="95"/>
      <c r="BV44" s="95"/>
      <c r="BW44" s="95"/>
      <c r="BX44" s="95"/>
      <c r="BY44" s="95"/>
      <c r="BZ44" s="9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107</v>
      </c>
      <c r="BM47" s="90"/>
      <c r="BN47" s="90"/>
      <c r="BO47" s="90"/>
      <c r="BP47" s="90"/>
      <c r="BQ47" s="90"/>
      <c r="BR47" s="90"/>
      <c r="BS47" s="90"/>
      <c r="BT47" s="90"/>
      <c r="BU47" s="90"/>
      <c r="BV47" s="90"/>
      <c r="BW47" s="90"/>
      <c r="BX47" s="90"/>
      <c r="BY47" s="90"/>
      <c r="BZ47" s="9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9"/>
      <c r="BM60" s="90"/>
      <c r="BN60" s="90"/>
      <c r="BO60" s="90"/>
      <c r="BP60" s="90"/>
      <c r="BQ60" s="90"/>
      <c r="BR60" s="90"/>
      <c r="BS60" s="90"/>
      <c r="BT60" s="90"/>
      <c r="BU60" s="90"/>
      <c r="BV60" s="90"/>
      <c r="BW60" s="90"/>
      <c r="BX60" s="90"/>
      <c r="BY60" s="90"/>
      <c r="BZ60" s="91"/>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9"/>
      <c r="BM61" s="90"/>
      <c r="BN61" s="90"/>
      <c r="BO61" s="90"/>
      <c r="BP61" s="90"/>
      <c r="BQ61" s="90"/>
      <c r="BR61" s="90"/>
      <c r="BS61" s="90"/>
      <c r="BT61" s="90"/>
      <c r="BU61" s="90"/>
      <c r="BV61" s="90"/>
      <c r="BW61" s="90"/>
      <c r="BX61" s="90"/>
      <c r="BY61" s="90"/>
      <c r="BZ61" s="9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105</v>
      </c>
      <c r="BM66" s="90"/>
      <c r="BN66" s="90"/>
      <c r="BO66" s="90"/>
      <c r="BP66" s="90"/>
      <c r="BQ66" s="90"/>
      <c r="BR66" s="90"/>
      <c r="BS66" s="90"/>
      <c r="BT66" s="90"/>
      <c r="BU66" s="90"/>
      <c r="BV66" s="90"/>
      <c r="BW66" s="90"/>
      <c r="BX66" s="90"/>
      <c r="BY66" s="90"/>
      <c r="BZ66" s="9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3SY4o8+jYf/SKgaarbLs8BTGvoVGbuKbRnsEH6CbcxgYSDW/eTDyRoXNKEHRo4m0vCARvSb22C1Rlg0NpEkjA==" saltValue="7Tb80ozk7fweK2EtJC/v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44245</v>
      </c>
      <c r="D6" s="34">
        <f t="shared" si="3"/>
        <v>46</v>
      </c>
      <c r="E6" s="34">
        <f t="shared" si="3"/>
        <v>1</v>
      </c>
      <c r="F6" s="34">
        <f t="shared" si="3"/>
        <v>0</v>
      </c>
      <c r="G6" s="34">
        <f t="shared" si="3"/>
        <v>1</v>
      </c>
      <c r="H6" s="34" t="str">
        <f t="shared" si="3"/>
        <v>宮城県　大衡村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83.39</v>
      </c>
      <c r="P6" s="35">
        <f t="shared" si="3"/>
        <v>98.81</v>
      </c>
      <c r="Q6" s="35">
        <f t="shared" si="3"/>
        <v>5292</v>
      </c>
      <c r="R6" s="35">
        <f t="shared" si="3"/>
        <v>5983</v>
      </c>
      <c r="S6" s="35">
        <f t="shared" si="3"/>
        <v>60.32</v>
      </c>
      <c r="T6" s="35">
        <f t="shared" si="3"/>
        <v>99.19</v>
      </c>
      <c r="U6" s="35">
        <f t="shared" si="3"/>
        <v>5907</v>
      </c>
      <c r="V6" s="35">
        <f t="shared" si="3"/>
        <v>47.22</v>
      </c>
      <c r="W6" s="35">
        <f t="shared" si="3"/>
        <v>125.1</v>
      </c>
      <c r="X6" s="36">
        <f>IF(X7="",NA(),X7)</f>
        <v>106.06</v>
      </c>
      <c r="Y6" s="36">
        <f t="shared" ref="Y6:AG6" si="4">IF(Y7="",NA(),Y7)</f>
        <v>100.89</v>
      </c>
      <c r="Z6" s="36">
        <f t="shared" si="4"/>
        <v>105.56</v>
      </c>
      <c r="AA6" s="36">
        <f t="shared" si="4"/>
        <v>104.11</v>
      </c>
      <c r="AB6" s="36">
        <f t="shared" si="4"/>
        <v>107.02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1111.47</v>
      </c>
      <c r="AU6" s="36">
        <f t="shared" ref="AU6:BC6" si="6">IF(AU7="",NA(),AU7)</f>
        <v>1094.83</v>
      </c>
      <c r="AV6" s="36">
        <f t="shared" si="6"/>
        <v>1035.8900000000001</v>
      </c>
      <c r="AW6" s="36">
        <f t="shared" si="6"/>
        <v>1035.2</v>
      </c>
      <c r="AX6" s="36">
        <f t="shared" si="6"/>
        <v>1425.54</v>
      </c>
      <c r="AY6" s="36">
        <f t="shared" si="6"/>
        <v>434.72</v>
      </c>
      <c r="AZ6" s="36">
        <f t="shared" si="6"/>
        <v>416.14</v>
      </c>
      <c r="BA6" s="36">
        <f t="shared" si="6"/>
        <v>371.89</v>
      </c>
      <c r="BB6" s="36">
        <f t="shared" si="6"/>
        <v>293.23</v>
      </c>
      <c r="BC6" s="36">
        <f t="shared" si="6"/>
        <v>300.14</v>
      </c>
      <c r="BD6" s="35" t="str">
        <f>IF(BD7="","",IF(BD7="-","【-】","【"&amp;SUBSTITUTE(TEXT(BD7,"#,##0.00"),"-","△")&amp;"】"))</f>
        <v>【261.93】</v>
      </c>
      <c r="BE6" s="36">
        <f>IF(BE7="",NA(),BE7)</f>
        <v>155.04</v>
      </c>
      <c r="BF6" s="36">
        <f t="shared" ref="BF6:BN6" si="7">IF(BF7="",NA(),BF7)</f>
        <v>141.09</v>
      </c>
      <c r="BG6" s="36">
        <f t="shared" si="7"/>
        <v>130.83000000000001</v>
      </c>
      <c r="BH6" s="36">
        <f t="shared" si="7"/>
        <v>130.15</v>
      </c>
      <c r="BI6" s="36">
        <f t="shared" si="7"/>
        <v>116.97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98.5</v>
      </c>
      <c r="BQ6" s="36">
        <f t="shared" ref="BQ6:BY6" si="8">IF(BQ7="",NA(),BQ7)</f>
        <v>94.02</v>
      </c>
      <c r="BR6" s="36">
        <f t="shared" si="8"/>
        <v>94.9</v>
      </c>
      <c r="BS6" s="36">
        <f t="shared" si="8"/>
        <v>91.04</v>
      </c>
      <c r="BT6" s="36">
        <f t="shared" si="8"/>
        <v>94.99</v>
      </c>
      <c r="BU6" s="36">
        <f t="shared" si="8"/>
        <v>93.66</v>
      </c>
      <c r="BV6" s="36">
        <f t="shared" si="8"/>
        <v>92.76</v>
      </c>
      <c r="BW6" s="36">
        <f t="shared" si="8"/>
        <v>93.28</v>
      </c>
      <c r="BX6" s="36">
        <f t="shared" si="8"/>
        <v>87.51</v>
      </c>
      <c r="BY6" s="36">
        <f t="shared" si="8"/>
        <v>84.77</v>
      </c>
      <c r="BZ6" s="35" t="str">
        <f>IF(BZ7="","",IF(BZ7="-","【-】","【"&amp;SUBSTITUTE(TEXT(BZ7,"#,##0.00"),"-","△")&amp;"】"))</f>
        <v>【103.91】</v>
      </c>
      <c r="CA6" s="36">
        <f>IF(CA7="",NA(),CA7)</f>
        <v>301.75</v>
      </c>
      <c r="CB6" s="36">
        <f t="shared" ref="CB6:CJ6" si="9">IF(CB7="",NA(),CB7)</f>
        <v>311.99</v>
      </c>
      <c r="CC6" s="36">
        <f t="shared" si="9"/>
        <v>302.7</v>
      </c>
      <c r="CD6" s="36">
        <f t="shared" si="9"/>
        <v>324.91000000000003</v>
      </c>
      <c r="CE6" s="36">
        <f t="shared" si="9"/>
        <v>315.14999999999998</v>
      </c>
      <c r="CF6" s="36">
        <f t="shared" si="9"/>
        <v>208.21</v>
      </c>
      <c r="CG6" s="36">
        <f t="shared" si="9"/>
        <v>208.67</v>
      </c>
      <c r="CH6" s="36">
        <f t="shared" si="9"/>
        <v>208.29</v>
      </c>
      <c r="CI6" s="36">
        <f t="shared" si="9"/>
        <v>218.42</v>
      </c>
      <c r="CJ6" s="36">
        <f t="shared" si="9"/>
        <v>227.27</v>
      </c>
      <c r="CK6" s="35" t="str">
        <f>IF(CK7="","",IF(CK7="-","【-】","【"&amp;SUBSTITUTE(TEXT(CK7,"#,##0.00"),"-","△")&amp;"】"))</f>
        <v>【167.11】</v>
      </c>
      <c r="CL6" s="36">
        <f>IF(CL7="",NA(),CL7)</f>
        <v>43.83</v>
      </c>
      <c r="CM6" s="36">
        <f t="shared" ref="CM6:CU6" si="10">IF(CM7="",NA(),CM7)</f>
        <v>47.29</v>
      </c>
      <c r="CN6" s="36">
        <f t="shared" si="10"/>
        <v>45.43</v>
      </c>
      <c r="CO6" s="36">
        <f t="shared" si="10"/>
        <v>43.08</v>
      </c>
      <c r="CP6" s="36">
        <f t="shared" si="10"/>
        <v>47.14</v>
      </c>
      <c r="CQ6" s="36">
        <f t="shared" si="10"/>
        <v>49.22</v>
      </c>
      <c r="CR6" s="36">
        <f t="shared" si="10"/>
        <v>49.08</v>
      </c>
      <c r="CS6" s="36">
        <f t="shared" si="10"/>
        <v>49.32</v>
      </c>
      <c r="CT6" s="36">
        <f t="shared" si="10"/>
        <v>50.24</v>
      </c>
      <c r="CU6" s="36">
        <f t="shared" si="10"/>
        <v>50.29</v>
      </c>
      <c r="CV6" s="35" t="str">
        <f>IF(CV7="","",IF(CV7="-","【-】","【"&amp;SUBSTITUTE(TEXT(CV7,"#,##0.00"),"-","△")&amp;"】"))</f>
        <v>【60.27】</v>
      </c>
      <c r="CW6" s="36">
        <f>IF(CW7="",NA(),CW7)</f>
        <v>83.97</v>
      </c>
      <c r="CX6" s="36">
        <f t="shared" ref="CX6:DF6" si="11">IF(CX7="",NA(),CX7)</f>
        <v>81.84</v>
      </c>
      <c r="CY6" s="36">
        <f t="shared" si="11"/>
        <v>88.71</v>
      </c>
      <c r="CZ6" s="36">
        <f t="shared" si="11"/>
        <v>85.69</v>
      </c>
      <c r="DA6" s="36">
        <f t="shared" si="11"/>
        <v>80.319999999999993</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61.77</v>
      </c>
      <c r="DI6" s="36">
        <f t="shared" ref="DI6:DQ6" si="12">IF(DI7="",NA(),DI7)</f>
        <v>63.65</v>
      </c>
      <c r="DJ6" s="36">
        <f t="shared" si="12"/>
        <v>65.47</v>
      </c>
      <c r="DK6" s="36">
        <f t="shared" si="12"/>
        <v>66.3</v>
      </c>
      <c r="DL6" s="36">
        <f t="shared" si="12"/>
        <v>66.900000000000006</v>
      </c>
      <c r="DM6" s="36">
        <f t="shared" si="12"/>
        <v>46.12</v>
      </c>
      <c r="DN6" s="36">
        <f t="shared" si="12"/>
        <v>47.44</v>
      </c>
      <c r="DO6" s="36">
        <f t="shared" si="12"/>
        <v>48.3</v>
      </c>
      <c r="DP6" s="36">
        <f t="shared" si="12"/>
        <v>45.14</v>
      </c>
      <c r="DQ6" s="36">
        <f t="shared" si="12"/>
        <v>45.85</v>
      </c>
      <c r="DR6" s="35" t="str">
        <f>IF(DR7="","",IF(DR7="-","【-】","【"&amp;SUBSTITUTE(TEXT(DR7,"#,##0.00"),"-","△")&amp;"】"))</f>
        <v>【48.85】</v>
      </c>
      <c r="DS6" s="36">
        <f>IF(DS7="",NA(),DS7)</f>
        <v>3.69</v>
      </c>
      <c r="DT6" s="36">
        <f t="shared" ref="DT6:EB6" si="13">IF(DT7="",NA(),DT7)</f>
        <v>16.62</v>
      </c>
      <c r="DU6" s="36">
        <f t="shared" si="13"/>
        <v>24.63</v>
      </c>
      <c r="DV6" s="36">
        <f t="shared" si="13"/>
        <v>24.68</v>
      </c>
      <c r="DW6" s="36">
        <f t="shared" si="13"/>
        <v>39.979999999999997</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c r="A7" s="29"/>
      <c r="B7" s="38">
        <v>2018</v>
      </c>
      <c r="C7" s="38">
        <v>44245</v>
      </c>
      <c r="D7" s="38">
        <v>46</v>
      </c>
      <c r="E7" s="38">
        <v>1</v>
      </c>
      <c r="F7" s="38">
        <v>0</v>
      </c>
      <c r="G7" s="38">
        <v>1</v>
      </c>
      <c r="H7" s="38" t="s">
        <v>93</v>
      </c>
      <c r="I7" s="38" t="s">
        <v>94</v>
      </c>
      <c r="J7" s="38" t="s">
        <v>95</v>
      </c>
      <c r="K7" s="38" t="s">
        <v>96</v>
      </c>
      <c r="L7" s="38" t="s">
        <v>97</v>
      </c>
      <c r="M7" s="38" t="s">
        <v>98</v>
      </c>
      <c r="N7" s="39" t="s">
        <v>99</v>
      </c>
      <c r="O7" s="39">
        <v>83.39</v>
      </c>
      <c r="P7" s="39">
        <v>98.81</v>
      </c>
      <c r="Q7" s="39">
        <v>5292</v>
      </c>
      <c r="R7" s="39">
        <v>5983</v>
      </c>
      <c r="S7" s="39">
        <v>60.32</v>
      </c>
      <c r="T7" s="39">
        <v>99.19</v>
      </c>
      <c r="U7" s="39">
        <v>5907</v>
      </c>
      <c r="V7" s="39">
        <v>47.22</v>
      </c>
      <c r="W7" s="39">
        <v>125.1</v>
      </c>
      <c r="X7" s="39">
        <v>106.06</v>
      </c>
      <c r="Y7" s="39">
        <v>100.89</v>
      </c>
      <c r="Z7" s="39">
        <v>105.56</v>
      </c>
      <c r="AA7" s="39">
        <v>104.11</v>
      </c>
      <c r="AB7" s="39">
        <v>107.02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1111.47</v>
      </c>
      <c r="AU7" s="39">
        <v>1094.83</v>
      </c>
      <c r="AV7" s="39">
        <v>1035.8900000000001</v>
      </c>
      <c r="AW7" s="39">
        <v>1035.2</v>
      </c>
      <c r="AX7" s="39">
        <v>1425.54</v>
      </c>
      <c r="AY7" s="39">
        <v>434.72</v>
      </c>
      <c r="AZ7" s="39">
        <v>416.14</v>
      </c>
      <c r="BA7" s="39">
        <v>371.89</v>
      </c>
      <c r="BB7" s="39">
        <v>293.23</v>
      </c>
      <c r="BC7" s="39">
        <v>300.14</v>
      </c>
      <c r="BD7" s="39">
        <v>261.93</v>
      </c>
      <c r="BE7" s="39">
        <v>155.04</v>
      </c>
      <c r="BF7" s="39">
        <v>141.09</v>
      </c>
      <c r="BG7" s="39">
        <v>130.83000000000001</v>
      </c>
      <c r="BH7" s="39">
        <v>130.15</v>
      </c>
      <c r="BI7" s="39">
        <v>116.97</v>
      </c>
      <c r="BJ7" s="39">
        <v>495.76</v>
      </c>
      <c r="BK7" s="39">
        <v>487.22</v>
      </c>
      <c r="BL7" s="39">
        <v>483.11</v>
      </c>
      <c r="BM7" s="39">
        <v>542.29999999999995</v>
      </c>
      <c r="BN7" s="39">
        <v>566.65</v>
      </c>
      <c r="BO7" s="39">
        <v>270.45999999999998</v>
      </c>
      <c r="BP7" s="39">
        <v>98.5</v>
      </c>
      <c r="BQ7" s="39">
        <v>94.02</v>
      </c>
      <c r="BR7" s="39">
        <v>94.9</v>
      </c>
      <c r="BS7" s="39">
        <v>91.04</v>
      </c>
      <c r="BT7" s="39">
        <v>94.99</v>
      </c>
      <c r="BU7" s="39">
        <v>93.66</v>
      </c>
      <c r="BV7" s="39">
        <v>92.76</v>
      </c>
      <c r="BW7" s="39">
        <v>93.28</v>
      </c>
      <c r="BX7" s="39">
        <v>87.51</v>
      </c>
      <c r="BY7" s="39">
        <v>84.77</v>
      </c>
      <c r="BZ7" s="39">
        <v>103.91</v>
      </c>
      <c r="CA7" s="39">
        <v>301.75</v>
      </c>
      <c r="CB7" s="39">
        <v>311.99</v>
      </c>
      <c r="CC7" s="39">
        <v>302.7</v>
      </c>
      <c r="CD7" s="39">
        <v>324.91000000000003</v>
      </c>
      <c r="CE7" s="39">
        <v>315.14999999999998</v>
      </c>
      <c r="CF7" s="39">
        <v>208.21</v>
      </c>
      <c r="CG7" s="39">
        <v>208.67</v>
      </c>
      <c r="CH7" s="39">
        <v>208.29</v>
      </c>
      <c r="CI7" s="39">
        <v>218.42</v>
      </c>
      <c r="CJ7" s="39">
        <v>227.27</v>
      </c>
      <c r="CK7" s="39">
        <v>167.11</v>
      </c>
      <c r="CL7" s="39">
        <v>43.83</v>
      </c>
      <c r="CM7" s="39">
        <v>47.29</v>
      </c>
      <c r="CN7" s="39">
        <v>45.43</v>
      </c>
      <c r="CO7" s="39">
        <v>43.08</v>
      </c>
      <c r="CP7" s="39">
        <v>47.14</v>
      </c>
      <c r="CQ7" s="39">
        <v>49.22</v>
      </c>
      <c r="CR7" s="39">
        <v>49.08</v>
      </c>
      <c r="CS7" s="39">
        <v>49.32</v>
      </c>
      <c r="CT7" s="39">
        <v>50.24</v>
      </c>
      <c r="CU7" s="39">
        <v>50.29</v>
      </c>
      <c r="CV7" s="39">
        <v>60.27</v>
      </c>
      <c r="CW7" s="39">
        <v>83.97</v>
      </c>
      <c r="CX7" s="39">
        <v>81.84</v>
      </c>
      <c r="CY7" s="39">
        <v>88.71</v>
      </c>
      <c r="CZ7" s="39">
        <v>85.69</v>
      </c>
      <c r="DA7" s="39">
        <v>80.319999999999993</v>
      </c>
      <c r="DB7" s="39">
        <v>79.48</v>
      </c>
      <c r="DC7" s="39">
        <v>79.3</v>
      </c>
      <c r="DD7" s="39">
        <v>79.34</v>
      </c>
      <c r="DE7" s="39">
        <v>78.650000000000006</v>
      </c>
      <c r="DF7" s="39">
        <v>77.73</v>
      </c>
      <c r="DG7" s="39">
        <v>89.92</v>
      </c>
      <c r="DH7" s="39">
        <v>61.77</v>
      </c>
      <c r="DI7" s="39">
        <v>63.65</v>
      </c>
      <c r="DJ7" s="39">
        <v>65.47</v>
      </c>
      <c r="DK7" s="39">
        <v>66.3</v>
      </c>
      <c r="DL7" s="39">
        <v>66.900000000000006</v>
      </c>
      <c r="DM7" s="39">
        <v>46.12</v>
      </c>
      <c r="DN7" s="39">
        <v>47.44</v>
      </c>
      <c r="DO7" s="39">
        <v>48.3</v>
      </c>
      <c r="DP7" s="39">
        <v>45.14</v>
      </c>
      <c r="DQ7" s="39">
        <v>45.85</v>
      </c>
      <c r="DR7" s="39">
        <v>48.85</v>
      </c>
      <c r="DS7" s="39">
        <v>3.69</v>
      </c>
      <c r="DT7" s="39">
        <v>16.62</v>
      </c>
      <c r="DU7" s="39">
        <v>24.63</v>
      </c>
      <c r="DV7" s="39">
        <v>24.68</v>
      </c>
      <c r="DW7" s="39">
        <v>39.979999999999997</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静奈</cp:lastModifiedBy>
  <cp:lastPrinted>2020-01-20T04:39:25Z</cp:lastPrinted>
  <dcterms:created xsi:type="dcterms:W3CDTF">2019-12-05T04:09:27Z</dcterms:created>
  <dcterms:modified xsi:type="dcterms:W3CDTF">2020-01-23T02:33:33Z</dcterms:modified>
  <cp:category/>
</cp:coreProperties>
</file>