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389\Desktop\202001【財政課】公営企業に係る経営比較分析表の分析等について\回答\"/>
    </mc:Choice>
  </mc:AlternateContent>
  <workbookProtection workbookAlgorithmName="SHA-512" workbookHashValue="QW3P5uD+yPt1d8zKkRKd5em+i0FfNejofXYlSHB8tQ6nvZ/gETHZHrXaCNXDsop/FUcVvtt8XDe48FS+J5ne8Q==" workbookSaltValue="LhlseOR6Jwb/sXzuN03HY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<sst xmlns="http://schemas.openxmlformats.org/spreadsheetml/2006/main" count="220" uniqueCount="108">
  <si>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</si>
  <si>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</si>
  <si>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</si>
  <si>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</si>
  <si>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</si>
  <si>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</si>
  <si>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</si>
  <si>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</si>
  <si>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</si>
  <si>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</si>
  <si>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</si>
  <si>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</si>
  <si>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</si>
  <si>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</si>
  <si>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</si>
  <si>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</si>
  <si>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</si>
  <si>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</si>
  <si>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</si>
  <si>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</si>
  <si>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</si>
  <si>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</si>
  <si>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</si>
  <si>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</si>
  <si>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</si>
  <si>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</si>
  <si>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</si>
  <si>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</si>
  <si>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</si>
  <si>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</si>
  <si>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</si>
  <si>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</si>
  <si>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</si>
  <si>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</si>
  <si>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</si>
  <si>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</si>
  <si>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</si>
  <si>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</si>
  <si>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</si>
  <si>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</si>
  <si>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</si>
  <si>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</si>
  <si>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</si>
  <si>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</si>
  <si>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</si>
  <si>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</si>
  <si>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</si>
  <si>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</si>
  <si>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</si>
  <si>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</si>
  <si>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</si>
  <si>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</si>
  <si>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</si>
  <si>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</si>
  <si>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</si>
  <si>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</si>
  <si>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</si>
  <si>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</si>
  <si>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</si>
  <si>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</si>
  <si>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</si>
  <si>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</si>
  <si>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</si>
  <si>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</si>
  <si>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</si>
  <si>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</si>
  <si>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</si>
  <si>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</si>
  <si>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</si>
  <si>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</si>
  <si>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</si>
  <si>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</si>
  <si>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</si>
  <si>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</si>
  <si>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</si>
  <si>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</si>
  <si>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</si>
  <si>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</si>
  <si>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</si>
  <si>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</si>
  <si>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</si>
  <si>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</si>
  <si>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</si>
  <si>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</si>
  <si>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</si>
  <si>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</si>
  <si>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</si>
  <si>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</si>
  <si>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</si>
  <si>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</si>
  <si>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</si>
  <si>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</si>
  <si>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</si>
  <si>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</si>
  <si>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</si>
  <si>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</si>
  <si>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</si>
  <si>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</si>
  <si>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</si>
  <si>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</si>
  <si>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</si>
  <si>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</si>
  <si>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</si>
  <si>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</si>
  <si>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</si>
  <si>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平成27年度に実施した水道料金の改定以降、経営状況は改善されているが、人口の減少、節水意識の浸透などによる水需要の減少により給水収益は減少傾向にある。
　また、平成29年度から簡易水道事業を統合し、企業債残高、老朽化した資産を引き継いだことにより、従前と比較して企業債償還や施設等の維持更新に多額の資金が必要となり、経営を圧迫する要因となっている。
　水道ビジョン等の将来を見据えた計画を策定し、水道施設の統廃合などを進めることにより、維持管理経費、投資費用の圧縮を図りつつ、健全経営に努める。</t>
    <rPh sb="8" eb="10">
      <t>ジッシ</t>
    </rPh>
    <rPh sb="19" eb="21">
      <t>イコウ</t>
    </rPh>
    <rPh sb="24" eb="26">
      <t>ジョウキョウ</t>
    </rPh>
    <rPh sb="70" eb="72">
      <t>ケイコウ</t>
    </rPh>
    <rPh sb="86" eb="87">
      <t>ド</t>
    </rPh>
    <rPh sb="96" eb="98">
      <t>トウゴウ</t>
    </rPh>
    <rPh sb="100" eb="102">
      <t>キギョウ</t>
    </rPh>
    <rPh sb="102" eb="103">
      <t>サイ</t>
    </rPh>
    <rPh sb="103" eb="105">
      <t>ザンダカ</t>
    </rPh>
    <rPh sb="111" eb="113">
      <t>シサン</t>
    </rPh>
    <rPh sb="114" eb="115">
      <t>ヒ</t>
    </rPh>
    <rPh sb="116" eb="117">
      <t>ツ</t>
    </rPh>
    <rPh sb="125" eb="127">
      <t>ジュウゼン</t>
    </rPh>
    <rPh sb="128" eb="130">
      <t>ヒカク</t>
    </rPh>
    <rPh sb="132" eb="134">
      <t>キギョウ</t>
    </rPh>
    <rPh sb="134" eb="135">
      <t>サイ</t>
    </rPh>
    <rPh sb="135" eb="137">
      <t>ショウカン</t>
    </rPh>
    <rPh sb="138" eb="140">
      <t>シセツ</t>
    </rPh>
    <rPh sb="140" eb="141">
      <t>トウ</t>
    </rPh>
    <rPh sb="142" eb="144">
      <t>イジ</t>
    </rPh>
    <rPh sb="147" eb="149">
      <t>タガク</t>
    </rPh>
    <rPh sb="150" eb="152">
      <t>シキン</t>
    </rPh>
    <rPh sb="153" eb="155">
      <t>ヒツヨウ</t>
    </rPh>
    <rPh sb="159" eb="161">
      <t>ケイエイ</t>
    </rPh>
    <rPh sb="162" eb="164">
      <t>アッパク</t>
    </rPh>
    <rPh sb="166" eb="168">
      <t>ヨウイン</t>
    </rPh>
    <rPh sb="177" eb="179">
      <t>スイドウ</t>
    </rPh>
    <rPh sb="183" eb="184">
      <t>トウ</t>
    </rPh>
    <rPh sb="185" eb="187">
      <t>ショウライ</t>
    </rPh>
    <rPh sb="188" eb="190">
      <t>ミス</t>
    </rPh>
    <rPh sb="192" eb="194">
      <t>ケイカク</t>
    </rPh>
    <rPh sb="195" eb="197">
      <t>サクテイ</t>
    </rPh>
    <rPh sb="210" eb="211">
      <t>スス</t>
    </rPh>
    <phoneticPr fontId="4"/>
  </si>
  <si>
    <t xml:space="preserve">【有形固定資産減価償却率】
　平成29年度の簡易水道事業の統合により、固定資産を残存価額で引き継いだことにより、類似団体より低い水準にあるが、老朽化が進んでおり、計画的な施設の更新等が必要である。
【管路経年化率】
　前年度と比較して1.16ポイント増となり、法定耐用年数を超えた老朽管を多く抱える現状から類似団体より高い水準にある。
【管路更新率】
　前年度と比較して0.07ポイント増となったが、類似団体と比較し低い水準にある。水道ビジョン等を策定し、中長期的な視点で計画的な資産管理を実践する必要がある。
</t>
    <rPh sb="15" eb="17">
      <t>ヘイセイ</t>
    </rPh>
    <rPh sb="19" eb="20">
      <t>ネン</t>
    </rPh>
    <rPh sb="20" eb="21">
      <t>ド</t>
    </rPh>
    <rPh sb="22" eb="24">
      <t>カンイ</t>
    </rPh>
    <rPh sb="24" eb="26">
      <t>スイドウ</t>
    </rPh>
    <rPh sb="26" eb="28">
      <t>ジギョウ</t>
    </rPh>
    <rPh sb="29" eb="31">
      <t>トウゴウ</t>
    </rPh>
    <rPh sb="35" eb="37">
      <t>コテイ</t>
    </rPh>
    <rPh sb="37" eb="39">
      <t>シサン</t>
    </rPh>
    <rPh sb="40" eb="42">
      <t>ザンゾン</t>
    </rPh>
    <rPh sb="42" eb="44">
      <t>カガク</t>
    </rPh>
    <rPh sb="45" eb="46">
      <t>ヒ</t>
    </rPh>
    <rPh sb="47" eb="48">
      <t>ツ</t>
    </rPh>
    <rPh sb="56" eb="58">
      <t>ルイジ</t>
    </rPh>
    <rPh sb="58" eb="60">
      <t>ダンタイ</t>
    </rPh>
    <rPh sb="62" eb="63">
      <t>ヒク</t>
    </rPh>
    <rPh sb="64" eb="66">
      <t>スイジュン</t>
    </rPh>
    <rPh sb="71" eb="74">
      <t>ロウキュウカ</t>
    </rPh>
    <rPh sb="75" eb="76">
      <t>スス</t>
    </rPh>
    <rPh sb="81" eb="84">
      <t>ケイカクテキ</t>
    </rPh>
    <rPh sb="85" eb="87">
      <t>シセツ</t>
    </rPh>
    <rPh sb="88" eb="91">
      <t>コウシントウ</t>
    </rPh>
    <rPh sb="92" eb="94">
      <t>ヒツヨウ</t>
    </rPh>
    <rPh sb="109" eb="112">
      <t>ゼンネンド</t>
    </rPh>
    <rPh sb="113" eb="115">
      <t>ヒカク</t>
    </rPh>
    <rPh sb="144" eb="145">
      <t>オオ</t>
    </rPh>
    <rPh sb="177" eb="180">
      <t>ゼンネンド</t>
    </rPh>
    <rPh sb="181" eb="183">
      <t>ヒカク</t>
    </rPh>
    <rPh sb="193" eb="194">
      <t>ゾウ</t>
    </rPh>
    <rPh sb="200" eb="202">
      <t>ルイジ</t>
    </rPh>
    <rPh sb="202" eb="204">
      <t>ダンタイ</t>
    </rPh>
    <rPh sb="205" eb="207">
      <t>ヒカク</t>
    </rPh>
    <rPh sb="208" eb="209">
      <t>ヒク</t>
    </rPh>
    <rPh sb="210" eb="212">
      <t>スイジュン</t>
    </rPh>
    <rPh sb="216" eb="218">
      <t>スイドウ</t>
    </rPh>
    <rPh sb="222" eb="223">
      <t>トウ</t>
    </rPh>
    <rPh sb="236" eb="239">
      <t>ケイカクテキ</t>
    </rPh>
    <phoneticPr fontId="4"/>
  </si>
  <si>
    <t>【経常収支比率】
　前年度と比較して2.67ポイント減となり、平成27年度の料金改定以降は100％を超えているものの、類似団体と比較し低い水準にある。
【流動比率】
　前年度と比較して31.46ポイント増となり、全国平均と同水準にある。
【企業債残高対給水収益比率】
　平成29年度の簡易水道事業の統合により企業債残高を引き継いだため、類似団体より高い水準にあるが、前年度と比較して41.31ポイント減となった。
【料金回収率】
　前年度と比較して0.58ポイント減となり、類似団体と比較し低い水準にある。業務委託の見直し等により更なる経費削減が必要である。
【給水原価】
　県内一の面積を有し、多くの資産を抱えていることから、類似団体より高い水準にある。
【施設利用率】
　類似団体より低い水準にあり、施設の統廃合等による効率的な施設活用が必要である。
【有収率】
　前年度と比較して2.18ポイント増となったが、類似団体より低い水準にあり、漏水調査や老朽管更新により、有収率の向上を図る必要がある。</t>
    <rPh sb="12" eb="13">
      <t>ド</t>
    </rPh>
    <rPh sb="26" eb="27">
      <t>ゲン</t>
    </rPh>
    <rPh sb="59" eb="61">
      <t>ルイジ</t>
    </rPh>
    <rPh sb="61" eb="63">
      <t>ダンタイ</t>
    </rPh>
    <rPh sb="64" eb="66">
      <t>ヒカク</t>
    </rPh>
    <rPh sb="67" eb="68">
      <t>ヒク</t>
    </rPh>
    <rPh sb="69" eb="71">
      <t>スイジュン</t>
    </rPh>
    <rPh sb="77" eb="79">
      <t>リュウドウ</t>
    </rPh>
    <rPh sb="79" eb="81">
      <t>ヒリツ</t>
    </rPh>
    <rPh sb="84" eb="87">
      <t>ゼンネンド</t>
    </rPh>
    <rPh sb="88" eb="90">
      <t>ヒカク</t>
    </rPh>
    <rPh sb="101" eb="102">
      <t>ゾウ</t>
    </rPh>
    <rPh sb="135" eb="137">
      <t>ヘイセイ</t>
    </rPh>
    <rPh sb="139" eb="140">
      <t>ネン</t>
    </rPh>
    <rPh sb="140" eb="141">
      <t>ド</t>
    </rPh>
    <rPh sb="142" eb="144">
      <t>カンイ</t>
    </rPh>
    <rPh sb="144" eb="146">
      <t>スイドウ</t>
    </rPh>
    <rPh sb="146" eb="148">
      <t>ジギョウ</t>
    </rPh>
    <rPh sb="149" eb="151">
      <t>トウゴウ</t>
    </rPh>
    <rPh sb="154" eb="156">
      <t>キギョウ</t>
    </rPh>
    <rPh sb="156" eb="157">
      <t>サイ</t>
    </rPh>
    <rPh sb="157" eb="159">
      <t>ザンダカ</t>
    </rPh>
    <rPh sb="160" eb="161">
      <t>ヒ</t>
    </rPh>
    <rPh sb="162" eb="163">
      <t>ツ</t>
    </rPh>
    <rPh sb="168" eb="170">
      <t>ルイジ</t>
    </rPh>
    <rPh sb="170" eb="172">
      <t>ダンタイ</t>
    </rPh>
    <rPh sb="174" eb="175">
      <t>タカ</t>
    </rPh>
    <rPh sb="176" eb="178">
      <t>スイジュン</t>
    </rPh>
    <rPh sb="183" eb="186">
      <t>ゼンネンド</t>
    </rPh>
    <rPh sb="187" eb="189">
      <t>ヒカク</t>
    </rPh>
    <rPh sb="200" eb="201">
      <t>ゲン</t>
    </rPh>
    <rPh sb="216" eb="219">
      <t>ゼンネンド</t>
    </rPh>
    <rPh sb="220" eb="222">
      <t>ヒカク</t>
    </rPh>
    <rPh sb="232" eb="233">
      <t>ゲン</t>
    </rPh>
    <rPh sb="237" eb="239">
      <t>ルイジ</t>
    </rPh>
    <rPh sb="239" eb="241">
      <t>ダンタイ</t>
    </rPh>
    <rPh sb="242" eb="244">
      <t>ヒカク</t>
    </rPh>
    <rPh sb="245" eb="246">
      <t>ヒク</t>
    </rPh>
    <rPh sb="247" eb="249">
      <t>スイジュン</t>
    </rPh>
    <rPh sb="265" eb="266">
      <t>サラ</t>
    </rPh>
    <rPh sb="385" eb="388">
      <t>ゼンネンド</t>
    </rPh>
    <rPh sb="389" eb="391">
      <t>ヒカク</t>
    </rPh>
    <rPh sb="401" eb="402">
      <t>ゾウ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</si>
</sst>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0.21</c:v>
                </c:pt>
                <c:pt idx="1">
                  <c:v>0.17</c:v>
                </c:pt>
                <c:pt idx="2">
                  <c:v>0.18</c:v>
                </c:pt>
                <c:pt idx="3">
                  <c:v>0.14000000000000001</c:v>
                </c:pt>
                <c:pt idx="4">
                  <c:v>0.21</c:v>
                </c:pt>
              </c:numCache>
            </c:numRef>
          </c:val>
          <c:extLst xmlns:c16r2="http://schemas.microsoft.com/office/drawing/2015/06/chart">
            <c:ext xmlns:c16="http://schemas.microsoft.com/office/drawing/2014/chart" uri="{C3380CC4-5D6E-409C-BE32-E72D297353CC}">
              <c16:uniqueId val="{00000000-02DC-43D3-A82D-33788E057664}"/>
            </c:ext>
          </c:extLst>
        </c:ser>
        <c:dLbls>
          <c:showLegendKey val="0"/>
          <c:showVal val="0"/>
          <c:showCatName val="0"/>
          <c:showSerName val="0"/>
          <c:showPercent val="0"/>
          <c:showBubbleSize val="0"/>
        </c:dLbls>
        <c:gapWidth val="150"/>
        <c:axId val="149199080"/>
        <c:axId val="14919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0.75</c:v>
                </c:pt>
                <c:pt idx="4">
                  <c:v>0.63</c:v>
                </c:pt>
              </c:numCache>
            </c:numRef>
          </c:val>
          <c:smooth val="0"/>
          <c:extLst xmlns:c16r2="http://schemas.microsoft.com/office/drawing/2015/06/chart">
            <c:ext xmlns:c16="http://schemas.microsoft.com/office/drawing/2014/chart" uri="{C3380CC4-5D6E-409C-BE32-E72D297353CC}">
              <c16:uniqueId val="{00000001-02DC-43D3-A82D-33788E057664}"/>
            </c:ext>
          </c:extLst>
        </c:ser>
        <c:dLbls>
          <c:showLegendKey val="0"/>
          <c:showVal val="0"/>
          <c:showCatName val="0"/>
          <c:showSerName val="0"/>
          <c:showPercent val="0"/>
          <c:showBubbleSize val="0"/>
        </c:dLbls>
        <c:marker val="1"/>
        <c:smooth val="0"/>
        <c:axId val="149199080"/>
        <c:axId val="149199472"/>
      </c:lineChart>
      <c:dateAx>
        <c:axId val="149199080"/>
        <c:scaling>
          <c:orientation val="minMax"/>
        </c:scaling>
        <c:delete val="1"/>
        <c:axPos val="b"/>
        <c:numFmt formatCode="ge" sourceLinked="1"/>
        <c:majorTickMark val="none"/>
        <c:minorTickMark val="none"/>
        <c:tickLblPos val="none"/>
        <c:crossAx val="149199472"/>
        <c:crosses val="autoZero"/>
        <c:auto val="1"/>
        <c:lblOffset val="100"/>
        <c:baseTimeUnit val="years"/>
      </c:dateAx>
      <c:valAx>
        <c:axId val="14919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9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50.83</c:v>
                </c:pt>
                <c:pt idx="1">
                  <c:v>49.65</c:v>
                </c:pt>
                <c:pt idx="2">
                  <c:v>49.71</c:v>
                </c:pt>
                <c:pt idx="3">
                  <c:v>49.01</c:v>
                </c:pt>
                <c:pt idx="4">
                  <c:v>47.9</c:v>
                </c:pt>
              </c:numCache>
            </c:numRef>
          </c:val>
          <c:extLst xmlns:c16r2="http://schemas.microsoft.com/office/drawing/2015/06/chart">
            <c:ext xmlns:c16="http://schemas.microsoft.com/office/drawing/2014/chart" uri="{C3380CC4-5D6E-409C-BE32-E72D297353CC}">
              <c16:uniqueId val="{00000000-C028-4FF1-83E0-97375CE2DFF1}"/>
            </c:ext>
          </c:extLst>
        </c:ser>
        <c:dLbls>
          <c:showLegendKey val="0"/>
          <c:showVal val="0"/>
          <c:showCatName val="0"/>
          <c:showSerName val="0"/>
          <c:showPercent val="0"/>
          <c:showBubbleSize val="0"/>
        </c:dLbls>
        <c:gapWidth val="150"/>
        <c:axId val="249150592"/>
        <c:axId val="24907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59.74</c:v>
                </c:pt>
                <c:pt idx="4">
                  <c:v>59.46</c:v>
                </c:pt>
              </c:numCache>
            </c:numRef>
          </c:val>
          <c:smooth val="0"/>
          <c:extLst xmlns:c16r2="http://schemas.microsoft.com/office/drawing/2015/06/chart">
            <c:ext xmlns:c16="http://schemas.microsoft.com/office/drawing/2014/chart" uri="{C3380CC4-5D6E-409C-BE32-E72D297353CC}">
              <c16:uniqueId val="{00000001-C028-4FF1-83E0-97375CE2DFF1}"/>
            </c:ext>
          </c:extLst>
        </c:ser>
        <c:dLbls>
          <c:showLegendKey val="0"/>
          <c:showVal val="0"/>
          <c:showCatName val="0"/>
          <c:showSerName val="0"/>
          <c:showPercent val="0"/>
          <c:showBubbleSize val="0"/>
        </c:dLbls>
        <c:marker val="1"/>
        <c:smooth val="0"/>
        <c:axId val="249150592"/>
        <c:axId val="249075632"/>
      </c:lineChart>
      <c:dateAx>
        <c:axId val="249150592"/>
        <c:scaling>
          <c:orientation val="minMax"/>
        </c:scaling>
        <c:delete val="1"/>
        <c:axPos val="b"/>
        <c:numFmt formatCode="ge" sourceLinked="1"/>
        <c:majorTickMark val="none"/>
        <c:minorTickMark val="none"/>
        <c:tickLblPos val="none"/>
        <c:crossAx val="249075632"/>
        <c:crosses val="autoZero"/>
        <c:auto val="1"/>
        <c:lblOffset val="100"/>
        <c:baseTimeUnit val="years"/>
      </c:dateAx>
      <c:valAx>
        <c:axId val="24907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76.150000000000006</c:v>
                </c:pt>
                <c:pt idx="1">
                  <c:v>76.97</c:v>
                </c:pt>
                <c:pt idx="2">
                  <c:v>76.81</c:v>
                </c:pt>
                <c:pt idx="3">
                  <c:v>76.75</c:v>
                </c:pt>
                <c:pt idx="4">
                  <c:v>78.930000000000007</c:v>
                </c:pt>
              </c:numCache>
            </c:numRef>
          </c:val>
          <c:extLst xmlns:c16r2="http://schemas.microsoft.com/office/drawing/2015/06/chart">
            <c:ext xmlns:c16="http://schemas.microsoft.com/office/drawing/2014/chart" uri="{C3380CC4-5D6E-409C-BE32-E72D297353CC}">
              <c16:uniqueId val="{00000000-1C6F-4B76-A1C1-34FB02973E87}"/>
            </c:ext>
          </c:extLst>
        </c:ser>
        <c:dLbls>
          <c:showLegendKey val="0"/>
          <c:showVal val="0"/>
          <c:showCatName val="0"/>
          <c:showSerName val="0"/>
          <c:showPercent val="0"/>
          <c:showBubbleSize val="0"/>
        </c:dLbls>
        <c:gapWidth val="150"/>
        <c:axId val="249076808"/>
        <c:axId val="24907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87.28</c:v>
                </c:pt>
                <c:pt idx="4">
                  <c:v>87.41</c:v>
                </c:pt>
              </c:numCache>
            </c:numRef>
          </c:val>
          <c:smooth val="0"/>
          <c:extLst xmlns:c16r2="http://schemas.microsoft.com/office/drawing/2015/06/chart">
            <c:ext xmlns:c16="http://schemas.microsoft.com/office/drawing/2014/chart" uri="{C3380CC4-5D6E-409C-BE32-E72D297353CC}">
              <c16:uniqueId val="{00000001-1C6F-4B76-A1C1-34FB02973E87}"/>
            </c:ext>
          </c:extLst>
        </c:ser>
        <c:dLbls>
          <c:showLegendKey val="0"/>
          <c:showVal val="0"/>
          <c:showCatName val="0"/>
          <c:showSerName val="0"/>
          <c:showPercent val="0"/>
          <c:showBubbleSize val="0"/>
        </c:dLbls>
        <c:marker val="1"/>
        <c:smooth val="0"/>
        <c:axId val="249076808"/>
        <c:axId val="249077200"/>
      </c:lineChart>
      <c:dateAx>
        <c:axId val="249076808"/>
        <c:scaling>
          <c:orientation val="minMax"/>
        </c:scaling>
        <c:delete val="1"/>
        <c:axPos val="b"/>
        <c:numFmt formatCode="ge" sourceLinked="1"/>
        <c:majorTickMark val="none"/>
        <c:minorTickMark val="none"/>
        <c:tickLblPos val="none"/>
        <c:crossAx val="249077200"/>
        <c:crosses val="autoZero"/>
        <c:auto val="1"/>
        <c:lblOffset val="100"/>
        <c:baseTimeUnit val="years"/>
      </c:dateAx>
      <c:valAx>
        <c:axId val="24907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07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92.36</c:v>
                </c:pt>
                <c:pt idx="1">
                  <c:v>101.73</c:v>
                </c:pt>
                <c:pt idx="2">
                  <c:v>106.01</c:v>
                </c:pt>
                <c:pt idx="3">
                  <c:v>103.87</c:v>
                </c:pt>
                <c:pt idx="4">
                  <c:v>101.2</c:v>
                </c:pt>
              </c:numCache>
            </c:numRef>
          </c:val>
          <c:extLst xmlns:c16r2="http://schemas.microsoft.com/office/drawing/2015/06/chart">
            <c:ext xmlns:c16="http://schemas.microsoft.com/office/drawing/2014/chart" uri="{C3380CC4-5D6E-409C-BE32-E72D297353CC}">
              <c16:uniqueId val="{00000000-DE75-49F5-B875-A682C55E7DB1}"/>
            </c:ext>
          </c:extLst>
        </c:ser>
        <c:dLbls>
          <c:showLegendKey val="0"/>
          <c:showVal val="0"/>
          <c:showCatName val="0"/>
          <c:showSerName val="0"/>
          <c:showPercent val="0"/>
          <c:showBubbleSize val="0"/>
        </c:dLbls>
        <c:gapWidth val="150"/>
        <c:axId val="149200256"/>
        <c:axId val="14920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112.15</c:v>
                </c:pt>
                <c:pt idx="4">
                  <c:v>111.44</c:v>
                </c:pt>
              </c:numCache>
            </c:numRef>
          </c:val>
          <c:smooth val="0"/>
          <c:extLst xmlns:c16r2="http://schemas.microsoft.com/office/drawing/2015/06/chart">
            <c:ext xmlns:c16="http://schemas.microsoft.com/office/drawing/2014/chart" uri="{C3380CC4-5D6E-409C-BE32-E72D297353CC}">
              <c16:uniqueId val="{00000001-DE75-49F5-B875-A682C55E7DB1}"/>
            </c:ext>
          </c:extLst>
        </c:ser>
        <c:dLbls>
          <c:showLegendKey val="0"/>
          <c:showVal val="0"/>
          <c:showCatName val="0"/>
          <c:showSerName val="0"/>
          <c:showPercent val="0"/>
          <c:showBubbleSize val="0"/>
        </c:dLbls>
        <c:marker val="1"/>
        <c:smooth val="0"/>
        <c:axId val="149200256"/>
        <c:axId val="149200648"/>
      </c:lineChart>
      <c:dateAx>
        <c:axId val="149200256"/>
        <c:scaling>
          <c:orientation val="minMax"/>
        </c:scaling>
        <c:delete val="1"/>
        <c:axPos val="b"/>
        <c:numFmt formatCode="ge" sourceLinked="1"/>
        <c:majorTickMark val="none"/>
        <c:minorTickMark val="none"/>
        <c:tickLblPos val="none"/>
        <c:crossAx val="149200648"/>
        <c:crosses val="autoZero"/>
        <c:auto val="1"/>
        <c:lblOffset val="100"/>
        <c:baseTimeUnit val="years"/>
      </c:dateAx>
      <c:valAx>
        <c:axId val="149200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2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38.549999999999997</c:v>
                </c:pt>
                <c:pt idx="1">
                  <c:v>41.07</c:v>
                </c:pt>
                <c:pt idx="2">
                  <c:v>43.37</c:v>
                </c:pt>
                <c:pt idx="3">
                  <c:v>32.24</c:v>
                </c:pt>
                <c:pt idx="4">
                  <c:v>34.83</c:v>
                </c:pt>
              </c:numCache>
            </c:numRef>
          </c:val>
          <c:extLst xmlns:c16r2="http://schemas.microsoft.com/office/drawing/2015/06/chart">
            <c:ext xmlns:c16="http://schemas.microsoft.com/office/drawing/2014/chart" uri="{C3380CC4-5D6E-409C-BE32-E72D297353CC}">
              <c16:uniqueId val="{00000000-0356-4E9B-828D-19D5A0ECC38E}"/>
            </c:ext>
          </c:extLst>
        </c:ser>
        <c:dLbls>
          <c:showLegendKey val="0"/>
          <c:showVal val="0"/>
          <c:showCatName val="0"/>
          <c:showSerName val="0"/>
          <c:showPercent val="0"/>
          <c:showBubbleSize val="0"/>
        </c:dLbls>
        <c:gapWidth val="150"/>
        <c:axId val="149201824"/>
        <c:axId val="14920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46.94</c:v>
                </c:pt>
                <c:pt idx="4">
                  <c:v>47.62</c:v>
                </c:pt>
              </c:numCache>
            </c:numRef>
          </c:val>
          <c:smooth val="0"/>
          <c:extLst xmlns:c16r2="http://schemas.microsoft.com/office/drawing/2015/06/chart">
            <c:ext xmlns:c16="http://schemas.microsoft.com/office/drawing/2014/chart" uri="{C3380CC4-5D6E-409C-BE32-E72D297353CC}">
              <c16:uniqueId val="{00000001-0356-4E9B-828D-19D5A0ECC38E}"/>
            </c:ext>
          </c:extLst>
        </c:ser>
        <c:dLbls>
          <c:showLegendKey val="0"/>
          <c:showVal val="0"/>
          <c:showCatName val="0"/>
          <c:showSerName val="0"/>
          <c:showPercent val="0"/>
          <c:showBubbleSize val="0"/>
        </c:dLbls>
        <c:marker val="1"/>
        <c:smooth val="0"/>
        <c:axId val="149201824"/>
        <c:axId val="149202216"/>
      </c:lineChart>
      <c:dateAx>
        <c:axId val="149201824"/>
        <c:scaling>
          <c:orientation val="minMax"/>
        </c:scaling>
        <c:delete val="1"/>
        <c:axPos val="b"/>
        <c:numFmt formatCode="ge" sourceLinked="1"/>
        <c:majorTickMark val="none"/>
        <c:minorTickMark val="none"/>
        <c:tickLblPos val="none"/>
        <c:crossAx val="149202216"/>
        <c:crosses val="autoZero"/>
        <c:auto val="1"/>
        <c:lblOffset val="100"/>
        <c:baseTimeUnit val="years"/>
      </c:dateAx>
      <c:valAx>
        <c:axId val="14920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8.68</c:v>
                </c:pt>
                <c:pt idx="1">
                  <c:v>11.39</c:v>
                </c:pt>
                <c:pt idx="2">
                  <c:v>17.059999999999999</c:v>
                </c:pt>
                <c:pt idx="3">
                  <c:v>19.32</c:v>
                </c:pt>
                <c:pt idx="4">
                  <c:v>20.48</c:v>
                </c:pt>
              </c:numCache>
            </c:numRef>
          </c:val>
          <c:extLst xmlns:c16r2="http://schemas.microsoft.com/office/drawing/2015/06/chart">
            <c:ext xmlns:c16="http://schemas.microsoft.com/office/drawing/2014/chart" uri="{C3380CC4-5D6E-409C-BE32-E72D297353CC}">
              <c16:uniqueId val="{00000000-5225-47D5-A7EB-0F319E4A0C58}"/>
            </c:ext>
          </c:extLst>
        </c:ser>
        <c:dLbls>
          <c:showLegendKey val="0"/>
          <c:showVal val="0"/>
          <c:showCatName val="0"/>
          <c:showSerName val="0"/>
          <c:showPercent val="0"/>
          <c:showBubbleSize val="0"/>
        </c:dLbls>
        <c:gapWidth val="150"/>
        <c:axId val="149203392"/>
        <c:axId val="14920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14.48</c:v>
                </c:pt>
                <c:pt idx="4">
                  <c:v>16.27</c:v>
                </c:pt>
              </c:numCache>
            </c:numRef>
          </c:val>
          <c:smooth val="0"/>
          <c:extLst xmlns:c16r2="http://schemas.microsoft.com/office/drawing/2015/06/chart">
            <c:ext xmlns:c16="http://schemas.microsoft.com/office/drawing/2014/chart" uri="{C3380CC4-5D6E-409C-BE32-E72D297353CC}">
              <c16:uniqueId val="{00000001-5225-47D5-A7EB-0F319E4A0C58}"/>
            </c:ext>
          </c:extLst>
        </c:ser>
        <c:dLbls>
          <c:showLegendKey val="0"/>
          <c:showVal val="0"/>
          <c:showCatName val="0"/>
          <c:showSerName val="0"/>
          <c:showPercent val="0"/>
          <c:showBubbleSize val="0"/>
        </c:dLbls>
        <c:marker val="1"/>
        <c:smooth val="0"/>
        <c:axId val="149203392"/>
        <c:axId val="149203784"/>
      </c:lineChart>
      <c:dateAx>
        <c:axId val="149203392"/>
        <c:scaling>
          <c:orientation val="minMax"/>
        </c:scaling>
        <c:delete val="1"/>
        <c:axPos val="b"/>
        <c:numFmt formatCode="ge" sourceLinked="1"/>
        <c:majorTickMark val="none"/>
        <c:minorTickMark val="none"/>
        <c:tickLblPos val="none"/>
        <c:crossAx val="149203784"/>
        <c:crosses val="autoZero"/>
        <c:auto val="1"/>
        <c:lblOffset val="100"/>
        <c:baseTimeUnit val="years"/>
      </c:dateAx>
      <c:valAx>
        <c:axId val="14920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2C-41A9-9FB2-D71027B72F73}"/>
            </c:ext>
          </c:extLst>
        </c:ser>
        <c:dLbls>
          <c:showLegendKey val="0"/>
          <c:showVal val="0"/>
          <c:showCatName val="0"/>
          <c:showSerName val="0"/>
          <c:showPercent val="0"/>
          <c:showBubbleSize val="0"/>
        </c:dLbls>
        <c:gapWidth val="150"/>
        <c:axId val="149204960"/>
        <c:axId val="24876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1</c:v>
                </c:pt>
                <c:pt idx="4">
                  <c:v>1.03</c:v>
                </c:pt>
              </c:numCache>
            </c:numRef>
          </c:val>
          <c:smooth val="0"/>
          <c:extLst xmlns:c16r2="http://schemas.microsoft.com/office/drawing/2015/06/chart">
            <c:ext xmlns:c16="http://schemas.microsoft.com/office/drawing/2014/chart" uri="{C3380CC4-5D6E-409C-BE32-E72D297353CC}">
              <c16:uniqueId val="{00000001-AC2C-41A9-9FB2-D71027B72F73}"/>
            </c:ext>
          </c:extLst>
        </c:ser>
        <c:dLbls>
          <c:showLegendKey val="0"/>
          <c:showVal val="0"/>
          <c:showCatName val="0"/>
          <c:showSerName val="0"/>
          <c:showPercent val="0"/>
          <c:showBubbleSize val="0"/>
        </c:dLbls>
        <c:marker val="1"/>
        <c:smooth val="0"/>
        <c:axId val="149204960"/>
        <c:axId val="248767400"/>
      </c:lineChart>
      <c:dateAx>
        <c:axId val="149204960"/>
        <c:scaling>
          <c:orientation val="minMax"/>
        </c:scaling>
        <c:delete val="1"/>
        <c:axPos val="b"/>
        <c:numFmt formatCode="ge" sourceLinked="1"/>
        <c:majorTickMark val="none"/>
        <c:minorTickMark val="none"/>
        <c:tickLblPos val="none"/>
        <c:crossAx val="248767400"/>
        <c:crosses val="autoZero"/>
        <c:auto val="1"/>
        <c:lblOffset val="100"/>
        <c:baseTimeUnit val="years"/>
      </c:dateAx>
      <c:valAx>
        <c:axId val="248767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2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277.70999999999998</c:v>
                </c:pt>
                <c:pt idx="1">
                  <c:v>306.5</c:v>
                </c:pt>
                <c:pt idx="2">
                  <c:v>341.74</c:v>
                </c:pt>
                <c:pt idx="3">
                  <c:v>230.02</c:v>
                </c:pt>
                <c:pt idx="4">
                  <c:v>261.48</c:v>
                </c:pt>
              </c:numCache>
            </c:numRef>
          </c:val>
          <c:extLst xmlns:c16r2="http://schemas.microsoft.com/office/drawing/2015/06/chart">
            <c:ext xmlns:c16="http://schemas.microsoft.com/office/drawing/2014/chart" uri="{C3380CC4-5D6E-409C-BE32-E72D297353CC}">
              <c16:uniqueId val="{00000000-B63D-4510-BB30-8290FFC6BE20}"/>
            </c:ext>
          </c:extLst>
        </c:ser>
        <c:dLbls>
          <c:showLegendKey val="0"/>
          <c:showVal val="0"/>
          <c:showCatName val="0"/>
          <c:showSerName val="0"/>
          <c:showPercent val="0"/>
          <c:showBubbleSize val="0"/>
        </c:dLbls>
        <c:gapWidth val="150"/>
        <c:axId val="248768576"/>
        <c:axId val="24876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355.5</c:v>
                </c:pt>
                <c:pt idx="4">
                  <c:v>349.83</c:v>
                </c:pt>
              </c:numCache>
            </c:numRef>
          </c:val>
          <c:smooth val="0"/>
          <c:extLst xmlns:c16r2="http://schemas.microsoft.com/office/drawing/2015/06/chart">
            <c:ext xmlns:c16="http://schemas.microsoft.com/office/drawing/2014/chart" uri="{C3380CC4-5D6E-409C-BE32-E72D297353CC}">
              <c16:uniqueId val="{00000001-B63D-4510-BB30-8290FFC6BE20}"/>
            </c:ext>
          </c:extLst>
        </c:ser>
        <c:dLbls>
          <c:showLegendKey val="0"/>
          <c:showVal val="0"/>
          <c:showCatName val="0"/>
          <c:showSerName val="0"/>
          <c:showPercent val="0"/>
          <c:showBubbleSize val="0"/>
        </c:dLbls>
        <c:marker val="1"/>
        <c:smooth val="0"/>
        <c:axId val="248768576"/>
        <c:axId val="248768968"/>
      </c:lineChart>
      <c:dateAx>
        <c:axId val="248768576"/>
        <c:scaling>
          <c:orientation val="minMax"/>
        </c:scaling>
        <c:delete val="1"/>
        <c:axPos val="b"/>
        <c:numFmt formatCode="ge" sourceLinked="1"/>
        <c:majorTickMark val="none"/>
        <c:minorTickMark val="none"/>
        <c:tickLblPos val="none"/>
        <c:crossAx val="248768968"/>
        <c:crosses val="autoZero"/>
        <c:auto val="1"/>
        <c:lblOffset val="100"/>
        <c:baseTimeUnit val="years"/>
      </c:dateAx>
      <c:valAx>
        <c:axId val="248768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7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603.79999999999995</c:v>
                </c:pt>
                <c:pt idx="1">
                  <c:v>515.24</c:v>
                </c:pt>
                <c:pt idx="2">
                  <c:v>475.15</c:v>
                </c:pt>
                <c:pt idx="3">
                  <c:v>629.95000000000005</c:v>
                </c:pt>
                <c:pt idx="4">
                  <c:v>588.64</c:v>
                </c:pt>
              </c:numCache>
            </c:numRef>
          </c:val>
          <c:extLst xmlns:c16r2="http://schemas.microsoft.com/office/drawing/2015/06/chart">
            <c:ext xmlns:c16="http://schemas.microsoft.com/office/drawing/2014/chart" uri="{C3380CC4-5D6E-409C-BE32-E72D297353CC}">
              <c16:uniqueId val="{00000000-1C26-432E-871D-94BFB54C3139}"/>
            </c:ext>
          </c:extLst>
        </c:ser>
        <c:dLbls>
          <c:showLegendKey val="0"/>
          <c:showVal val="0"/>
          <c:showCatName val="0"/>
          <c:showSerName val="0"/>
          <c:showPercent val="0"/>
          <c:showBubbleSize val="0"/>
        </c:dLbls>
        <c:gapWidth val="150"/>
        <c:axId val="248770144"/>
        <c:axId val="24877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312.58</c:v>
                </c:pt>
                <c:pt idx="4">
                  <c:v>314.87</c:v>
                </c:pt>
              </c:numCache>
            </c:numRef>
          </c:val>
          <c:smooth val="0"/>
          <c:extLst xmlns:c16r2="http://schemas.microsoft.com/office/drawing/2015/06/chart">
            <c:ext xmlns:c16="http://schemas.microsoft.com/office/drawing/2014/chart" uri="{C3380CC4-5D6E-409C-BE32-E72D297353CC}">
              <c16:uniqueId val="{00000001-1C26-432E-871D-94BFB54C3139}"/>
            </c:ext>
          </c:extLst>
        </c:ser>
        <c:dLbls>
          <c:showLegendKey val="0"/>
          <c:showVal val="0"/>
          <c:showCatName val="0"/>
          <c:showSerName val="0"/>
          <c:showPercent val="0"/>
          <c:showBubbleSize val="0"/>
        </c:dLbls>
        <c:marker val="1"/>
        <c:smooth val="0"/>
        <c:axId val="248770144"/>
        <c:axId val="248770536"/>
      </c:lineChart>
      <c:dateAx>
        <c:axId val="248770144"/>
        <c:scaling>
          <c:orientation val="minMax"/>
        </c:scaling>
        <c:delete val="1"/>
        <c:axPos val="b"/>
        <c:numFmt formatCode="ge" sourceLinked="1"/>
        <c:majorTickMark val="none"/>
        <c:minorTickMark val="none"/>
        <c:tickLblPos val="none"/>
        <c:crossAx val="248770536"/>
        <c:crosses val="autoZero"/>
        <c:auto val="1"/>
        <c:lblOffset val="100"/>
        <c:baseTimeUnit val="years"/>
      </c:dateAx>
      <c:valAx>
        <c:axId val="248770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7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85.94</c:v>
                </c:pt>
                <c:pt idx="1">
                  <c:v>94.46</c:v>
                </c:pt>
                <c:pt idx="2">
                  <c:v>96.8</c:v>
                </c:pt>
                <c:pt idx="3">
                  <c:v>87.6</c:v>
                </c:pt>
                <c:pt idx="4">
                  <c:v>87.02</c:v>
                </c:pt>
              </c:numCache>
            </c:numRef>
          </c:val>
          <c:extLst xmlns:c16r2="http://schemas.microsoft.com/office/drawing/2015/06/chart">
            <c:ext xmlns:c16="http://schemas.microsoft.com/office/drawing/2014/chart" uri="{C3380CC4-5D6E-409C-BE32-E72D297353CC}">
              <c16:uniqueId val="{00000000-881A-40A6-89B4-9DAE331DB1E1}"/>
            </c:ext>
          </c:extLst>
        </c:ser>
        <c:dLbls>
          <c:showLegendKey val="0"/>
          <c:showVal val="0"/>
          <c:showCatName val="0"/>
          <c:showSerName val="0"/>
          <c:showPercent val="0"/>
          <c:showBubbleSize val="0"/>
        </c:dLbls>
        <c:gapWidth val="150"/>
        <c:axId val="249147456"/>
        <c:axId val="24914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104.57</c:v>
                </c:pt>
                <c:pt idx="4">
                  <c:v>103.54</c:v>
                </c:pt>
              </c:numCache>
            </c:numRef>
          </c:val>
          <c:smooth val="0"/>
          <c:extLst xmlns:c16r2="http://schemas.microsoft.com/office/drawing/2015/06/chart">
            <c:ext xmlns:c16="http://schemas.microsoft.com/office/drawing/2014/chart" uri="{C3380CC4-5D6E-409C-BE32-E72D297353CC}">
              <c16:uniqueId val="{00000001-881A-40A6-89B4-9DAE331DB1E1}"/>
            </c:ext>
          </c:extLst>
        </c:ser>
        <c:dLbls>
          <c:showLegendKey val="0"/>
          <c:showVal val="0"/>
          <c:showCatName val="0"/>
          <c:showSerName val="0"/>
          <c:showPercent val="0"/>
          <c:showBubbleSize val="0"/>
        </c:dLbls>
        <c:marker val="1"/>
        <c:smooth val="0"/>
        <c:axId val="249147456"/>
        <c:axId val="249147848"/>
      </c:lineChart>
      <c:dateAx>
        <c:axId val="249147456"/>
        <c:scaling>
          <c:orientation val="minMax"/>
        </c:scaling>
        <c:delete val="1"/>
        <c:axPos val="b"/>
        <c:numFmt formatCode="ge" sourceLinked="1"/>
        <c:majorTickMark val="none"/>
        <c:minorTickMark val="none"/>
        <c:tickLblPos val="none"/>
        <c:crossAx val="249147848"/>
        <c:crosses val="autoZero"/>
        <c:auto val="1"/>
        <c:lblOffset val="100"/>
        <c:baseTimeUnit val="years"/>
      </c:dateAx>
      <c:valAx>
        <c:axId val="24914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294.16000000000003</c:v>
                </c:pt>
                <c:pt idx="1">
                  <c:v>299.11</c:v>
                </c:pt>
                <c:pt idx="2">
                  <c:v>298.52</c:v>
                </c:pt>
                <c:pt idx="3">
                  <c:v>329.76</c:v>
                </c:pt>
                <c:pt idx="4">
                  <c:v>331.98</c:v>
                </c:pt>
              </c:numCache>
            </c:numRef>
          </c:val>
          <c:extLst xmlns:c16r2="http://schemas.microsoft.com/office/drawing/2015/06/chart">
            <c:ext xmlns:c16="http://schemas.microsoft.com/office/drawing/2014/chart" uri="{C3380CC4-5D6E-409C-BE32-E72D297353CC}">
              <c16:uniqueId val="{00000000-449A-49CC-B5C1-E7FC63B8B9C2}"/>
            </c:ext>
          </c:extLst>
        </c:ser>
        <c:dLbls>
          <c:showLegendKey val="0"/>
          <c:showVal val="0"/>
          <c:showCatName val="0"/>
          <c:showSerName val="0"/>
          <c:showPercent val="0"/>
          <c:showBubbleSize val="0"/>
        </c:dLbls>
        <c:gapWidth val="150"/>
        <c:axId val="249149024"/>
        <c:axId val="24914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165.47</c:v>
                </c:pt>
                <c:pt idx="4">
                  <c:v>167.46</c:v>
                </c:pt>
              </c:numCache>
            </c:numRef>
          </c:val>
          <c:smooth val="0"/>
          <c:extLst xmlns:c16r2="http://schemas.microsoft.com/office/drawing/2015/06/chart">
            <c:ext xmlns:c16="http://schemas.microsoft.com/office/drawing/2014/chart" uri="{C3380CC4-5D6E-409C-BE32-E72D297353CC}">
              <c16:uniqueId val="{00000001-449A-49CC-B5C1-E7FC63B8B9C2}"/>
            </c:ext>
          </c:extLst>
        </c:ser>
        <c:dLbls>
          <c:showLegendKey val="0"/>
          <c:showVal val="0"/>
          <c:showCatName val="0"/>
          <c:showSerName val="0"/>
          <c:showPercent val="0"/>
          <c:showBubbleSize val="0"/>
        </c:dLbls>
        <c:marker val="1"/>
        <c:smooth val="0"/>
        <c:axId val="249149024"/>
        <c:axId val="249149416"/>
      </c:lineChart>
      <c:dateAx>
        <c:axId val="249149024"/>
        <c:scaling>
          <c:orientation val="minMax"/>
        </c:scaling>
        <c:delete val="1"/>
        <c:axPos val="b"/>
        <c:numFmt formatCode="ge" sourceLinked="1"/>
        <c:majorTickMark val="none"/>
        <c:minorTickMark val="none"/>
        <c:tickLblPos val="none"/>
        <c:crossAx val="249149416"/>
        <c:crosses val="autoZero"/>
        <c:auto val="1"/>
        <c:lblOffset val="100"/>
        <c:baseTimeUnit val="years"/>
      </c:dateAx>
      <c:valAx>
        <c:axId val="24914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宮城県　栗原市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68328</v>
      </c>
      <c r="AM8" s="60"/>
      <c r="AN8" s="60"/>
      <c r="AO8" s="60"/>
      <c r="AP8" s="60"/>
      <c r="AQ8" s="60"/>
      <c r="AR8" s="60"/>
      <c r="AS8" s="60"/>
      <c r="AT8" s="51">
        <f>データ!$S$6</f>
        <v>804.97</v>
      </c>
      <c r="AU8" s="52"/>
      <c r="AV8" s="52"/>
      <c r="AW8" s="52"/>
      <c r="AX8" s="52"/>
      <c r="AY8" s="52"/>
      <c r="AZ8" s="52"/>
      <c r="BA8" s="52"/>
      <c r="BB8" s="53">
        <f>データ!$T$6</f>
        <v>84.88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62.84</v>
      </c>
      <c r="J10" s="52"/>
      <c r="K10" s="52"/>
      <c r="L10" s="52"/>
      <c r="M10" s="52"/>
      <c r="N10" s="52"/>
      <c r="O10" s="63"/>
      <c r="P10" s="53">
        <f>データ!$P$6</f>
        <v>96.44</v>
      </c>
      <c r="Q10" s="53"/>
      <c r="R10" s="53"/>
      <c r="S10" s="53"/>
      <c r="T10" s="53"/>
      <c r="U10" s="53"/>
      <c r="V10" s="53"/>
      <c r="W10" s="60">
        <f>データ!$Q$6</f>
        <v>5387</v>
      </c>
      <c r="X10" s="60"/>
      <c r="Y10" s="60"/>
      <c r="Z10" s="60"/>
      <c r="AA10" s="60"/>
      <c r="AB10" s="60"/>
      <c r="AC10" s="60"/>
      <c r="AD10" s="2"/>
      <c r="AE10" s="2"/>
      <c r="AF10" s="2"/>
      <c r="AG10" s="2"/>
      <c r="AH10" s="4"/>
      <c r="AI10" s="4"/>
      <c r="AJ10" s="4"/>
      <c r="AK10" s="4"/>
      <c r="AL10" s="60">
        <f>データ!$U$6</f>
        <v>65559</v>
      </c>
      <c r="AM10" s="60"/>
      <c r="AN10" s="60"/>
      <c r="AO10" s="60"/>
      <c r="AP10" s="60"/>
      <c r="AQ10" s="60"/>
      <c r="AR10" s="60"/>
      <c r="AS10" s="60"/>
      <c r="AT10" s="51">
        <f>データ!$V$6</f>
        <v>427.83</v>
      </c>
      <c r="AU10" s="52"/>
      <c r="AV10" s="52"/>
      <c r="AW10" s="52"/>
      <c r="AX10" s="52"/>
      <c r="AY10" s="52"/>
      <c r="AZ10" s="52"/>
      <c r="BA10" s="52"/>
      <c r="BB10" s="53">
        <f>データ!$W$6</f>
        <v>153.24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UZBxklgLCXtdanERybaSB/Ca2HaqukQpFbc+6TH0HnD/pnY1FUHfVCU1/Ho4mPM/4XUGHKVocD3AoJRT37wA==" saltValue="uzbl4HzyNxoq4nbcD6ReG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42137</v>
      </c>
      <c r="D6" s="34">
        <f t="shared" si="3"/>
        <v>46</v>
      </c>
      <c r="E6" s="34">
        <f t="shared" si="3"/>
        <v>1</v>
      </c>
      <c r="F6" s="34">
        <f t="shared" si="3"/>
        <v>0</v>
      </c>
      <c r="G6" s="34">
        <f t="shared" si="3"/>
        <v>1</v>
      </c>
      <c r="H6" s="34" t="str">
        <f t="shared" si="3"/>
        <v>宮城県　栗原市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62.84</v>
      </c>
      <c r="P6" s="35">
        <f t="shared" si="3"/>
        <v>96.44</v>
      </c>
      <c r="Q6" s="35">
        <f t="shared" si="3"/>
        <v>5387</v>
      </c>
      <c r="R6" s="35">
        <f t="shared" si="3"/>
        <v>68328</v>
      </c>
      <c r="S6" s="35">
        <f t="shared" si="3"/>
        <v>804.97</v>
      </c>
      <c r="T6" s="35">
        <f t="shared" si="3"/>
        <v>84.88</v>
      </c>
      <c r="U6" s="35">
        <f t="shared" si="3"/>
        <v>65559</v>
      </c>
      <c r="V6" s="35">
        <f t="shared" si="3"/>
        <v>427.83</v>
      </c>
      <c r="W6" s="35">
        <f t="shared" si="3"/>
        <v>153.24</v>
      </c>
      <c r="X6" s="36">
        <f>IF(X7="",NA(),X7)</f>
        <v>92.36</v>
      </c>
      <c r="Y6" s="36">
        <f t="shared" ref="Y6:AG6" si="4">IF(Y7="",NA(),Y7)</f>
        <v>101.73</v>
      </c>
      <c r="Z6" s="36">
        <f t="shared" si="4"/>
        <v>106.01</v>
      </c>
      <c r="AA6" s="36">
        <f t="shared" si="4"/>
        <v>103.87</v>
      </c>
      <c r="AB6" s="36">
        <f t="shared" si="4"/>
        <v>101.2</v>
      </c>
      <c r="AC6" s="36">
        <f t="shared" si="4"/>
        <v>109.04</v>
      </c>
      <c r="AD6" s="36">
        <f t="shared" si="4"/>
        <v>109.64</v>
      </c>
      <c r="AE6" s="36">
        <f t="shared" si="4"/>
        <v>110.95</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1</v>
      </c>
      <c r="AR6" s="36">
        <f t="shared" si="5"/>
        <v>1.03</v>
      </c>
      <c r="AS6" s="35" t="str">
        <f>IF(AS7="","",IF(AS7="-","【-】","【"&amp;SUBSTITUTE(TEXT(AS7,"#,##0.00"),"-","△")&amp;"】"))</f>
        <v>【1.05】</v>
      </c>
      <c r="AT6" s="36">
        <f>IF(AT7="",NA(),AT7)</f>
        <v>277.70999999999998</v>
      </c>
      <c r="AU6" s="36">
        <f t="shared" ref="AU6:BC6" si="6">IF(AU7="",NA(),AU7)</f>
        <v>306.5</v>
      </c>
      <c r="AV6" s="36">
        <f t="shared" si="6"/>
        <v>341.74</v>
      </c>
      <c r="AW6" s="36">
        <f t="shared" si="6"/>
        <v>230.02</v>
      </c>
      <c r="AX6" s="36">
        <f t="shared" si="6"/>
        <v>261.48</v>
      </c>
      <c r="AY6" s="36">
        <f t="shared" si="6"/>
        <v>382.09</v>
      </c>
      <c r="AZ6" s="36">
        <f t="shared" si="6"/>
        <v>371.31</v>
      </c>
      <c r="BA6" s="36">
        <f t="shared" si="6"/>
        <v>377.63</v>
      </c>
      <c r="BB6" s="36">
        <f t="shared" si="6"/>
        <v>355.5</v>
      </c>
      <c r="BC6" s="36">
        <f t="shared" si="6"/>
        <v>349.83</v>
      </c>
      <c r="BD6" s="35" t="str">
        <f>IF(BD7="","",IF(BD7="-","【-】","【"&amp;SUBSTITUTE(TEXT(BD7,"#,##0.00"),"-","△")&amp;"】"))</f>
        <v>【261.93】</v>
      </c>
      <c r="BE6" s="36">
        <f>IF(BE7="",NA(),BE7)</f>
        <v>603.79999999999995</v>
      </c>
      <c r="BF6" s="36">
        <f t="shared" ref="BF6:BN6" si="7">IF(BF7="",NA(),BF7)</f>
        <v>515.24</v>
      </c>
      <c r="BG6" s="36">
        <f t="shared" si="7"/>
        <v>475.15</v>
      </c>
      <c r="BH6" s="36">
        <f t="shared" si="7"/>
        <v>629.95000000000005</v>
      </c>
      <c r="BI6" s="36">
        <f t="shared" si="7"/>
        <v>588.64</v>
      </c>
      <c r="BJ6" s="36">
        <f t="shared" si="7"/>
        <v>385.06</v>
      </c>
      <c r="BK6" s="36">
        <f t="shared" si="7"/>
        <v>373.09</v>
      </c>
      <c r="BL6" s="36">
        <f t="shared" si="7"/>
        <v>364.71</v>
      </c>
      <c r="BM6" s="36">
        <f t="shared" si="7"/>
        <v>312.58</v>
      </c>
      <c r="BN6" s="36">
        <f t="shared" si="7"/>
        <v>314.87</v>
      </c>
      <c r="BO6" s="35" t="str">
        <f>IF(BO7="","",IF(BO7="-","【-】","【"&amp;SUBSTITUTE(TEXT(BO7,"#,##0.00"),"-","△")&amp;"】"))</f>
        <v>【270.46】</v>
      </c>
      <c r="BP6" s="36">
        <f>IF(BP7="",NA(),BP7)</f>
        <v>85.94</v>
      </c>
      <c r="BQ6" s="36">
        <f t="shared" ref="BQ6:BY6" si="8">IF(BQ7="",NA(),BQ7)</f>
        <v>94.46</v>
      </c>
      <c r="BR6" s="36">
        <f t="shared" si="8"/>
        <v>96.8</v>
      </c>
      <c r="BS6" s="36">
        <f t="shared" si="8"/>
        <v>87.6</v>
      </c>
      <c r="BT6" s="36">
        <f t="shared" si="8"/>
        <v>87.02</v>
      </c>
      <c r="BU6" s="36">
        <f t="shared" si="8"/>
        <v>99.07</v>
      </c>
      <c r="BV6" s="36">
        <f t="shared" si="8"/>
        <v>99.99</v>
      </c>
      <c r="BW6" s="36">
        <f t="shared" si="8"/>
        <v>100.65</v>
      </c>
      <c r="BX6" s="36">
        <f t="shared" si="8"/>
        <v>104.57</v>
      </c>
      <c r="BY6" s="36">
        <f t="shared" si="8"/>
        <v>103.54</v>
      </c>
      <c r="BZ6" s="35" t="str">
        <f>IF(BZ7="","",IF(BZ7="-","【-】","【"&amp;SUBSTITUTE(TEXT(BZ7,"#,##0.00"),"-","△")&amp;"】"))</f>
        <v>【103.91】</v>
      </c>
      <c r="CA6" s="36">
        <f>IF(CA7="",NA(),CA7)</f>
        <v>294.16000000000003</v>
      </c>
      <c r="CB6" s="36">
        <f t="shared" ref="CB6:CJ6" si="9">IF(CB7="",NA(),CB7)</f>
        <v>299.11</v>
      </c>
      <c r="CC6" s="36">
        <f t="shared" si="9"/>
        <v>298.52</v>
      </c>
      <c r="CD6" s="36">
        <f t="shared" si="9"/>
        <v>329.76</v>
      </c>
      <c r="CE6" s="36">
        <f t="shared" si="9"/>
        <v>331.98</v>
      </c>
      <c r="CF6" s="36">
        <f t="shared" si="9"/>
        <v>173.03</v>
      </c>
      <c r="CG6" s="36">
        <f t="shared" si="9"/>
        <v>171.15</v>
      </c>
      <c r="CH6" s="36">
        <f t="shared" si="9"/>
        <v>170.19</v>
      </c>
      <c r="CI6" s="36">
        <f t="shared" si="9"/>
        <v>165.47</v>
      </c>
      <c r="CJ6" s="36">
        <f t="shared" si="9"/>
        <v>167.46</v>
      </c>
      <c r="CK6" s="35" t="str">
        <f>IF(CK7="","",IF(CK7="-","【-】","【"&amp;SUBSTITUTE(TEXT(CK7,"#,##0.00"),"-","△")&amp;"】"))</f>
        <v>【167.11】</v>
      </c>
      <c r="CL6" s="36">
        <f>IF(CL7="",NA(),CL7)</f>
        <v>50.83</v>
      </c>
      <c r="CM6" s="36">
        <f t="shared" ref="CM6:CU6" si="10">IF(CM7="",NA(),CM7)</f>
        <v>49.65</v>
      </c>
      <c r="CN6" s="36">
        <f t="shared" si="10"/>
        <v>49.71</v>
      </c>
      <c r="CO6" s="36">
        <f t="shared" si="10"/>
        <v>49.01</v>
      </c>
      <c r="CP6" s="36">
        <f t="shared" si="10"/>
        <v>47.9</v>
      </c>
      <c r="CQ6" s="36">
        <f t="shared" si="10"/>
        <v>58.58</v>
      </c>
      <c r="CR6" s="36">
        <f t="shared" si="10"/>
        <v>58.53</v>
      </c>
      <c r="CS6" s="36">
        <f t="shared" si="10"/>
        <v>59.01</v>
      </c>
      <c r="CT6" s="36">
        <f t="shared" si="10"/>
        <v>59.74</v>
      </c>
      <c r="CU6" s="36">
        <f t="shared" si="10"/>
        <v>59.46</v>
      </c>
      <c r="CV6" s="35" t="str">
        <f>IF(CV7="","",IF(CV7="-","【-】","【"&amp;SUBSTITUTE(TEXT(CV7,"#,##0.00"),"-","△")&amp;"】"))</f>
        <v>【60.27】</v>
      </c>
      <c r="CW6" s="36">
        <f>IF(CW7="",NA(),CW7)</f>
        <v>76.150000000000006</v>
      </c>
      <c r="CX6" s="36">
        <f t="shared" ref="CX6:DF6" si="11">IF(CX7="",NA(),CX7)</f>
        <v>76.97</v>
      </c>
      <c r="CY6" s="36">
        <f t="shared" si="11"/>
        <v>76.81</v>
      </c>
      <c r="CZ6" s="36">
        <f t="shared" si="11"/>
        <v>76.75</v>
      </c>
      <c r="DA6" s="36">
        <f t="shared" si="11"/>
        <v>78.930000000000007</v>
      </c>
      <c r="DB6" s="36">
        <f t="shared" si="11"/>
        <v>85.23</v>
      </c>
      <c r="DC6" s="36">
        <f t="shared" si="11"/>
        <v>85.26</v>
      </c>
      <c r="DD6" s="36">
        <f t="shared" si="11"/>
        <v>85.37</v>
      </c>
      <c r="DE6" s="36">
        <f t="shared" si="11"/>
        <v>87.28</v>
      </c>
      <c r="DF6" s="36">
        <f t="shared" si="11"/>
        <v>87.41</v>
      </c>
      <c r="DG6" s="35" t="str">
        <f>IF(DG7="","",IF(DG7="-","【-】","【"&amp;SUBSTITUTE(TEXT(DG7,"#,##0.00"),"-","△")&amp;"】"))</f>
        <v>【89.92】</v>
      </c>
      <c r="DH6" s="36">
        <f>IF(DH7="",NA(),DH7)</f>
        <v>38.549999999999997</v>
      </c>
      <c r="DI6" s="36">
        <f t="shared" ref="DI6:DQ6" si="12">IF(DI7="",NA(),DI7)</f>
        <v>41.07</v>
      </c>
      <c r="DJ6" s="36">
        <f t="shared" si="12"/>
        <v>43.37</v>
      </c>
      <c r="DK6" s="36">
        <f t="shared" si="12"/>
        <v>32.24</v>
      </c>
      <c r="DL6" s="36">
        <f t="shared" si="12"/>
        <v>34.83</v>
      </c>
      <c r="DM6" s="36">
        <f t="shared" si="12"/>
        <v>44.31</v>
      </c>
      <c r="DN6" s="36">
        <f t="shared" si="12"/>
        <v>45.75</v>
      </c>
      <c r="DO6" s="36">
        <f t="shared" si="12"/>
        <v>46.9</v>
      </c>
      <c r="DP6" s="36">
        <f t="shared" si="12"/>
        <v>46.94</v>
      </c>
      <c r="DQ6" s="36">
        <f t="shared" si="12"/>
        <v>47.62</v>
      </c>
      <c r="DR6" s="35" t="str">
        <f>IF(DR7="","",IF(DR7="-","【-】","【"&amp;SUBSTITUTE(TEXT(DR7,"#,##0.00"),"-","△")&amp;"】"))</f>
        <v>【48.85】</v>
      </c>
      <c r="DS6" s="36">
        <f>IF(DS7="",NA(),DS7)</f>
        <v>8.68</v>
      </c>
      <c r="DT6" s="36">
        <f t="shared" ref="DT6:EB6" si="13">IF(DT7="",NA(),DT7)</f>
        <v>11.39</v>
      </c>
      <c r="DU6" s="36">
        <f t="shared" si="13"/>
        <v>17.059999999999999</v>
      </c>
      <c r="DV6" s="36">
        <f t="shared" si="13"/>
        <v>19.32</v>
      </c>
      <c r="DW6" s="36">
        <f t="shared" si="13"/>
        <v>20.48</v>
      </c>
      <c r="DX6" s="36">
        <f t="shared" si="13"/>
        <v>10.09</v>
      </c>
      <c r="DY6" s="36">
        <f t="shared" si="13"/>
        <v>10.54</v>
      </c>
      <c r="DZ6" s="36">
        <f t="shared" si="13"/>
        <v>12.03</v>
      </c>
      <c r="EA6" s="36">
        <f t="shared" si="13"/>
        <v>14.48</v>
      </c>
      <c r="EB6" s="36">
        <f t="shared" si="13"/>
        <v>16.27</v>
      </c>
      <c r="EC6" s="35" t="str">
        <f>IF(EC7="","",IF(EC7="-","【-】","【"&amp;SUBSTITUTE(TEXT(EC7,"#,##0.00"),"-","△")&amp;"】"))</f>
        <v>【17.80】</v>
      </c>
      <c r="ED6" s="36">
        <f>IF(ED7="",NA(),ED7)</f>
        <v>0.21</v>
      </c>
      <c r="EE6" s="36">
        <f t="shared" ref="EE6:EM6" si="14">IF(EE7="",NA(),EE7)</f>
        <v>0.17</v>
      </c>
      <c r="EF6" s="36">
        <f t="shared" si="14"/>
        <v>0.18</v>
      </c>
      <c r="EG6" s="36">
        <f t="shared" si="14"/>
        <v>0.14000000000000001</v>
      </c>
      <c r="EH6" s="36">
        <f t="shared" si="14"/>
        <v>0.21</v>
      </c>
      <c r="EI6" s="36">
        <f t="shared" si="14"/>
        <v>0.6</v>
      </c>
      <c r="EJ6" s="36">
        <f t="shared" si="14"/>
        <v>0.56000000000000005</v>
      </c>
      <c r="EK6" s="36">
        <f t="shared" si="14"/>
        <v>0.61</v>
      </c>
      <c r="EL6" s="36">
        <f t="shared" si="14"/>
        <v>0.75</v>
      </c>
      <c r="EM6" s="36">
        <f t="shared" si="14"/>
        <v>0.63</v>
      </c>
      <c r="EN6" s="35" t="str">
        <f>IF(EN7="","",IF(EN7="-","【-】","【"&amp;SUBSTITUTE(TEXT(EN7,"#,##0.00"),"-","△")&amp;"】"))</f>
        <v>【0.70】</v>
      </c>
    </row>
    <row r="7" spans="1:144" s="37" customFormat="1" x14ac:dyDescent="0.15">
      <c r="A7" s="29"/>
      <c r="B7" s="38">
        <v>2018</v>
      </c>
      <c r="C7" s="38">
        <v>42137</v>
      </c>
      <c r="D7" s="38">
        <v>46</v>
      </c>
      <c r="E7" s="38">
        <v>1</v>
      </c>
      <c r="F7" s="38">
        <v>0</v>
      </c>
      <c r="G7" s="38">
        <v>1</v>
      </c>
      <c r="H7" s="38" t="s">
        <v>93</v>
      </c>
      <c r="I7" s="38" t="s">
        <v>94</v>
      </c>
      <c r="J7" s="38" t="s">
        <v>95</v>
      </c>
      <c r="K7" s="38" t="s">
        <v>96</v>
      </c>
      <c r="L7" s="38" t="s">
        <v>97</v>
      </c>
      <c r="M7" s="38" t="s">
        <v>98</v>
      </c>
      <c r="N7" s="39" t="s">
        <v>99</v>
      </c>
      <c r="O7" s="39">
        <v>62.84</v>
      </c>
      <c r="P7" s="39">
        <v>96.44</v>
      </c>
      <c r="Q7" s="39">
        <v>5387</v>
      </c>
      <c r="R7" s="39">
        <v>68328</v>
      </c>
      <c r="S7" s="39">
        <v>804.97</v>
      </c>
      <c r="T7" s="39">
        <v>84.88</v>
      </c>
      <c r="U7" s="39">
        <v>65559</v>
      </c>
      <c r="V7" s="39">
        <v>427.83</v>
      </c>
      <c r="W7" s="39">
        <v>153.24</v>
      </c>
      <c r="X7" s="39">
        <v>92.36</v>
      </c>
      <c r="Y7" s="39">
        <v>101.73</v>
      </c>
      <c r="Z7" s="39">
        <v>106.01</v>
      </c>
      <c r="AA7" s="39">
        <v>103.87</v>
      </c>
      <c r="AB7" s="39">
        <v>101.2</v>
      </c>
      <c r="AC7" s="39">
        <v>109.04</v>
      </c>
      <c r="AD7" s="39">
        <v>109.64</v>
      </c>
      <c r="AE7" s="39">
        <v>110.95</v>
      </c>
      <c r="AF7" s="39">
        <v>112.15</v>
      </c>
      <c r="AG7" s="39">
        <v>111.44</v>
      </c>
      <c r="AH7" s="39">
        <v>112.83</v>
      </c>
      <c r="AI7" s="39">
        <v>0</v>
      </c>
      <c r="AJ7" s="39">
        <v>0</v>
      </c>
      <c r="AK7" s="39">
        <v>0</v>
      </c>
      <c r="AL7" s="39">
        <v>0</v>
      </c>
      <c r="AM7" s="39">
        <v>0</v>
      </c>
      <c r="AN7" s="39">
        <v>3.77</v>
      </c>
      <c r="AO7" s="39">
        <v>3.62</v>
      </c>
      <c r="AP7" s="39">
        <v>3.91</v>
      </c>
      <c r="AQ7" s="39">
        <v>1</v>
      </c>
      <c r="AR7" s="39">
        <v>1.03</v>
      </c>
      <c r="AS7" s="39">
        <v>1.05</v>
      </c>
      <c r="AT7" s="39">
        <v>277.70999999999998</v>
      </c>
      <c r="AU7" s="39">
        <v>306.5</v>
      </c>
      <c r="AV7" s="39">
        <v>341.74</v>
      </c>
      <c r="AW7" s="39">
        <v>230.02</v>
      </c>
      <c r="AX7" s="39">
        <v>261.48</v>
      </c>
      <c r="AY7" s="39">
        <v>382.09</v>
      </c>
      <c r="AZ7" s="39">
        <v>371.31</v>
      </c>
      <c r="BA7" s="39">
        <v>377.63</v>
      </c>
      <c r="BB7" s="39">
        <v>355.5</v>
      </c>
      <c r="BC7" s="39">
        <v>349.83</v>
      </c>
      <c r="BD7" s="39">
        <v>261.93</v>
      </c>
      <c r="BE7" s="39">
        <v>603.79999999999995</v>
      </c>
      <c r="BF7" s="39">
        <v>515.24</v>
      </c>
      <c r="BG7" s="39">
        <v>475.15</v>
      </c>
      <c r="BH7" s="39">
        <v>629.95000000000005</v>
      </c>
      <c r="BI7" s="39">
        <v>588.64</v>
      </c>
      <c r="BJ7" s="39">
        <v>385.06</v>
      </c>
      <c r="BK7" s="39">
        <v>373.09</v>
      </c>
      <c r="BL7" s="39">
        <v>364.71</v>
      </c>
      <c r="BM7" s="39">
        <v>312.58</v>
      </c>
      <c r="BN7" s="39">
        <v>314.87</v>
      </c>
      <c r="BO7" s="39">
        <v>270.45999999999998</v>
      </c>
      <c r="BP7" s="39">
        <v>85.94</v>
      </c>
      <c r="BQ7" s="39">
        <v>94.46</v>
      </c>
      <c r="BR7" s="39">
        <v>96.8</v>
      </c>
      <c r="BS7" s="39">
        <v>87.6</v>
      </c>
      <c r="BT7" s="39">
        <v>87.02</v>
      </c>
      <c r="BU7" s="39">
        <v>99.07</v>
      </c>
      <c r="BV7" s="39">
        <v>99.99</v>
      </c>
      <c r="BW7" s="39">
        <v>100.65</v>
      </c>
      <c r="BX7" s="39">
        <v>104.57</v>
      </c>
      <c r="BY7" s="39">
        <v>103.54</v>
      </c>
      <c r="BZ7" s="39">
        <v>103.91</v>
      </c>
      <c r="CA7" s="39">
        <v>294.16000000000003</v>
      </c>
      <c r="CB7" s="39">
        <v>299.11</v>
      </c>
      <c r="CC7" s="39">
        <v>298.52</v>
      </c>
      <c r="CD7" s="39">
        <v>329.76</v>
      </c>
      <c r="CE7" s="39">
        <v>331.98</v>
      </c>
      <c r="CF7" s="39">
        <v>173.03</v>
      </c>
      <c r="CG7" s="39">
        <v>171.15</v>
      </c>
      <c r="CH7" s="39">
        <v>170.19</v>
      </c>
      <c r="CI7" s="39">
        <v>165.47</v>
      </c>
      <c r="CJ7" s="39">
        <v>167.46</v>
      </c>
      <c r="CK7" s="39">
        <v>167.11</v>
      </c>
      <c r="CL7" s="39">
        <v>50.83</v>
      </c>
      <c r="CM7" s="39">
        <v>49.65</v>
      </c>
      <c r="CN7" s="39">
        <v>49.71</v>
      </c>
      <c r="CO7" s="39">
        <v>49.01</v>
      </c>
      <c r="CP7" s="39">
        <v>47.9</v>
      </c>
      <c r="CQ7" s="39">
        <v>58.58</v>
      </c>
      <c r="CR7" s="39">
        <v>58.53</v>
      </c>
      <c r="CS7" s="39">
        <v>59.01</v>
      </c>
      <c r="CT7" s="39">
        <v>59.74</v>
      </c>
      <c r="CU7" s="39">
        <v>59.46</v>
      </c>
      <c r="CV7" s="39">
        <v>60.27</v>
      </c>
      <c r="CW7" s="39">
        <v>76.150000000000006</v>
      </c>
      <c r="CX7" s="39">
        <v>76.97</v>
      </c>
      <c r="CY7" s="39">
        <v>76.81</v>
      </c>
      <c r="CZ7" s="39">
        <v>76.75</v>
      </c>
      <c r="DA7" s="39">
        <v>78.930000000000007</v>
      </c>
      <c r="DB7" s="39">
        <v>85.23</v>
      </c>
      <c r="DC7" s="39">
        <v>85.26</v>
      </c>
      <c r="DD7" s="39">
        <v>85.37</v>
      </c>
      <c r="DE7" s="39">
        <v>87.28</v>
      </c>
      <c r="DF7" s="39">
        <v>87.41</v>
      </c>
      <c r="DG7" s="39">
        <v>89.92</v>
      </c>
      <c r="DH7" s="39">
        <v>38.549999999999997</v>
      </c>
      <c r="DI7" s="39">
        <v>41.07</v>
      </c>
      <c r="DJ7" s="39">
        <v>43.37</v>
      </c>
      <c r="DK7" s="39">
        <v>32.24</v>
      </c>
      <c r="DL7" s="39">
        <v>34.83</v>
      </c>
      <c r="DM7" s="39">
        <v>44.31</v>
      </c>
      <c r="DN7" s="39">
        <v>45.75</v>
      </c>
      <c r="DO7" s="39">
        <v>46.9</v>
      </c>
      <c r="DP7" s="39">
        <v>46.94</v>
      </c>
      <c r="DQ7" s="39">
        <v>47.62</v>
      </c>
      <c r="DR7" s="39">
        <v>48.85</v>
      </c>
      <c r="DS7" s="39">
        <v>8.68</v>
      </c>
      <c r="DT7" s="39">
        <v>11.39</v>
      </c>
      <c r="DU7" s="39">
        <v>17.059999999999999</v>
      </c>
      <c r="DV7" s="39">
        <v>19.32</v>
      </c>
      <c r="DW7" s="39">
        <v>20.48</v>
      </c>
      <c r="DX7" s="39">
        <v>10.09</v>
      </c>
      <c r="DY7" s="39">
        <v>10.54</v>
      </c>
      <c r="DZ7" s="39">
        <v>12.03</v>
      </c>
      <c r="EA7" s="39">
        <v>14.48</v>
      </c>
      <c r="EB7" s="39">
        <v>16.27</v>
      </c>
      <c r="EC7" s="39">
        <v>17.8</v>
      </c>
      <c r="ED7" s="39">
        <v>0.21</v>
      </c>
      <c r="EE7" s="39">
        <v>0.17</v>
      </c>
      <c r="EF7" s="39">
        <v>0.18</v>
      </c>
      <c r="EG7" s="39">
        <v>0.14000000000000001</v>
      </c>
      <c r="EH7" s="39">
        <v>0.21</v>
      </c>
      <c r="EI7" s="39">
        <v>0.6</v>
      </c>
      <c r="EJ7" s="39">
        <v>0.56000000000000005</v>
      </c>
      <c r="EK7" s="39">
        <v>0.61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大場 薫</cp:lastModifiedBy>
  <cp:lastPrinted>2020-01-17T04:44:53Z</cp:lastPrinted>
  <dcterms:created xsi:type="dcterms:W3CDTF">2019-12-05T04:09:14Z</dcterms:created>
  <dcterms:modified xsi:type="dcterms:W3CDTF">2020-01-17T04:44:55Z</dcterms:modified>
  <cp:category/>
</cp:coreProperties>
</file>