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10\Desktop\【経営比較分析表】2018_046060_46_010\"/>
    </mc:Choice>
  </mc:AlternateContent>
  <workbookProtection workbookAlgorithmName="SHA-512" workbookHashValue="42H5bSlH8tKhPBocp7gUpnFqHrrcEMOgRdg5ydieSyU/SpyMRW9Ulh64BLBHwwbQyyoi3X8BJctXNF6r7iHGlg==" workbookSaltValue="eHKnVL2voRLYDN6U9f/UL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<sst xmlns="http://schemas.openxmlformats.org/spreadsheetml/2006/main" count="220" uniqueCount="108">
  <si>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</si>
  <si>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</si>
  <si>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</si>
  <si>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</si>
  <si>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</si>
  <si>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</si>
  <si>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</si>
  <si>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</si>
  <si>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</si>
  <si>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</si>
  <si>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</si>
  <si>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</si>
  <si>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</si>
  <si>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</si>
  <si>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</si>
  <si>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</si>
  <si>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</si>
  <si>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</si>
  <si>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</si>
  <si>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</si>
  <si>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</si>
  <si>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</si>
  <si>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</si>
  <si>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</si>
  <si>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</si>
  <si>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</si>
  <si>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</si>
  <si>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</si>
  <si>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</si>
  <si>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</si>
  <si>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</si>
  <si>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</si>
  <si>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</si>
  <si>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</si>
  <si>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</si>
  <si>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</si>
  <si>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</si>
  <si>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</si>
  <si>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</si>
  <si>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</si>
  <si>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</si>
  <si>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</si>
  <si>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</si>
  <si>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</si>
  <si>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</si>
  <si>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</si>
  <si>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</si>
  <si>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</si>
  <si>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</si>
  <si>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</si>
  <si>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</si>
  <si>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</si>
  <si>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</si>
  <si>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</si>
  <si>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</si>
  <si>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</si>
  <si>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</si>
  <si>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</si>
  <si>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</si>
  <si>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</si>
  <si>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</si>
  <si>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</si>
  <si>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</si>
  <si>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</si>
  <si>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</si>
  <si>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</si>
  <si>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</si>
  <si>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</si>
  <si>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</si>
  <si>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</si>
  <si>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</si>
  <si>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</si>
  <si>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</si>
  <si>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</si>
  <si>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</si>
  <si>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</si>
  <si>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</si>
  <si>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</si>
  <si>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</si>
  <si>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</si>
  <si>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</si>
  <si>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</si>
  <si>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</si>
  <si>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</si>
  <si>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</si>
  <si>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</si>
  <si>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</si>
  <si>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</si>
  <si>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</si>
  <si>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</si>
  <si>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</si>
  <si>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</si>
  <si>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</si>
  <si>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南三陸町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</si>
  <si>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</si>
  <si>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</si>
  <si>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</si>
  <si>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</si>
  <si>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</si>
  <si>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</si>
  <si>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</si>
  <si>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</si>
  <si>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</si>
  <si>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</si>
  <si>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</si>
  <si>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令和2年度までに復興事業を完了することを目指し、総合計画の具現化や創造的復興に向けた取り組みが町全体で進行している。水道事業費用対策効果・緊急性・必要性・将来に向けたランニングコストを十分に精査し、持続可能なまちづくりの基幹を成す水道インフラの整備に努めている。防災集団移転団地への移転がほぼ完了し、震災前の経営を取り戻しつつある。
　経常収支比率については、災害復興事業が進むにつれ、仮設施設と本設稼働した施設の動力費等が重複することにより、減傾向を示している。
　累積欠損金比率については震災後、毎年黒字決算を公表することで、確実に経営の健全化が数値で確認できる。今後も早期の累積欠損金解消に向け、更なる経営努力を行う。
　流動比率については老朽管の漏水等による水道単独費が増加傾向にあり、流動比率の悪化を招いている状況にある。
　有収率については震災復興事業が優先されることにより、老朽管更新事業に着手できていないことから近年、低下傾向を示している。震災復興事業が落ち着き次第、並行して取り組む予定である。</t>
    <rPh sb="1" eb="3">
      <t>レイワ</t>
    </rPh>
    <rPh sb="4" eb="6">
      <t>ネンド</t>
    </rPh>
    <rPh sb="9" eb="11">
      <t>フッコウ</t>
    </rPh>
    <rPh sb="11" eb="13">
      <t>ジギョウ</t>
    </rPh>
    <rPh sb="14" eb="16">
      <t>カンリョウ</t>
    </rPh>
    <rPh sb="21" eb="23">
      <t>メザ</t>
    </rPh>
    <rPh sb="25" eb="27">
      <t>ソウゴウ</t>
    </rPh>
    <rPh sb="27" eb="29">
      <t>ケイカク</t>
    </rPh>
    <rPh sb="30" eb="33">
      <t>グゲンカ</t>
    </rPh>
    <rPh sb="34" eb="37">
      <t>ソウゾウテキ</t>
    </rPh>
    <rPh sb="37" eb="39">
      <t>フッコウ</t>
    </rPh>
    <rPh sb="40" eb="41">
      <t>ム</t>
    </rPh>
    <rPh sb="43" eb="44">
      <t>ト</t>
    </rPh>
    <rPh sb="45" eb="46">
      <t>ク</t>
    </rPh>
    <rPh sb="48" eb="49">
      <t>マチ</t>
    </rPh>
    <rPh sb="49" eb="51">
      <t>ゼンタイ</t>
    </rPh>
    <rPh sb="52" eb="54">
      <t>シンコウ</t>
    </rPh>
    <rPh sb="59" eb="61">
      <t>スイドウ</t>
    </rPh>
    <rPh sb="61" eb="63">
      <t>ジギョウ</t>
    </rPh>
    <rPh sb="63" eb="65">
      <t>ヒヨウ</t>
    </rPh>
    <rPh sb="65" eb="67">
      <t>タイサク</t>
    </rPh>
    <rPh sb="67" eb="69">
      <t>コウカ</t>
    </rPh>
    <rPh sb="70" eb="73">
      <t>キンキュウセイ</t>
    </rPh>
    <rPh sb="74" eb="77">
      <t>ヒツヨウセイ</t>
    </rPh>
    <rPh sb="78" eb="80">
      <t>ショウライ</t>
    </rPh>
    <rPh sb="81" eb="82">
      <t>ム</t>
    </rPh>
    <rPh sb="93" eb="95">
      <t>ジュウブン</t>
    </rPh>
    <rPh sb="96" eb="98">
      <t>セイサ</t>
    </rPh>
    <rPh sb="100" eb="102">
      <t>ジゾク</t>
    </rPh>
    <rPh sb="102" eb="104">
      <t>カノウ</t>
    </rPh>
    <rPh sb="111" eb="113">
      <t>キカン</t>
    </rPh>
    <rPh sb="114" eb="115">
      <t>ナ</t>
    </rPh>
    <rPh sb="116" eb="118">
      <t>スイドウ</t>
    </rPh>
    <rPh sb="123" eb="125">
      <t>セイビ</t>
    </rPh>
    <rPh sb="126" eb="127">
      <t>ツト</t>
    </rPh>
    <rPh sb="132" eb="134">
      <t>ボウサイ</t>
    </rPh>
    <rPh sb="134" eb="136">
      <t>シュウダン</t>
    </rPh>
    <rPh sb="136" eb="138">
      <t>イテン</t>
    </rPh>
    <rPh sb="138" eb="140">
      <t>ダンチ</t>
    </rPh>
    <rPh sb="142" eb="144">
      <t>イテン</t>
    </rPh>
    <rPh sb="147" eb="149">
      <t>カンリョウ</t>
    </rPh>
    <rPh sb="151" eb="153">
      <t>シンサイ</t>
    </rPh>
    <rPh sb="153" eb="154">
      <t>マエ</t>
    </rPh>
    <rPh sb="155" eb="157">
      <t>ケイエイ</t>
    </rPh>
    <rPh sb="158" eb="159">
      <t>ト</t>
    </rPh>
    <rPh sb="160" eb="161">
      <t>モド</t>
    </rPh>
    <rPh sb="169" eb="171">
      <t>ケイジョウ</t>
    </rPh>
    <rPh sb="171" eb="173">
      <t>シュウシ</t>
    </rPh>
    <rPh sb="173" eb="175">
      <t>ヒリツ</t>
    </rPh>
    <rPh sb="181" eb="183">
      <t>サイガイ</t>
    </rPh>
    <rPh sb="183" eb="185">
      <t>フッコウ</t>
    </rPh>
    <rPh sb="185" eb="187">
      <t>ジギョウ</t>
    </rPh>
    <rPh sb="188" eb="189">
      <t>スス</t>
    </rPh>
    <rPh sb="194" eb="196">
      <t>カセツ</t>
    </rPh>
    <rPh sb="196" eb="198">
      <t>シセツ</t>
    </rPh>
    <rPh sb="199" eb="201">
      <t>ホンセツ</t>
    </rPh>
    <rPh sb="201" eb="203">
      <t>カドウ</t>
    </rPh>
    <rPh sb="205" eb="207">
      <t>シセツ</t>
    </rPh>
    <rPh sb="208" eb="210">
      <t>ドウリョク</t>
    </rPh>
    <rPh sb="210" eb="211">
      <t>ヒ</t>
    </rPh>
    <rPh sb="211" eb="212">
      <t>トウ</t>
    </rPh>
    <rPh sb="213" eb="215">
      <t>ジュウフク</t>
    </rPh>
    <rPh sb="223" eb="224">
      <t>ゲン</t>
    </rPh>
    <rPh sb="224" eb="226">
      <t>ケイコウ</t>
    </rPh>
    <rPh sb="227" eb="228">
      <t>シメ</t>
    </rPh>
    <rPh sb="235" eb="237">
      <t>ルイセキ</t>
    </rPh>
    <rPh sb="237" eb="239">
      <t>ケッソン</t>
    </rPh>
    <rPh sb="239" eb="240">
      <t>キン</t>
    </rPh>
    <rPh sb="240" eb="242">
      <t>ヒリツ</t>
    </rPh>
    <rPh sb="247" eb="250">
      <t>シンサイゴ</t>
    </rPh>
    <rPh sb="251" eb="253">
      <t>マイトシ</t>
    </rPh>
    <rPh sb="253" eb="255">
      <t>クロジ</t>
    </rPh>
    <rPh sb="255" eb="257">
      <t>ケッサン</t>
    </rPh>
    <rPh sb="258" eb="260">
      <t>コウヒョウ</t>
    </rPh>
    <rPh sb="266" eb="268">
      <t>カクジツ</t>
    </rPh>
    <rPh sb="269" eb="271">
      <t>ケイエイ</t>
    </rPh>
    <rPh sb="272" eb="275">
      <t>ケンゼンカ</t>
    </rPh>
    <rPh sb="276" eb="278">
      <t>スウチ</t>
    </rPh>
    <rPh sb="279" eb="281">
      <t>カクニン</t>
    </rPh>
    <rPh sb="285" eb="287">
      <t>コンゴ</t>
    </rPh>
    <rPh sb="288" eb="290">
      <t>ソウキ</t>
    </rPh>
    <rPh sb="291" eb="293">
      <t>ルイセキ</t>
    </rPh>
    <rPh sb="293" eb="295">
      <t>ケッソン</t>
    </rPh>
    <rPh sb="295" eb="296">
      <t>キン</t>
    </rPh>
    <rPh sb="296" eb="298">
      <t>カイショウ</t>
    </rPh>
    <rPh sb="299" eb="300">
      <t>ム</t>
    </rPh>
    <rPh sb="302" eb="303">
      <t>サラ</t>
    </rPh>
    <rPh sb="305" eb="307">
      <t>ケイエイ</t>
    </rPh>
    <rPh sb="307" eb="309">
      <t>ドリョク</t>
    </rPh>
    <rPh sb="310" eb="311">
      <t>オコナ</t>
    </rPh>
    <rPh sb="315" eb="317">
      <t>リュウドウ</t>
    </rPh>
    <rPh sb="317" eb="319">
      <t>ヒリツ</t>
    </rPh>
    <rPh sb="324" eb="326">
      <t>ロウキュウ</t>
    </rPh>
    <rPh sb="326" eb="327">
      <t>カン</t>
    </rPh>
    <rPh sb="328" eb="330">
      <t>ロウスイ</t>
    </rPh>
    <rPh sb="330" eb="331">
      <t>トウ</t>
    </rPh>
    <rPh sb="334" eb="336">
      <t>スイドウ</t>
    </rPh>
    <rPh sb="336" eb="338">
      <t>タンドク</t>
    </rPh>
    <rPh sb="338" eb="339">
      <t>ヒ</t>
    </rPh>
    <rPh sb="340" eb="342">
      <t>ゾウカ</t>
    </rPh>
    <rPh sb="342" eb="344">
      <t>ケイコウ</t>
    </rPh>
    <rPh sb="348" eb="350">
      <t>リュウドウ</t>
    </rPh>
    <rPh sb="350" eb="352">
      <t>ヒリツ</t>
    </rPh>
    <rPh sb="353" eb="355">
      <t>アッカ</t>
    </rPh>
    <rPh sb="356" eb="357">
      <t>マネ</t>
    </rPh>
    <rPh sb="361" eb="363">
      <t>ジョウキョウ</t>
    </rPh>
    <rPh sb="369" eb="372">
      <t>ユウシュウリツ</t>
    </rPh>
    <rPh sb="377" eb="379">
      <t>シンサイ</t>
    </rPh>
    <rPh sb="379" eb="381">
      <t>フッコウ</t>
    </rPh>
    <rPh sb="381" eb="383">
      <t>ジギョウ</t>
    </rPh>
    <rPh sb="384" eb="386">
      <t>ユウセン</t>
    </rPh>
    <rPh sb="395" eb="397">
      <t>ロウキュウ</t>
    </rPh>
    <rPh sb="397" eb="398">
      <t>カン</t>
    </rPh>
    <rPh sb="398" eb="400">
      <t>コウシン</t>
    </rPh>
    <rPh sb="400" eb="402">
      <t>ジギョウ</t>
    </rPh>
    <rPh sb="403" eb="405">
      <t>チャクシュ</t>
    </rPh>
    <rPh sb="415" eb="417">
      <t>キンネン</t>
    </rPh>
    <rPh sb="418" eb="420">
      <t>テイカ</t>
    </rPh>
    <rPh sb="420" eb="422">
      <t>ケイコウ</t>
    </rPh>
    <rPh sb="423" eb="424">
      <t>シメ</t>
    </rPh>
    <rPh sb="429" eb="431">
      <t>シンサイ</t>
    </rPh>
    <rPh sb="431" eb="433">
      <t>フッコウ</t>
    </rPh>
    <rPh sb="433" eb="435">
      <t>ジギョウ</t>
    </rPh>
    <rPh sb="436" eb="437">
      <t>オ</t>
    </rPh>
    <rPh sb="438" eb="439">
      <t>ツ</t>
    </rPh>
    <rPh sb="440" eb="442">
      <t>シダイ</t>
    </rPh>
    <rPh sb="443" eb="445">
      <t>ヘイコウ</t>
    </rPh>
    <rPh sb="447" eb="448">
      <t>ト</t>
    </rPh>
    <rPh sb="449" eb="450">
      <t>ク</t>
    </rPh>
    <rPh sb="451" eb="453">
      <t>ヨテイ</t>
    </rPh>
    <phoneticPr fontId="4"/>
  </si>
  <si>
    <t>　震災復旧復興事業終了まで残り2年となり、佳境を迎えている。今後は復旧復興事業が落ち着いた段階で、事業の費用対策効果や将来に向けたランニングコストを十分に精査し、老朽管の更新や施設の耐震性強化により、安心・安全で良質な水の安定供給を図る。
　また、経営効率化による経費の削減や企業債残高の縮減等により経営基盤の強化を図り、健全な水道事業経営を目指す。</t>
    <rPh sb="1" eb="3">
      <t>シンサイ</t>
    </rPh>
    <rPh sb="3" eb="5">
      <t>フッキュウ</t>
    </rPh>
    <rPh sb="5" eb="7">
      <t>フッコウ</t>
    </rPh>
    <rPh sb="7" eb="9">
      <t>ジギョウ</t>
    </rPh>
    <rPh sb="9" eb="11">
      <t>シュウリョウ</t>
    </rPh>
    <rPh sb="13" eb="14">
      <t>ノコ</t>
    </rPh>
    <rPh sb="16" eb="17">
      <t>ネン</t>
    </rPh>
    <rPh sb="21" eb="23">
      <t>カキョウ</t>
    </rPh>
    <rPh sb="24" eb="25">
      <t>ムカ</t>
    </rPh>
    <rPh sb="30" eb="32">
      <t>コンゴ</t>
    </rPh>
    <rPh sb="33" eb="35">
      <t>フッキュウ</t>
    </rPh>
    <rPh sb="35" eb="37">
      <t>フッコウ</t>
    </rPh>
    <rPh sb="37" eb="39">
      <t>ジギョウ</t>
    </rPh>
    <rPh sb="40" eb="41">
      <t>オ</t>
    </rPh>
    <rPh sb="42" eb="43">
      <t>ツ</t>
    </rPh>
    <rPh sb="45" eb="47">
      <t>ダンカイ</t>
    </rPh>
    <rPh sb="49" eb="51">
      <t>ジギョウ</t>
    </rPh>
    <rPh sb="52" eb="54">
      <t>ヒヨウ</t>
    </rPh>
    <rPh sb="54" eb="56">
      <t>タイサク</t>
    </rPh>
    <rPh sb="56" eb="58">
      <t>コウカ</t>
    </rPh>
    <rPh sb="59" eb="61">
      <t>ショウライ</t>
    </rPh>
    <rPh sb="62" eb="63">
      <t>ム</t>
    </rPh>
    <rPh sb="74" eb="76">
      <t>ジュウブン</t>
    </rPh>
    <rPh sb="77" eb="79">
      <t>セイサ</t>
    </rPh>
    <rPh sb="81" eb="83">
      <t>ロウキュウ</t>
    </rPh>
    <rPh sb="83" eb="84">
      <t>カン</t>
    </rPh>
    <rPh sb="85" eb="87">
      <t>コウシン</t>
    </rPh>
    <rPh sb="88" eb="90">
      <t>シセツ</t>
    </rPh>
    <rPh sb="91" eb="94">
      <t>タイシンセイ</t>
    </rPh>
    <rPh sb="94" eb="96">
      <t>キョウカ</t>
    </rPh>
    <rPh sb="100" eb="102">
      <t>アンシン</t>
    </rPh>
    <rPh sb="103" eb="105">
      <t>アンゼン</t>
    </rPh>
    <rPh sb="106" eb="108">
      <t>リョウシツ</t>
    </rPh>
    <rPh sb="109" eb="110">
      <t>ミズ</t>
    </rPh>
    <rPh sb="111" eb="113">
      <t>アンテイ</t>
    </rPh>
    <rPh sb="113" eb="115">
      <t>キョウキュウ</t>
    </rPh>
    <rPh sb="116" eb="117">
      <t>ハカ</t>
    </rPh>
    <rPh sb="124" eb="126">
      <t>ケイエイ</t>
    </rPh>
    <rPh sb="126" eb="129">
      <t>コウリツカ</t>
    </rPh>
    <rPh sb="132" eb="134">
      <t>ケイヒ</t>
    </rPh>
    <rPh sb="135" eb="137">
      <t>サクゲン</t>
    </rPh>
    <rPh sb="138" eb="140">
      <t>キギョウ</t>
    </rPh>
    <rPh sb="140" eb="141">
      <t>サイ</t>
    </rPh>
    <rPh sb="141" eb="143">
      <t>ザンダカ</t>
    </rPh>
    <rPh sb="144" eb="146">
      <t>シュクゲン</t>
    </rPh>
    <rPh sb="146" eb="147">
      <t>トウ</t>
    </rPh>
    <rPh sb="150" eb="152">
      <t>ケイエイ</t>
    </rPh>
    <rPh sb="152" eb="154">
      <t>キバン</t>
    </rPh>
    <rPh sb="155" eb="157">
      <t>キョウカ</t>
    </rPh>
    <rPh sb="158" eb="159">
      <t>ハカ</t>
    </rPh>
    <rPh sb="161" eb="163">
      <t>ケンゼン</t>
    </rPh>
    <rPh sb="164" eb="166">
      <t>スイドウ</t>
    </rPh>
    <rPh sb="166" eb="168">
      <t>ジギョウ</t>
    </rPh>
    <rPh sb="168" eb="170">
      <t>ケイエイ</t>
    </rPh>
    <rPh sb="171" eb="173">
      <t>メザ</t>
    </rPh>
    <phoneticPr fontId="4"/>
  </si>
  <si>
    <t>　有形固定資産減価償却率については震災以前に老朽化が進行していた沿岸部の施設を、被災後新たに構築したことにより、類似団体平均を下回っている。
　管路経年化率については、沿岸部の管路が災害復旧事業により復旧しているものの、その他の老朽管については災害復旧事業が落ち着き次第、計画的な管路更新を進める予定である。　
　管路更新率については、災害復旧事業によるものであり、今年度は類似団体平均値を上回っているが、今後計画的な更新を進めていく。
　※管路経年化率について、平成27年度～30年度の数値が0となっているが、実際の数値は以下のとおりである。
　 平成27年度　 5.41％、平成28年度　17.72％
　 平成29年度　17.46％、平成30年度　17.14％</t>
    <rPh sb="1" eb="7">
      <t>ユウケイコテイシサン</t>
    </rPh>
    <rPh sb="7" eb="9">
      <t>ゲンカ</t>
    </rPh>
    <rPh sb="9" eb="11">
      <t>ショウキャク</t>
    </rPh>
    <rPh sb="11" eb="12">
      <t>リツ</t>
    </rPh>
    <rPh sb="17" eb="19">
      <t>シンサイ</t>
    </rPh>
    <rPh sb="19" eb="21">
      <t>イゼン</t>
    </rPh>
    <rPh sb="22" eb="25">
      <t>ロウキュウカ</t>
    </rPh>
    <rPh sb="26" eb="28">
      <t>シンコウ</t>
    </rPh>
    <rPh sb="32" eb="34">
      <t>エンガン</t>
    </rPh>
    <rPh sb="34" eb="35">
      <t>ブ</t>
    </rPh>
    <rPh sb="36" eb="38">
      <t>シセツ</t>
    </rPh>
    <rPh sb="40" eb="42">
      <t>ヒサイ</t>
    </rPh>
    <rPh sb="42" eb="43">
      <t>ゴ</t>
    </rPh>
    <rPh sb="43" eb="44">
      <t>アラ</t>
    </rPh>
    <rPh sb="46" eb="48">
      <t>コウチク</t>
    </rPh>
    <rPh sb="56" eb="58">
      <t>ルイジ</t>
    </rPh>
    <rPh sb="58" eb="60">
      <t>ダンタイ</t>
    </rPh>
    <rPh sb="60" eb="62">
      <t>ヘイキン</t>
    </rPh>
    <rPh sb="63" eb="65">
      <t>シタマワ</t>
    </rPh>
    <rPh sb="72" eb="74">
      <t>カンロ</t>
    </rPh>
    <rPh sb="74" eb="77">
      <t>ケイネンカ</t>
    </rPh>
    <rPh sb="77" eb="78">
      <t>リツ</t>
    </rPh>
    <rPh sb="84" eb="86">
      <t>エンガン</t>
    </rPh>
    <rPh sb="86" eb="87">
      <t>ブ</t>
    </rPh>
    <rPh sb="88" eb="90">
      <t>カンロ</t>
    </rPh>
    <rPh sb="91" eb="93">
      <t>サイガイ</t>
    </rPh>
    <rPh sb="93" eb="95">
      <t>フッキュウ</t>
    </rPh>
    <rPh sb="95" eb="97">
      <t>ジギョウ</t>
    </rPh>
    <rPh sb="100" eb="102">
      <t>フッキュウ</t>
    </rPh>
    <rPh sb="112" eb="113">
      <t>タ</t>
    </rPh>
    <rPh sb="114" eb="116">
      <t>ロウキュウ</t>
    </rPh>
    <rPh sb="122" eb="124">
      <t>サイガイ</t>
    </rPh>
    <rPh sb="124" eb="126">
      <t>フッキュウ</t>
    </rPh>
    <rPh sb="126" eb="128">
      <t>ジギョウ</t>
    </rPh>
    <rPh sb="129" eb="130">
      <t>オ</t>
    </rPh>
    <rPh sb="131" eb="132">
      <t>ツ</t>
    </rPh>
    <rPh sb="133" eb="135">
      <t>シダイ</t>
    </rPh>
    <rPh sb="136" eb="139">
      <t>ケイカクテキ</t>
    </rPh>
    <rPh sb="140" eb="142">
      <t>カンロ</t>
    </rPh>
    <rPh sb="142" eb="144">
      <t>コウシン</t>
    </rPh>
    <rPh sb="145" eb="146">
      <t>スス</t>
    </rPh>
    <rPh sb="148" eb="150">
      <t>ヨテイ</t>
    </rPh>
    <rPh sb="157" eb="159">
      <t>カンロ</t>
    </rPh>
    <rPh sb="159" eb="161">
      <t>コウシン</t>
    </rPh>
    <rPh sb="161" eb="162">
      <t>リツ</t>
    </rPh>
    <rPh sb="168" eb="174">
      <t>サイガイフッキュウジギョウ</t>
    </rPh>
    <rPh sb="183" eb="186">
      <t>コンネンド</t>
    </rPh>
    <rPh sb="187" eb="189">
      <t>ルイジ</t>
    </rPh>
    <rPh sb="189" eb="191">
      <t>ダンタイ</t>
    </rPh>
    <rPh sb="191" eb="193">
      <t>ヘイキン</t>
    </rPh>
    <rPh sb="193" eb="194">
      <t>チ</t>
    </rPh>
    <rPh sb="195" eb="197">
      <t>ウワマワ</t>
    </rPh>
    <rPh sb="203" eb="205">
      <t>コンゴ</t>
    </rPh>
    <rPh sb="205" eb="208">
      <t>ケイカクテキ</t>
    </rPh>
    <rPh sb="209" eb="211">
      <t>コウシン</t>
    </rPh>
    <rPh sb="212" eb="21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</si>
</sst>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0.84</c:v>
                </c:pt>
                <c:pt idx="1">
                  <c:v>0</c:v>
                </c:pt>
                <c:pt idx="2">
                  <c:v>0</c:v>
                </c:pt>
                <c:pt idx="3">
                  <c:v>0</c:v>
                </c:pt>
                <c:pt idx="4" formatCode="#,##0.00;&quot;△&quot;#,##0.00;&quot;-&quot;">
                  <c:v>5.51</c:v>
                </c:pt>
              </c:numCache>
            </c:numRef>
          </c:val>
          <c:extLst>
            <c:ext xmlns:c16="http://schemas.microsoft.com/office/drawing/2014/chart" uri="{C3380CC4-5D6E-409C-BE32-E72D297353CC}">
              <c16:uniqueId val="{00000000-08C6-4FD9-95B9-938511ED88F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08C6-4FD9-95B9-938511ED88F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51.67</c:v>
                </c:pt>
                <c:pt idx="1">
                  <c:v>53.38</c:v>
                </c:pt>
                <c:pt idx="2">
                  <c:v>52.57</c:v>
                </c:pt>
                <c:pt idx="3">
                  <c:v>58.66</c:v>
                </c:pt>
                <c:pt idx="4">
                  <c:v>61.67</c:v>
                </c:pt>
              </c:numCache>
            </c:numRef>
          </c:val>
          <c:extLst>
            <c:ext xmlns:c16="http://schemas.microsoft.com/office/drawing/2014/chart" uri="{C3380CC4-5D6E-409C-BE32-E72D297353CC}">
              <c16:uniqueId val="{00000000-9C62-4B90-8E46-F3C7ACC244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9C62-4B90-8E46-F3C7ACC244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72.760000000000005</c:v>
                </c:pt>
                <c:pt idx="1">
                  <c:v>71.69</c:v>
                </c:pt>
                <c:pt idx="2">
                  <c:v>73.010000000000005</c:v>
                </c:pt>
                <c:pt idx="3">
                  <c:v>65.91</c:v>
                </c:pt>
                <c:pt idx="4">
                  <c:v>63.52</c:v>
                </c:pt>
              </c:numCache>
            </c:numRef>
          </c:val>
          <c:extLst>
            <c:ext xmlns:c16="http://schemas.microsoft.com/office/drawing/2014/chart" uri="{C3380CC4-5D6E-409C-BE32-E72D297353CC}">
              <c16:uniqueId val="{00000000-64D8-4C1A-A7CE-7538663B7A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64D8-4C1A-A7CE-7538663B7A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113.4</c:v>
                </c:pt>
                <c:pt idx="1">
                  <c:v>113.47</c:v>
                </c:pt>
                <c:pt idx="2">
                  <c:v>110.32</c:v>
                </c:pt>
                <c:pt idx="3">
                  <c:v>106.27</c:v>
                </c:pt>
                <c:pt idx="4">
                  <c:v>100.49</c:v>
                </c:pt>
              </c:numCache>
            </c:numRef>
          </c:val>
          <c:extLst>
            <c:ext xmlns:c16="http://schemas.microsoft.com/office/drawing/2014/chart" uri="{C3380CC4-5D6E-409C-BE32-E72D297353CC}">
              <c16:uniqueId val="{00000000-FE28-4DA7-88D8-901D7E2828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FE28-4DA7-88D8-901D7E2828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40.14</c:v>
                </c:pt>
                <c:pt idx="1">
                  <c:v>32.22</c:v>
                </c:pt>
                <c:pt idx="2">
                  <c:v>28.18</c:v>
                </c:pt>
                <c:pt idx="3">
                  <c:v>29.21</c:v>
                </c:pt>
                <c:pt idx="4">
                  <c:v>29.82</c:v>
                </c:pt>
              </c:numCache>
            </c:numRef>
          </c:val>
          <c:extLst>
            <c:ext xmlns:c16="http://schemas.microsoft.com/office/drawing/2014/chart" uri="{C3380CC4-5D6E-409C-BE32-E72D297353CC}">
              <c16:uniqueId val="{00000000-1FDD-4FCD-B5A8-4C477F7A40A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1FDD-4FCD-B5A8-4C477F7A40A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8.86</c:v>
                </c:pt>
                <c:pt idx="1">
                  <c:v>0</c:v>
                </c:pt>
                <c:pt idx="2">
                  <c:v>0</c:v>
                </c:pt>
                <c:pt idx="3">
                  <c:v>0</c:v>
                </c:pt>
                <c:pt idx="4">
                  <c:v>0</c:v>
                </c:pt>
              </c:numCache>
            </c:numRef>
          </c:val>
          <c:extLst>
            <c:ext xmlns:c16="http://schemas.microsoft.com/office/drawing/2014/chart" uri="{C3380CC4-5D6E-409C-BE32-E72D297353CC}">
              <c16:uniqueId val="{00000000-330C-4260-A3CE-378E7A70D2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330C-4260-A3CE-378E7A70D2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59.17</c:v>
                </c:pt>
                <c:pt idx="1">
                  <c:v>41.62</c:v>
                </c:pt>
                <c:pt idx="2">
                  <c:v>26.06</c:v>
                </c:pt>
                <c:pt idx="3">
                  <c:v>17.95</c:v>
                </c:pt>
                <c:pt idx="4">
                  <c:v>17.25</c:v>
                </c:pt>
              </c:numCache>
            </c:numRef>
          </c:val>
          <c:extLst>
            <c:ext xmlns:c16="http://schemas.microsoft.com/office/drawing/2014/chart" uri="{C3380CC4-5D6E-409C-BE32-E72D297353CC}">
              <c16:uniqueId val="{00000000-BB8A-4D95-9DCE-9204A05F9BD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BB8A-4D95-9DCE-9204A05F9BD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161.77000000000001</c:v>
                </c:pt>
                <c:pt idx="1">
                  <c:v>177.81</c:v>
                </c:pt>
                <c:pt idx="2">
                  <c:v>108.89</c:v>
                </c:pt>
                <c:pt idx="3">
                  <c:v>127.99</c:v>
                </c:pt>
                <c:pt idx="4">
                  <c:v>138.88999999999999</c:v>
                </c:pt>
              </c:numCache>
            </c:numRef>
          </c:val>
          <c:extLst>
            <c:ext xmlns:c16="http://schemas.microsoft.com/office/drawing/2014/chart" uri="{C3380CC4-5D6E-409C-BE32-E72D297353CC}">
              <c16:uniqueId val="{00000000-019B-4BFE-BA7F-0CE9A7B864F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019B-4BFE-BA7F-0CE9A7B864F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711.67</c:v>
                </c:pt>
                <c:pt idx="1">
                  <c:v>646.91999999999996</c:v>
                </c:pt>
                <c:pt idx="2">
                  <c:v>594.62</c:v>
                </c:pt>
                <c:pt idx="3">
                  <c:v>544.49</c:v>
                </c:pt>
                <c:pt idx="4">
                  <c:v>492.49</c:v>
                </c:pt>
              </c:numCache>
            </c:numRef>
          </c:val>
          <c:extLst>
            <c:ext xmlns:c16="http://schemas.microsoft.com/office/drawing/2014/chart" uri="{C3380CC4-5D6E-409C-BE32-E72D297353CC}">
              <c16:uniqueId val="{00000000-9AC5-4754-9926-B55C5694AE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9AC5-4754-9926-B55C5694AE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92.26</c:v>
                </c:pt>
                <c:pt idx="1">
                  <c:v>90.11</c:v>
                </c:pt>
                <c:pt idx="2">
                  <c:v>93.32</c:v>
                </c:pt>
                <c:pt idx="3">
                  <c:v>90.8</c:v>
                </c:pt>
                <c:pt idx="4">
                  <c:v>84.85</c:v>
                </c:pt>
              </c:numCache>
            </c:numRef>
          </c:val>
          <c:extLst>
            <c:ext xmlns:c16="http://schemas.microsoft.com/office/drawing/2014/chart" uri="{C3380CC4-5D6E-409C-BE32-E72D297353CC}">
              <c16:uniqueId val="{00000000-06DB-4402-8928-CED77EAF6B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06DB-4402-8928-CED77EAF6B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237.09</c:v>
                </c:pt>
                <c:pt idx="1">
                  <c:v>245.22</c:v>
                </c:pt>
                <c:pt idx="2">
                  <c:v>239.99</c:v>
                </c:pt>
                <c:pt idx="3">
                  <c:v>247.1</c:v>
                </c:pt>
                <c:pt idx="4">
                  <c:v>264.27999999999997</c:v>
                </c:pt>
              </c:numCache>
            </c:numRef>
          </c:val>
          <c:extLst>
            <c:ext xmlns:c16="http://schemas.microsoft.com/office/drawing/2014/chart" uri="{C3380CC4-5D6E-409C-BE32-E72D297353CC}">
              <c16:uniqueId val="{00000000-A37A-4C0B-9C8A-A54AA92B32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A37A-4C0B-9C8A-A54AA92B32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南三陸町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12987</v>
      </c>
      <c r="AM8" s="60"/>
      <c r="AN8" s="60"/>
      <c r="AO8" s="60"/>
      <c r="AP8" s="60"/>
      <c r="AQ8" s="60"/>
      <c r="AR8" s="60"/>
      <c r="AS8" s="60"/>
      <c r="AT8" s="51">
        <f>データ!$S$6</f>
        <v>163.4</v>
      </c>
      <c r="AU8" s="52"/>
      <c r="AV8" s="52"/>
      <c r="AW8" s="52"/>
      <c r="AX8" s="52"/>
      <c r="AY8" s="52"/>
      <c r="AZ8" s="52"/>
      <c r="BA8" s="52"/>
      <c r="BB8" s="53">
        <f>データ!$T$6</f>
        <v>79.48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80.239999999999995</v>
      </c>
      <c r="J10" s="52"/>
      <c r="K10" s="52"/>
      <c r="L10" s="52"/>
      <c r="M10" s="52"/>
      <c r="N10" s="52"/>
      <c r="O10" s="63"/>
      <c r="P10" s="53">
        <f>データ!$P$6</f>
        <v>99.66</v>
      </c>
      <c r="Q10" s="53"/>
      <c r="R10" s="53"/>
      <c r="S10" s="53"/>
      <c r="T10" s="53"/>
      <c r="U10" s="53"/>
      <c r="V10" s="53"/>
      <c r="W10" s="60">
        <f>データ!$Q$6</f>
        <v>3996</v>
      </c>
      <c r="X10" s="60"/>
      <c r="Y10" s="60"/>
      <c r="Z10" s="60"/>
      <c r="AA10" s="60"/>
      <c r="AB10" s="60"/>
      <c r="AC10" s="60"/>
      <c r="AD10" s="2"/>
      <c r="AE10" s="2"/>
      <c r="AF10" s="2"/>
      <c r="AG10" s="2"/>
      <c r="AH10" s="4"/>
      <c r="AI10" s="4"/>
      <c r="AJ10" s="4"/>
      <c r="AK10" s="4"/>
      <c r="AL10" s="60">
        <f>データ!$U$6</f>
        <v>12793</v>
      </c>
      <c r="AM10" s="60"/>
      <c r="AN10" s="60"/>
      <c r="AO10" s="60"/>
      <c r="AP10" s="60"/>
      <c r="AQ10" s="60"/>
      <c r="AR10" s="60"/>
      <c r="AS10" s="60"/>
      <c r="AT10" s="51">
        <f>データ!$V$6</f>
        <v>163.4</v>
      </c>
      <c r="AU10" s="52"/>
      <c r="AV10" s="52"/>
      <c r="AW10" s="52"/>
      <c r="AX10" s="52"/>
      <c r="AY10" s="52"/>
      <c r="AZ10" s="52"/>
      <c r="BA10" s="52"/>
      <c r="BB10" s="53">
        <f>データ!$W$6</f>
        <v>78.290000000000006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Hp9os8VtuVrEFVMxRg/QYO+2VYplUeDg7iwg/lvTkhWy8gQOy+ol/ZrthjeWEFKV1sjLjvP+sPgkj1qqNNAcw==" saltValue="pDC8XavKYae2EpyqdJVP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46060</v>
      </c>
      <c r="D6" s="34">
        <f t="shared" si="3"/>
        <v>46</v>
      </c>
      <c r="E6" s="34">
        <f t="shared" si="3"/>
        <v>1</v>
      </c>
      <c r="F6" s="34">
        <f t="shared" si="3"/>
        <v>0</v>
      </c>
      <c r="G6" s="34">
        <f t="shared" si="3"/>
        <v>1</v>
      </c>
      <c r="H6" s="34" t="str">
        <f t="shared" si="3"/>
        <v>宮城県　南三陸町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80.239999999999995</v>
      </c>
      <c r="P6" s="35">
        <f t="shared" si="3"/>
        <v>99.66</v>
      </c>
      <c r="Q6" s="35">
        <f t="shared" si="3"/>
        <v>3996</v>
      </c>
      <c r="R6" s="35">
        <f t="shared" si="3"/>
        <v>12987</v>
      </c>
      <c r="S6" s="35">
        <f t="shared" si="3"/>
        <v>163.4</v>
      </c>
      <c r="T6" s="35">
        <f t="shared" si="3"/>
        <v>79.48</v>
      </c>
      <c r="U6" s="35">
        <f t="shared" si="3"/>
        <v>12793</v>
      </c>
      <c r="V6" s="35">
        <f t="shared" si="3"/>
        <v>163.4</v>
      </c>
      <c r="W6" s="35">
        <f t="shared" si="3"/>
        <v>78.290000000000006</v>
      </c>
      <c r="X6" s="36">
        <f>IF(X7="",NA(),X7)</f>
        <v>113.4</v>
      </c>
      <c r="Y6" s="36">
        <f t="shared" ref="Y6:AG6" si="4">IF(Y7="",NA(),Y7)</f>
        <v>113.47</v>
      </c>
      <c r="Z6" s="36">
        <f t="shared" si="4"/>
        <v>110.32</v>
      </c>
      <c r="AA6" s="36">
        <f t="shared" si="4"/>
        <v>106.27</v>
      </c>
      <c r="AB6" s="36">
        <f t="shared" si="4"/>
        <v>100.49</v>
      </c>
      <c r="AC6" s="36">
        <f t="shared" si="4"/>
        <v>109.49</v>
      </c>
      <c r="AD6" s="36">
        <f t="shared" si="4"/>
        <v>111.06</v>
      </c>
      <c r="AE6" s="36">
        <f t="shared" si="4"/>
        <v>111.34</v>
      </c>
      <c r="AF6" s="36">
        <f t="shared" si="4"/>
        <v>110.02</v>
      </c>
      <c r="AG6" s="36">
        <f t="shared" si="4"/>
        <v>108.76</v>
      </c>
      <c r="AH6" s="35" t="str">
        <f>IF(AH7="","",IF(AH7="-","【-】","【"&amp;SUBSTITUTE(TEXT(AH7,"#,##0.00"),"-","△")&amp;"】"))</f>
        <v>【112.83】</v>
      </c>
      <c r="AI6" s="36">
        <f>IF(AI7="",NA(),AI7)</f>
        <v>59.17</v>
      </c>
      <c r="AJ6" s="36">
        <f t="shared" ref="AJ6:AR6" si="5">IF(AJ7="",NA(),AJ7)</f>
        <v>41.62</v>
      </c>
      <c r="AK6" s="36">
        <f t="shared" si="5"/>
        <v>26.06</v>
      </c>
      <c r="AL6" s="36">
        <f t="shared" si="5"/>
        <v>17.95</v>
      </c>
      <c r="AM6" s="36">
        <f t="shared" si="5"/>
        <v>17.25</v>
      </c>
      <c r="AN6" s="36">
        <f t="shared" si="5"/>
        <v>9.49</v>
      </c>
      <c r="AO6" s="36">
        <f t="shared" si="5"/>
        <v>9.35</v>
      </c>
      <c r="AP6" s="36">
        <f t="shared" si="5"/>
        <v>10.130000000000001</v>
      </c>
      <c r="AQ6" s="36">
        <f t="shared" si="5"/>
        <v>7.31</v>
      </c>
      <c r="AR6" s="36">
        <f t="shared" si="5"/>
        <v>7.48</v>
      </c>
      <c r="AS6" s="35" t="str">
        <f>IF(AS7="","",IF(AS7="-","【-】","【"&amp;SUBSTITUTE(TEXT(AS7,"#,##0.00"),"-","△")&amp;"】"))</f>
        <v>【1.05】</v>
      </c>
      <c r="AT6" s="36">
        <f>IF(AT7="",NA(),AT7)</f>
        <v>161.77000000000001</v>
      </c>
      <c r="AU6" s="36">
        <f t="shared" ref="AU6:BC6" si="6">IF(AU7="",NA(),AU7)</f>
        <v>177.81</v>
      </c>
      <c r="AV6" s="36">
        <f t="shared" si="6"/>
        <v>108.89</v>
      </c>
      <c r="AW6" s="36">
        <f t="shared" si="6"/>
        <v>127.99</v>
      </c>
      <c r="AX6" s="36">
        <f t="shared" si="6"/>
        <v>138.88999999999999</v>
      </c>
      <c r="AY6" s="36">
        <f t="shared" si="6"/>
        <v>406.37</v>
      </c>
      <c r="AZ6" s="36">
        <f t="shared" si="6"/>
        <v>398.29</v>
      </c>
      <c r="BA6" s="36">
        <f t="shared" si="6"/>
        <v>388.67</v>
      </c>
      <c r="BB6" s="36">
        <f t="shared" si="6"/>
        <v>355.27</v>
      </c>
      <c r="BC6" s="36">
        <f t="shared" si="6"/>
        <v>359.7</v>
      </c>
      <c r="BD6" s="35" t="str">
        <f>IF(BD7="","",IF(BD7="-","【-】","【"&amp;SUBSTITUTE(TEXT(BD7,"#,##0.00"),"-","△")&amp;"】"))</f>
        <v>【261.93】</v>
      </c>
      <c r="BE6" s="36">
        <f>IF(BE7="",NA(),BE7)</f>
        <v>711.67</v>
      </c>
      <c r="BF6" s="36">
        <f t="shared" ref="BF6:BN6" si="7">IF(BF7="",NA(),BF7)</f>
        <v>646.91999999999996</v>
      </c>
      <c r="BG6" s="36">
        <f t="shared" si="7"/>
        <v>594.62</v>
      </c>
      <c r="BH6" s="36">
        <f t="shared" si="7"/>
        <v>544.49</v>
      </c>
      <c r="BI6" s="36">
        <f t="shared" si="7"/>
        <v>492.49</v>
      </c>
      <c r="BJ6" s="36">
        <f t="shared" si="7"/>
        <v>442.54</v>
      </c>
      <c r="BK6" s="36">
        <f t="shared" si="7"/>
        <v>431</v>
      </c>
      <c r="BL6" s="36">
        <f t="shared" si="7"/>
        <v>422.5</v>
      </c>
      <c r="BM6" s="36">
        <f t="shared" si="7"/>
        <v>458.27</v>
      </c>
      <c r="BN6" s="36">
        <f t="shared" si="7"/>
        <v>447.01</v>
      </c>
      <c r="BO6" s="35" t="str">
        <f>IF(BO7="","",IF(BO7="-","【-】","【"&amp;SUBSTITUTE(TEXT(BO7,"#,##0.00"),"-","△")&amp;"】"))</f>
        <v>【270.46】</v>
      </c>
      <c r="BP6" s="36">
        <f>IF(BP7="",NA(),BP7)</f>
        <v>92.26</v>
      </c>
      <c r="BQ6" s="36">
        <f t="shared" ref="BQ6:BY6" si="8">IF(BQ7="",NA(),BQ7)</f>
        <v>90.11</v>
      </c>
      <c r="BR6" s="36">
        <f t="shared" si="8"/>
        <v>93.32</v>
      </c>
      <c r="BS6" s="36">
        <f t="shared" si="8"/>
        <v>90.8</v>
      </c>
      <c r="BT6" s="36">
        <f t="shared" si="8"/>
        <v>84.85</v>
      </c>
      <c r="BU6" s="36">
        <f t="shared" si="8"/>
        <v>98.6</v>
      </c>
      <c r="BV6" s="36">
        <f t="shared" si="8"/>
        <v>100.82</v>
      </c>
      <c r="BW6" s="36">
        <f t="shared" si="8"/>
        <v>101.64</v>
      </c>
      <c r="BX6" s="36">
        <f t="shared" si="8"/>
        <v>96.77</v>
      </c>
      <c r="BY6" s="36">
        <f t="shared" si="8"/>
        <v>95.81</v>
      </c>
      <c r="BZ6" s="35" t="str">
        <f>IF(BZ7="","",IF(BZ7="-","【-】","【"&amp;SUBSTITUTE(TEXT(BZ7,"#,##0.00"),"-","△")&amp;"】"))</f>
        <v>【103.91】</v>
      </c>
      <c r="CA6" s="36">
        <f>IF(CA7="",NA(),CA7)</f>
        <v>237.09</v>
      </c>
      <c r="CB6" s="36">
        <f t="shared" ref="CB6:CJ6" si="9">IF(CB7="",NA(),CB7)</f>
        <v>245.22</v>
      </c>
      <c r="CC6" s="36">
        <f t="shared" si="9"/>
        <v>239.99</v>
      </c>
      <c r="CD6" s="36">
        <f t="shared" si="9"/>
        <v>247.1</v>
      </c>
      <c r="CE6" s="36">
        <f t="shared" si="9"/>
        <v>264.27999999999997</v>
      </c>
      <c r="CF6" s="36">
        <f t="shared" si="9"/>
        <v>181.67</v>
      </c>
      <c r="CG6" s="36">
        <f t="shared" si="9"/>
        <v>179.55</v>
      </c>
      <c r="CH6" s="36">
        <f t="shared" si="9"/>
        <v>179.16</v>
      </c>
      <c r="CI6" s="36">
        <f t="shared" si="9"/>
        <v>187.18</v>
      </c>
      <c r="CJ6" s="36">
        <f t="shared" si="9"/>
        <v>189.58</v>
      </c>
      <c r="CK6" s="35" t="str">
        <f>IF(CK7="","",IF(CK7="-","【-】","【"&amp;SUBSTITUTE(TEXT(CK7,"#,##0.00"),"-","△")&amp;"】"))</f>
        <v>【167.11】</v>
      </c>
      <c r="CL6" s="36">
        <f>IF(CL7="",NA(),CL7)</f>
        <v>51.67</v>
      </c>
      <c r="CM6" s="36">
        <f t="shared" ref="CM6:CU6" si="10">IF(CM7="",NA(),CM7)</f>
        <v>53.38</v>
      </c>
      <c r="CN6" s="36">
        <f t="shared" si="10"/>
        <v>52.57</v>
      </c>
      <c r="CO6" s="36">
        <f t="shared" si="10"/>
        <v>58.66</v>
      </c>
      <c r="CP6" s="36">
        <f t="shared" si="10"/>
        <v>61.67</v>
      </c>
      <c r="CQ6" s="36">
        <f t="shared" si="10"/>
        <v>53.61</v>
      </c>
      <c r="CR6" s="36">
        <f t="shared" si="10"/>
        <v>53.52</v>
      </c>
      <c r="CS6" s="36">
        <f t="shared" si="10"/>
        <v>54.24</v>
      </c>
      <c r="CT6" s="36">
        <f t="shared" si="10"/>
        <v>55.88</v>
      </c>
      <c r="CU6" s="36">
        <f t="shared" si="10"/>
        <v>55.22</v>
      </c>
      <c r="CV6" s="35" t="str">
        <f>IF(CV7="","",IF(CV7="-","【-】","【"&amp;SUBSTITUTE(TEXT(CV7,"#,##0.00"),"-","△")&amp;"】"))</f>
        <v>【60.27】</v>
      </c>
      <c r="CW6" s="36">
        <f>IF(CW7="",NA(),CW7)</f>
        <v>72.760000000000005</v>
      </c>
      <c r="CX6" s="36">
        <f t="shared" ref="CX6:DF6" si="11">IF(CX7="",NA(),CX7)</f>
        <v>71.69</v>
      </c>
      <c r="CY6" s="36">
        <f t="shared" si="11"/>
        <v>73.010000000000005</v>
      </c>
      <c r="CZ6" s="36">
        <f t="shared" si="11"/>
        <v>65.91</v>
      </c>
      <c r="DA6" s="36">
        <f t="shared" si="11"/>
        <v>63.52</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40.14</v>
      </c>
      <c r="DI6" s="36">
        <f t="shared" ref="DI6:DQ6" si="12">IF(DI7="",NA(),DI7)</f>
        <v>32.22</v>
      </c>
      <c r="DJ6" s="36">
        <f t="shared" si="12"/>
        <v>28.18</v>
      </c>
      <c r="DK6" s="36">
        <f t="shared" si="12"/>
        <v>29.21</v>
      </c>
      <c r="DL6" s="36">
        <f t="shared" si="12"/>
        <v>29.82</v>
      </c>
      <c r="DM6" s="36">
        <f t="shared" si="12"/>
        <v>46.67</v>
      </c>
      <c r="DN6" s="36">
        <f t="shared" si="12"/>
        <v>47.7</v>
      </c>
      <c r="DO6" s="36">
        <f t="shared" si="12"/>
        <v>48.14</v>
      </c>
      <c r="DP6" s="36">
        <f t="shared" si="12"/>
        <v>46.61</v>
      </c>
      <c r="DQ6" s="36">
        <f t="shared" si="12"/>
        <v>47.97</v>
      </c>
      <c r="DR6" s="35" t="str">
        <f>IF(DR7="","",IF(DR7="-","【-】","【"&amp;SUBSTITUTE(TEXT(DR7,"#,##0.00"),"-","△")&amp;"】"))</f>
        <v>【48.85】</v>
      </c>
      <c r="DS6" s="36">
        <f>IF(DS7="",NA(),DS7)</f>
        <v>8.86</v>
      </c>
      <c r="DT6" s="35">
        <f t="shared" ref="DT6:EB6" si="13">IF(DT7="",NA(),DT7)</f>
        <v>0</v>
      </c>
      <c r="DU6" s="35">
        <f t="shared" si="13"/>
        <v>0</v>
      </c>
      <c r="DV6" s="35">
        <f t="shared" si="13"/>
        <v>0</v>
      </c>
      <c r="DW6" s="35">
        <f t="shared" si="13"/>
        <v>0</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0.84</v>
      </c>
      <c r="EE6" s="35">
        <f t="shared" ref="EE6:EM6" si="14">IF(EE7="",NA(),EE7)</f>
        <v>0</v>
      </c>
      <c r="EF6" s="35">
        <f t="shared" si="14"/>
        <v>0</v>
      </c>
      <c r="EG6" s="35">
        <f t="shared" si="14"/>
        <v>0</v>
      </c>
      <c r="EH6" s="36">
        <f t="shared" si="14"/>
        <v>5.51</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46060</v>
      </c>
      <c r="D7" s="38">
        <v>46</v>
      </c>
      <c r="E7" s="38">
        <v>1</v>
      </c>
      <c r="F7" s="38">
        <v>0</v>
      </c>
      <c r="G7" s="38">
        <v>1</v>
      </c>
      <c r="H7" s="38" t="s">
        <v>93</v>
      </c>
      <c r="I7" s="38" t="s">
        <v>94</v>
      </c>
      <c r="J7" s="38" t="s">
        <v>95</v>
      </c>
      <c r="K7" s="38" t="s">
        <v>96</v>
      </c>
      <c r="L7" s="38" t="s">
        <v>97</v>
      </c>
      <c r="M7" s="38" t="s">
        <v>98</v>
      </c>
      <c r="N7" s="39" t="s">
        <v>99</v>
      </c>
      <c r="O7" s="39">
        <v>80.239999999999995</v>
      </c>
      <c r="P7" s="39">
        <v>99.66</v>
      </c>
      <c r="Q7" s="39">
        <v>3996</v>
      </c>
      <c r="R7" s="39">
        <v>12987</v>
      </c>
      <c r="S7" s="39">
        <v>163.4</v>
      </c>
      <c r="T7" s="39">
        <v>79.48</v>
      </c>
      <c r="U7" s="39">
        <v>12793</v>
      </c>
      <c r="V7" s="39">
        <v>163.4</v>
      </c>
      <c r="W7" s="39">
        <v>78.290000000000006</v>
      </c>
      <c r="X7" s="39">
        <v>113.4</v>
      </c>
      <c r="Y7" s="39">
        <v>113.47</v>
      </c>
      <c r="Z7" s="39">
        <v>110.32</v>
      </c>
      <c r="AA7" s="39">
        <v>106.27</v>
      </c>
      <c r="AB7" s="39">
        <v>100.49</v>
      </c>
      <c r="AC7" s="39">
        <v>109.49</v>
      </c>
      <c r="AD7" s="39">
        <v>111.06</v>
      </c>
      <c r="AE7" s="39">
        <v>111.34</v>
      </c>
      <c r="AF7" s="39">
        <v>110.02</v>
      </c>
      <c r="AG7" s="39">
        <v>108.76</v>
      </c>
      <c r="AH7" s="39">
        <v>112.83</v>
      </c>
      <c r="AI7" s="39">
        <v>59.17</v>
      </c>
      <c r="AJ7" s="39">
        <v>41.62</v>
      </c>
      <c r="AK7" s="39">
        <v>26.06</v>
      </c>
      <c r="AL7" s="39">
        <v>17.95</v>
      </c>
      <c r="AM7" s="39">
        <v>17.25</v>
      </c>
      <c r="AN7" s="39">
        <v>9.49</v>
      </c>
      <c r="AO7" s="39">
        <v>9.35</v>
      </c>
      <c r="AP7" s="39">
        <v>10.130000000000001</v>
      </c>
      <c r="AQ7" s="39">
        <v>7.31</v>
      </c>
      <c r="AR7" s="39">
        <v>7.48</v>
      </c>
      <c r="AS7" s="39">
        <v>1.05</v>
      </c>
      <c r="AT7" s="39">
        <v>161.77000000000001</v>
      </c>
      <c r="AU7" s="39">
        <v>177.81</v>
      </c>
      <c r="AV7" s="39">
        <v>108.89</v>
      </c>
      <c r="AW7" s="39">
        <v>127.99</v>
      </c>
      <c r="AX7" s="39">
        <v>138.88999999999999</v>
      </c>
      <c r="AY7" s="39">
        <v>406.37</v>
      </c>
      <c r="AZ7" s="39">
        <v>398.29</v>
      </c>
      <c r="BA7" s="39">
        <v>388.67</v>
      </c>
      <c r="BB7" s="39">
        <v>355.27</v>
      </c>
      <c r="BC7" s="39">
        <v>359.7</v>
      </c>
      <c r="BD7" s="39">
        <v>261.93</v>
      </c>
      <c r="BE7" s="39">
        <v>711.67</v>
      </c>
      <c r="BF7" s="39">
        <v>646.91999999999996</v>
      </c>
      <c r="BG7" s="39">
        <v>594.62</v>
      </c>
      <c r="BH7" s="39">
        <v>544.49</v>
      </c>
      <c r="BI7" s="39">
        <v>492.49</v>
      </c>
      <c r="BJ7" s="39">
        <v>442.54</v>
      </c>
      <c r="BK7" s="39">
        <v>431</v>
      </c>
      <c r="BL7" s="39">
        <v>422.5</v>
      </c>
      <c r="BM7" s="39">
        <v>458.27</v>
      </c>
      <c r="BN7" s="39">
        <v>447.01</v>
      </c>
      <c r="BO7" s="39">
        <v>270.45999999999998</v>
      </c>
      <c r="BP7" s="39">
        <v>92.26</v>
      </c>
      <c r="BQ7" s="39">
        <v>90.11</v>
      </c>
      <c r="BR7" s="39">
        <v>93.32</v>
      </c>
      <c r="BS7" s="39">
        <v>90.8</v>
      </c>
      <c r="BT7" s="39">
        <v>84.85</v>
      </c>
      <c r="BU7" s="39">
        <v>98.6</v>
      </c>
      <c r="BV7" s="39">
        <v>100.82</v>
      </c>
      <c r="BW7" s="39">
        <v>101.64</v>
      </c>
      <c r="BX7" s="39">
        <v>96.77</v>
      </c>
      <c r="BY7" s="39">
        <v>95.81</v>
      </c>
      <c r="BZ7" s="39">
        <v>103.91</v>
      </c>
      <c r="CA7" s="39">
        <v>237.09</v>
      </c>
      <c r="CB7" s="39">
        <v>245.22</v>
      </c>
      <c r="CC7" s="39">
        <v>239.99</v>
      </c>
      <c r="CD7" s="39">
        <v>247.1</v>
      </c>
      <c r="CE7" s="39">
        <v>264.27999999999997</v>
      </c>
      <c r="CF7" s="39">
        <v>181.67</v>
      </c>
      <c r="CG7" s="39">
        <v>179.55</v>
      </c>
      <c r="CH7" s="39">
        <v>179.16</v>
      </c>
      <c r="CI7" s="39">
        <v>187.18</v>
      </c>
      <c r="CJ7" s="39">
        <v>189.58</v>
      </c>
      <c r="CK7" s="39">
        <v>167.11</v>
      </c>
      <c r="CL7" s="39">
        <v>51.67</v>
      </c>
      <c r="CM7" s="39">
        <v>53.38</v>
      </c>
      <c r="CN7" s="39">
        <v>52.57</v>
      </c>
      <c r="CO7" s="39">
        <v>58.66</v>
      </c>
      <c r="CP7" s="39">
        <v>61.67</v>
      </c>
      <c r="CQ7" s="39">
        <v>53.61</v>
      </c>
      <c r="CR7" s="39">
        <v>53.52</v>
      </c>
      <c r="CS7" s="39">
        <v>54.24</v>
      </c>
      <c r="CT7" s="39">
        <v>55.88</v>
      </c>
      <c r="CU7" s="39">
        <v>55.22</v>
      </c>
      <c r="CV7" s="39">
        <v>60.27</v>
      </c>
      <c r="CW7" s="39">
        <v>72.760000000000005</v>
      </c>
      <c r="CX7" s="39">
        <v>71.69</v>
      </c>
      <c r="CY7" s="39">
        <v>73.010000000000005</v>
      </c>
      <c r="CZ7" s="39">
        <v>65.91</v>
      </c>
      <c r="DA7" s="39">
        <v>63.52</v>
      </c>
      <c r="DB7" s="39">
        <v>81.31</v>
      </c>
      <c r="DC7" s="39">
        <v>81.459999999999994</v>
      </c>
      <c r="DD7" s="39">
        <v>81.680000000000007</v>
      </c>
      <c r="DE7" s="39">
        <v>80.989999999999995</v>
      </c>
      <c r="DF7" s="39">
        <v>80.930000000000007</v>
      </c>
      <c r="DG7" s="39">
        <v>89.92</v>
      </c>
      <c r="DH7" s="39">
        <v>40.14</v>
      </c>
      <c r="DI7" s="39">
        <v>32.22</v>
      </c>
      <c r="DJ7" s="39">
        <v>28.18</v>
      </c>
      <c r="DK7" s="39">
        <v>29.21</v>
      </c>
      <c r="DL7" s="39">
        <v>29.82</v>
      </c>
      <c r="DM7" s="39">
        <v>46.67</v>
      </c>
      <c r="DN7" s="39">
        <v>47.7</v>
      </c>
      <c r="DO7" s="39">
        <v>48.14</v>
      </c>
      <c r="DP7" s="39">
        <v>46.61</v>
      </c>
      <c r="DQ7" s="39">
        <v>47.97</v>
      </c>
      <c r="DR7" s="39">
        <v>48.85</v>
      </c>
      <c r="DS7" s="39">
        <v>8.86</v>
      </c>
      <c r="DT7" s="39">
        <v>0</v>
      </c>
      <c r="DU7" s="39">
        <v>0</v>
      </c>
      <c r="DV7" s="39">
        <v>0</v>
      </c>
      <c r="DW7" s="39">
        <v>0</v>
      </c>
      <c r="DX7" s="39">
        <v>10.029999999999999</v>
      </c>
      <c r="DY7" s="39">
        <v>7.26</v>
      </c>
      <c r="DZ7" s="39">
        <v>11.13</v>
      </c>
      <c r="EA7" s="39">
        <v>10.84</v>
      </c>
      <c r="EB7" s="39">
        <v>15.33</v>
      </c>
      <c r="EC7" s="39">
        <v>17.8</v>
      </c>
      <c r="ED7" s="39">
        <v>0.84</v>
      </c>
      <c r="EE7" s="39">
        <v>0</v>
      </c>
      <c r="EF7" s="39">
        <v>0</v>
      </c>
      <c r="EG7" s="39">
        <v>0</v>
      </c>
      <c r="EH7" s="39">
        <v>5.51</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菅原 千亜紀</cp:lastModifiedBy>
  <cp:lastPrinted>2020-01-21T07:32:26Z</cp:lastPrinted>
  <dcterms:created xsi:type="dcterms:W3CDTF">2019-12-05T04:09:32Z</dcterms:created>
  <dcterms:modified xsi:type="dcterms:W3CDTF">2020-01-21T07:40:51Z</dcterms:modified>
  <cp:category/>
</cp:coreProperties>
</file>