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7Days3uumOBtAbEOS2pcb8rHgpktA8lNP0/fOfFgHTCwFM5hZNqf/NiKNOiTlh5rVYnuRa8GrLzcO0IrMzGgQ==" workbookSaltValue="fI9fVl5Fuoc4kVgETedhy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<sst xmlns="http://schemas.openxmlformats.org/spreadsheetml/2006/main" count="239" uniqueCount="113">
  <si>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</si>
  <si>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</si>
  <si>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</si>
  <si>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</si>
  <si>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</si>
  <si>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</si>
  <si>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</si>
  <si>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</si>
  <si>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</si>
  <si>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</si>
  <si>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</si>
  <si>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</si>
  <si>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</si>
  <si>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</si>
  <si>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</si>
  <si>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</si>
  <si>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</si>
  <si>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</si>
  <si>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</si>
  <si>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</si>
  <si>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</si>
  <si>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</si>
  <si>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</si>
  <si>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</si>
  <si>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</si>
  <si>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</si>
  <si>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</si>
  <si>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</si>
  <si>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</si>
  <si>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</si>
  <si>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</si>
  <si>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</si>
  <si>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</si>
  <si>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</si>
  <si>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</si>
  <si>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</si>
  <si>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</si>
  <si>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</si>
  <si>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</si>
  <si>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</si>
  <si>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</si>
  <si>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</si>
  <si>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</si>
  <si>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</si>
  <si>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</si>
  <si>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</si>
  <si>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</si>
  <si>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</si>
  <si>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</si>
  <si>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</si>
  <si>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</si>
  <si>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</si>
  <si>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</si>
  <si>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</si>
  <si>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</si>
  <si>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</si>
  <si>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</si>
  <si>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</si>
  <si>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</si>
  <si>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</si>
  <si>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</si>
  <si>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</si>
  <si>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</si>
  <si>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</si>
  <si>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</si>
  <si>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</si>
  <si>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</si>
  <si>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</si>
  <si>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</si>
  <si>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</si>
  <si>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</si>
  <si>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</si>
  <si>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</si>
  <si>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</si>
  <si>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</si>
  <si>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</si>
  <si>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</si>
  <si>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</si>
  <si>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</si>
  <si>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</si>
  <si>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</si>
  <si>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</si>
  <si>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</si>
  <si>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</si>
  <si>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</si>
  <si>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</si>
  <si>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</si>
  <si>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</si>
  <si>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</si>
  <si>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</si>
  <si>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</si>
  <si>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</si>
  <si>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</si>
  <si>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</si>
  <si>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</si>
  <si>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</si>
  <si>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</si>
  <si>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</si>
  <si>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</si>
  <si>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</si>
  <si>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</si>
  <si>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</si>
  <si>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</si>
  <si>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</si>
  <si>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</si>
  <si>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</si>
  <si>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</si>
  <si>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</si>
  <si>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</si>
  <si>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</si>
  <si>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浄化槽設置基数は105基であり、今後増加することは無く、経営状況もこのまま推移するものと思われるが、今後耐用年数28年を迎える浄化槽の計画的な更新が必要となってくる。また、策定した経営戦略に基づき、計画的・効率的な事業運営を推進する。</t>
    <rPh sb="0" eb="3">
      <t>ジョウカソウ</t>
    </rPh>
    <rPh sb="3" eb="5">
      <t>セッチ</t>
    </rPh>
    <rPh sb="5" eb="7">
      <t>キスウ</t>
    </rPh>
    <rPh sb="11" eb="12">
      <t>キ</t>
    </rPh>
    <rPh sb="16" eb="18">
      <t>コンゴ</t>
    </rPh>
    <rPh sb="18" eb="20">
      <t>ゾウカ</t>
    </rPh>
    <rPh sb="25" eb="26">
      <t>ナ</t>
    </rPh>
    <rPh sb="28" eb="30">
      <t>ケイエイ</t>
    </rPh>
    <rPh sb="30" eb="32">
      <t>ジョウキョウ</t>
    </rPh>
    <rPh sb="37" eb="39">
      <t>スイイ</t>
    </rPh>
    <rPh sb="44" eb="45">
      <t>オモ</t>
    </rPh>
    <rPh sb="50" eb="52">
      <t>コンゴ</t>
    </rPh>
    <rPh sb="52" eb="54">
      <t>タイヨウ</t>
    </rPh>
    <rPh sb="54" eb="56">
      <t>ネンスウ</t>
    </rPh>
    <rPh sb="58" eb="59">
      <t>ネン</t>
    </rPh>
    <rPh sb="60" eb="61">
      <t>ムカ</t>
    </rPh>
    <rPh sb="63" eb="66">
      <t>ジョウカソウ</t>
    </rPh>
    <rPh sb="67" eb="70">
      <t>ケイカクテキ</t>
    </rPh>
    <rPh sb="71" eb="73">
      <t>コウシン</t>
    </rPh>
    <rPh sb="74" eb="76">
      <t>ヒツヨウ</t>
    </rPh>
    <rPh sb="86" eb="88">
      <t>サクテイ</t>
    </rPh>
    <rPh sb="90" eb="92">
      <t>ケイエイ</t>
    </rPh>
    <rPh sb="92" eb="94">
      <t>センリャク</t>
    </rPh>
    <rPh sb="95" eb="96">
      <t>モト</t>
    </rPh>
    <rPh sb="99" eb="102">
      <t>ケイカクテキ</t>
    </rPh>
    <rPh sb="103" eb="106">
      <t>コウリツテキ</t>
    </rPh>
    <rPh sb="107" eb="109">
      <t>ジギョウ</t>
    </rPh>
    <rPh sb="109" eb="111">
      <t>ウンエイ</t>
    </rPh>
    <rPh sb="112" eb="114">
      <t>スイシン</t>
    </rPh>
    <phoneticPr fontId="4"/>
  </si>
  <si>
    <t>平成17年度から使用を開始しており、13年を経過しブロワー等の故障が発生、その都度修繕、更新を行っている。</t>
    <rPh sb="0" eb="2">
      <t>ヘイセイ</t>
    </rPh>
    <rPh sb="4" eb="6">
      <t>ネンド</t>
    </rPh>
    <rPh sb="8" eb="10">
      <t>シヨウ</t>
    </rPh>
    <rPh sb="11" eb="13">
      <t>カイシ</t>
    </rPh>
    <rPh sb="20" eb="21">
      <t>ネン</t>
    </rPh>
    <rPh sb="22" eb="24">
      <t>ケイカ</t>
    </rPh>
    <rPh sb="29" eb="30">
      <t>トウ</t>
    </rPh>
    <rPh sb="31" eb="33">
      <t>コショウ</t>
    </rPh>
    <rPh sb="34" eb="36">
      <t>ハッセイ</t>
    </rPh>
    <rPh sb="39" eb="41">
      <t>ツド</t>
    </rPh>
    <rPh sb="41" eb="43">
      <t>シュウゼン</t>
    </rPh>
    <rPh sb="44" eb="46">
      <t>コウシン</t>
    </rPh>
    <rPh sb="47" eb="48">
      <t>オコナ</t>
    </rPh>
    <phoneticPr fontId="4"/>
  </si>
  <si>
    <t>①について、料金収入に加え地方債償還金が少なくなっている。しかし、使用料だけでは経費が回収できず一般会計からの繰入を行っている。
④について企業債残高対事業規模比率は、全額一般会計繰入金（基準内繰入）を財源としているため低水準となっている。
⑤について、①同様使用料だけでは経費が回収できない状況であるため、今後他の事業も含め使用料金の見直しが必要。　　　　　　　
⑥について、１戸当たりの使用人数が比較的多いため平均値を下回っていると思われる。　　　　　　　　　　
⑦について、浄化槽設置希望者が対象で有り稼働率は59.18％である。　　　　　　　
⑧について、浄化槽設置希望者が対象であるため、水洗化率は100％である。</t>
    <rPh sb="6" eb="8">
      <t>リョウキン</t>
    </rPh>
    <rPh sb="8" eb="10">
      <t>シュウニュウ</t>
    </rPh>
    <rPh sb="11" eb="12">
      <t>クワ</t>
    </rPh>
    <rPh sb="13" eb="16">
      <t>チホウサイ</t>
    </rPh>
    <rPh sb="16" eb="19">
      <t>ショウカンキン</t>
    </rPh>
    <rPh sb="20" eb="21">
      <t>スク</t>
    </rPh>
    <rPh sb="33" eb="36">
      <t>シヨウリョウ</t>
    </rPh>
    <rPh sb="40" eb="42">
      <t>ケイヒ</t>
    </rPh>
    <rPh sb="43" eb="45">
      <t>カイシュウ</t>
    </rPh>
    <rPh sb="48" eb="50">
      <t>イッパン</t>
    </rPh>
    <rPh sb="50" eb="52">
      <t>カイケイ</t>
    </rPh>
    <rPh sb="55" eb="57">
      <t>クリイレ</t>
    </rPh>
    <rPh sb="58" eb="59">
      <t>オコナ</t>
    </rPh>
    <rPh sb="128" eb="130">
      <t>ドウヨウ</t>
    </rPh>
    <rPh sb="130" eb="133">
      <t>シヨウリョウ</t>
    </rPh>
    <rPh sb="137" eb="139">
      <t>ケイヒ</t>
    </rPh>
    <rPh sb="140" eb="142">
      <t>カイシュウ</t>
    </rPh>
    <rPh sb="154" eb="156">
      <t>コンゴ</t>
    </rPh>
    <rPh sb="156" eb="157">
      <t>タ</t>
    </rPh>
    <rPh sb="158" eb="160">
      <t>ジギョウ</t>
    </rPh>
    <rPh sb="161" eb="162">
      <t>フク</t>
    </rPh>
    <rPh sb="163" eb="165">
      <t>シヨウ</t>
    </rPh>
    <rPh sb="165" eb="167">
      <t>リョウキン</t>
    </rPh>
    <rPh sb="168" eb="170">
      <t>ミナオ</t>
    </rPh>
    <rPh sb="172" eb="174">
      <t>ヒツヨウ</t>
    </rPh>
    <rPh sb="190" eb="191">
      <t>コ</t>
    </rPh>
    <rPh sb="191" eb="192">
      <t>ア</t>
    </rPh>
    <rPh sb="195" eb="197">
      <t>シヨウ</t>
    </rPh>
    <rPh sb="197" eb="199">
      <t>ニンズウ</t>
    </rPh>
    <rPh sb="200" eb="203">
      <t>ヒカクテキ</t>
    </rPh>
    <rPh sb="203" eb="204">
      <t>オオ</t>
    </rPh>
    <rPh sb="207" eb="210">
      <t>ヘイキンチ</t>
    </rPh>
    <rPh sb="211" eb="213">
      <t>シタマワ</t>
    </rPh>
    <rPh sb="218" eb="219">
      <t>オモ</t>
    </rPh>
    <rPh sb="240" eb="243">
      <t>ジョウカソウ</t>
    </rPh>
    <rPh sb="243" eb="245">
      <t>セッチ</t>
    </rPh>
    <rPh sb="245" eb="248">
      <t>キボウシャ</t>
    </rPh>
    <rPh sb="249" eb="251">
      <t>タイショウ</t>
    </rPh>
    <rPh sb="252" eb="253">
      <t>ア</t>
    </rPh>
    <rPh sb="254" eb="257">
      <t>カドウリツ</t>
    </rPh>
    <rPh sb="282" eb="285">
      <t>ジョウカソウ</t>
    </rPh>
    <rPh sb="285" eb="287">
      <t>セッチ</t>
    </rPh>
    <rPh sb="287" eb="290">
      <t>キボウシャ</t>
    </rPh>
    <rPh sb="291" eb="293">
      <t>タイショウ</t>
    </rPh>
    <rPh sb="299" eb="302">
      <t>スイセンカ</t>
    </rPh>
    <rPh sb="302" eb="303">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</si>
</sst>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81E-4854-93E0-D51D67CCE0D8}"/>
            </c:ext>
          </c:extLst>
        </c:ser>
        <c:dLbls>
          <c:showLegendKey val="0"/>
          <c:showVal val="0"/>
          <c:showCatName val="0"/>
          <c:showSerName val="0"/>
          <c:showPercent val="0"/>
          <c:showBubbleSize val="0"/>
        </c:dLbls>
        <c:gapWidth val="150"/>
        <c:axId val="173415040"/>
        <c:axId val="17344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81E-4854-93E0-D51D67CCE0D8}"/>
            </c:ext>
          </c:extLst>
        </c:ser>
        <c:dLbls>
          <c:showLegendKey val="0"/>
          <c:showVal val="0"/>
          <c:showCatName val="0"/>
          <c:showSerName val="0"/>
          <c:showPercent val="0"/>
          <c:showBubbleSize val="0"/>
        </c:dLbls>
        <c:marker val="1"/>
        <c:smooth val="0"/>
        <c:axId val="173415040"/>
        <c:axId val="173449984"/>
      </c:lineChart>
      <c:dateAx>
        <c:axId val="173415040"/>
        <c:scaling>
          <c:orientation val="minMax"/>
        </c:scaling>
        <c:delete val="1"/>
        <c:axPos val="b"/>
        <c:numFmt formatCode="ge" sourceLinked="1"/>
        <c:majorTickMark val="none"/>
        <c:minorTickMark val="none"/>
        <c:tickLblPos val="none"/>
        <c:crossAx val="173449984"/>
        <c:crosses val="autoZero"/>
        <c:auto val="1"/>
        <c:lblOffset val="100"/>
        <c:baseTimeUnit val="years"/>
      </c:dateAx>
      <c:valAx>
        <c:axId val="1734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64.63</c:v>
                </c:pt>
                <c:pt idx="1">
                  <c:v>64.63</c:v>
                </c:pt>
                <c:pt idx="2">
                  <c:v>58.5</c:v>
                </c:pt>
                <c:pt idx="3">
                  <c:v>57.82</c:v>
                </c:pt>
                <c:pt idx="4">
                  <c:v>59.18</c:v>
                </c:pt>
              </c:numCache>
            </c:numRef>
          </c:val>
          <c:extLst xmlns:c16r2="http://schemas.microsoft.com/office/drawing/2015/06/chart">
            <c:ext xmlns:c16="http://schemas.microsoft.com/office/drawing/2014/chart" uri="{C3380CC4-5D6E-409C-BE32-E72D297353CC}">
              <c16:uniqueId val="{00000000-08BE-4F0C-B479-37945851B06C}"/>
            </c:ext>
          </c:extLst>
        </c:ser>
        <c:dLbls>
          <c:showLegendKey val="0"/>
          <c:showVal val="0"/>
          <c:showCatName val="0"/>
          <c:showSerName val="0"/>
          <c:showPercent val="0"/>
          <c:showBubbleSize val="0"/>
        </c:dLbls>
        <c:gapWidth val="150"/>
        <c:axId val="183986432"/>
        <c:axId val="18400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08BE-4F0C-B479-37945851B06C}"/>
            </c:ext>
          </c:extLst>
        </c:ser>
        <c:dLbls>
          <c:showLegendKey val="0"/>
          <c:showVal val="0"/>
          <c:showCatName val="0"/>
          <c:showSerName val="0"/>
          <c:showPercent val="0"/>
          <c:showBubbleSize val="0"/>
        </c:dLbls>
        <c:marker val="1"/>
        <c:smooth val="0"/>
        <c:axId val="183986432"/>
        <c:axId val="184004992"/>
      </c:lineChart>
      <c:dateAx>
        <c:axId val="183986432"/>
        <c:scaling>
          <c:orientation val="minMax"/>
        </c:scaling>
        <c:delete val="1"/>
        <c:axPos val="b"/>
        <c:numFmt formatCode="ge" sourceLinked="1"/>
        <c:majorTickMark val="none"/>
        <c:minorTickMark val="none"/>
        <c:tickLblPos val="none"/>
        <c:crossAx val="184004992"/>
        <c:crosses val="autoZero"/>
        <c:auto val="1"/>
        <c:lblOffset val="100"/>
        <c:baseTimeUnit val="years"/>
      </c:dateAx>
      <c:valAx>
        <c:axId val="18400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44A-4975-A040-6C3873F07367}"/>
            </c:ext>
          </c:extLst>
        </c:ser>
        <c:dLbls>
          <c:showLegendKey val="0"/>
          <c:showVal val="0"/>
          <c:showCatName val="0"/>
          <c:showSerName val="0"/>
          <c:showPercent val="0"/>
          <c:showBubbleSize val="0"/>
        </c:dLbls>
        <c:gapWidth val="150"/>
        <c:axId val="184023680"/>
        <c:axId val="18593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F44A-4975-A040-6C3873F07367}"/>
            </c:ext>
          </c:extLst>
        </c:ser>
        <c:dLbls>
          <c:showLegendKey val="0"/>
          <c:showVal val="0"/>
          <c:showCatName val="0"/>
          <c:showSerName val="0"/>
          <c:showPercent val="0"/>
          <c:showBubbleSize val="0"/>
        </c:dLbls>
        <c:marker val="1"/>
        <c:smooth val="0"/>
        <c:axId val="184023680"/>
        <c:axId val="185938688"/>
      </c:lineChart>
      <c:dateAx>
        <c:axId val="184023680"/>
        <c:scaling>
          <c:orientation val="minMax"/>
        </c:scaling>
        <c:delete val="1"/>
        <c:axPos val="b"/>
        <c:numFmt formatCode="ge" sourceLinked="1"/>
        <c:majorTickMark val="none"/>
        <c:minorTickMark val="none"/>
        <c:tickLblPos val="none"/>
        <c:crossAx val="185938688"/>
        <c:crosses val="autoZero"/>
        <c:auto val="1"/>
        <c:lblOffset val="100"/>
        <c:baseTimeUnit val="years"/>
      </c:dateAx>
      <c:valAx>
        <c:axId val="1859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113.56</c:v>
                </c:pt>
                <c:pt idx="1">
                  <c:v>143.1</c:v>
                </c:pt>
                <c:pt idx="2">
                  <c:v>121.11</c:v>
                </c:pt>
                <c:pt idx="3">
                  <c:v>115.57</c:v>
                </c:pt>
                <c:pt idx="4">
                  <c:v>116.41</c:v>
                </c:pt>
              </c:numCache>
            </c:numRef>
          </c:val>
          <c:extLst xmlns:c16r2="http://schemas.microsoft.com/office/drawing/2015/06/chart">
            <c:ext xmlns:c16="http://schemas.microsoft.com/office/drawing/2014/chart" uri="{C3380CC4-5D6E-409C-BE32-E72D297353CC}">
              <c16:uniqueId val="{00000000-2FEC-4948-A7A6-75F8C55B7C4C}"/>
            </c:ext>
          </c:extLst>
        </c:ser>
        <c:dLbls>
          <c:showLegendKey val="0"/>
          <c:showVal val="0"/>
          <c:showCatName val="0"/>
          <c:showSerName val="0"/>
          <c:showPercent val="0"/>
          <c:showBubbleSize val="0"/>
        </c:dLbls>
        <c:gapWidth val="150"/>
        <c:axId val="173472768"/>
        <c:axId val="17399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EC-4948-A7A6-75F8C55B7C4C}"/>
            </c:ext>
          </c:extLst>
        </c:ser>
        <c:dLbls>
          <c:showLegendKey val="0"/>
          <c:showVal val="0"/>
          <c:showCatName val="0"/>
          <c:showSerName val="0"/>
          <c:showPercent val="0"/>
          <c:showBubbleSize val="0"/>
        </c:dLbls>
        <c:marker val="1"/>
        <c:smooth val="0"/>
        <c:axId val="173472768"/>
        <c:axId val="173991040"/>
      </c:lineChart>
      <c:dateAx>
        <c:axId val="173472768"/>
        <c:scaling>
          <c:orientation val="minMax"/>
        </c:scaling>
        <c:delete val="1"/>
        <c:axPos val="b"/>
        <c:numFmt formatCode="ge" sourceLinked="1"/>
        <c:majorTickMark val="none"/>
        <c:minorTickMark val="none"/>
        <c:tickLblPos val="none"/>
        <c:crossAx val="173991040"/>
        <c:crosses val="autoZero"/>
        <c:auto val="1"/>
        <c:lblOffset val="100"/>
        <c:baseTimeUnit val="years"/>
      </c:dateAx>
      <c:valAx>
        <c:axId val="1739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62-459E-B88F-B84E0D5F8CE7}"/>
            </c:ext>
          </c:extLst>
        </c:ser>
        <c:dLbls>
          <c:showLegendKey val="0"/>
          <c:showVal val="0"/>
          <c:showCatName val="0"/>
          <c:showSerName val="0"/>
          <c:showPercent val="0"/>
          <c:showBubbleSize val="0"/>
        </c:dLbls>
        <c:gapWidth val="150"/>
        <c:axId val="174071168"/>
        <c:axId val="1740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62-459E-B88F-B84E0D5F8CE7}"/>
            </c:ext>
          </c:extLst>
        </c:ser>
        <c:dLbls>
          <c:showLegendKey val="0"/>
          <c:showVal val="0"/>
          <c:showCatName val="0"/>
          <c:showSerName val="0"/>
          <c:showPercent val="0"/>
          <c:showBubbleSize val="0"/>
        </c:dLbls>
        <c:marker val="1"/>
        <c:smooth val="0"/>
        <c:axId val="174071168"/>
        <c:axId val="174073344"/>
      </c:lineChart>
      <c:dateAx>
        <c:axId val="174071168"/>
        <c:scaling>
          <c:orientation val="minMax"/>
        </c:scaling>
        <c:delete val="1"/>
        <c:axPos val="b"/>
        <c:numFmt formatCode="ge" sourceLinked="1"/>
        <c:majorTickMark val="none"/>
        <c:minorTickMark val="none"/>
        <c:tickLblPos val="none"/>
        <c:crossAx val="174073344"/>
        <c:crosses val="autoZero"/>
        <c:auto val="1"/>
        <c:lblOffset val="100"/>
        <c:baseTimeUnit val="years"/>
      </c:dateAx>
      <c:valAx>
        <c:axId val="1740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CA-4163-B148-FBE39436E8E9}"/>
            </c:ext>
          </c:extLst>
        </c:ser>
        <c:dLbls>
          <c:showLegendKey val="0"/>
          <c:showVal val="0"/>
          <c:showCatName val="0"/>
          <c:showSerName val="0"/>
          <c:showPercent val="0"/>
          <c:showBubbleSize val="0"/>
        </c:dLbls>
        <c:gapWidth val="150"/>
        <c:axId val="174100480"/>
        <c:axId val="1741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CA-4163-B148-FBE39436E8E9}"/>
            </c:ext>
          </c:extLst>
        </c:ser>
        <c:dLbls>
          <c:showLegendKey val="0"/>
          <c:showVal val="0"/>
          <c:showCatName val="0"/>
          <c:showSerName val="0"/>
          <c:showPercent val="0"/>
          <c:showBubbleSize val="0"/>
        </c:dLbls>
        <c:marker val="1"/>
        <c:smooth val="0"/>
        <c:axId val="174100480"/>
        <c:axId val="174102400"/>
      </c:lineChart>
      <c:dateAx>
        <c:axId val="174100480"/>
        <c:scaling>
          <c:orientation val="minMax"/>
        </c:scaling>
        <c:delete val="1"/>
        <c:axPos val="b"/>
        <c:numFmt formatCode="ge" sourceLinked="1"/>
        <c:majorTickMark val="none"/>
        <c:minorTickMark val="none"/>
        <c:tickLblPos val="none"/>
        <c:crossAx val="174102400"/>
        <c:crosses val="autoZero"/>
        <c:auto val="1"/>
        <c:lblOffset val="100"/>
        <c:baseTimeUnit val="years"/>
      </c:dateAx>
      <c:valAx>
        <c:axId val="1741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1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AA-4637-AF76-D38E47E4A371}"/>
            </c:ext>
          </c:extLst>
        </c:ser>
        <c:dLbls>
          <c:showLegendKey val="0"/>
          <c:showVal val="0"/>
          <c:showCatName val="0"/>
          <c:showSerName val="0"/>
          <c:showPercent val="0"/>
          <c:showBubbleSize val="0"/>
        </c:dLbls>
        <c:gapWidth val="150"/>
        <c:axId val="174174592"/>
        <c:axId val="1741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AA-4637-AF76-D38E47E4A371}"/>
            </c:ext>
          </c:extLst>
        </c:ser>
        <c:dLbls>
          <c:showLegendKey val="0"/>
          <c:showVal val="0"/>
          <c:showCatName val="0"/>
          <c:showSerName val="0"/>
          <c:showPercent val="0"/>
          <c:showBubbleSize val="0"/>
        </c:dLbls>
        <c:marker val="1"/>
        <c:smooth val="0"/>
        <c:axId val="174174592"/>
        <c:axId val="174176512"/>
      </c:lineChart>
      <c:dateAx>
        <c:axId val="174174592"/>
        <c:scaling>
          <c:orientation val="minMax"/>
        </c:scaling>
        <c:delete val="1"/>
        <c:axPos val="b"/>
        <c:numFmt formatCode="ge" sourceLinked="1"/>
        <c:majorTickMark val="none"/>
        <c:minorTickMark val="none"/>
        <c:tickLblPos val="none"/>
        <c:crossAx val="174176512"/>
        <c:crosses val="autoZero"/>
        <c:auto val="1"/>
        <c:lblOffset val="100"/>
        <c:baseTimeUnit val="years"/>
      </c:dateAx>
      <c:valAx>
        <c:axId val="1741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1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B8-406B-AE6C-BEEE59F954A8}"/>
            </c:ext>
          </c:extLst>
        </c:ser>
        <c:dLbls>
          <c:showLegendKey val="0"/>
          <c:showVal val="0"/>
          <c:showCatName val="0"/>
          <c:showSerName val="0"/>
          <c:showPercent val="0"/>
          <c:showBubbleSize val="0"/>
        </c:dLbls>
        <c:gapWidth val="150"/>
        <c:axId val="174191360"/>
        <c:axId val="1741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B8-406B-AE6C-BEEE59F954A8}"/>
            </c:ext>
          </c:extLst>
        </c:ser>
        <c:dLbls>
          <c:showLegendKey val="0"/>
          <c:showVal val="0"/>
          <c:showCatName val="0"/>
          <c:showSerName val="0"/>
          <c:showPercent val="0"/>
          <c:showBubbleSize val="0"/>
        </c:dLbls>
        <c:marker val="1"/>
        <c:smooth val="0"/>
        <c:axId val="174191360"/>
        <c:axId val="174193280"/>
      </c:lineChart>
      <c:dateAx>
        <c:axId val="174191360"/>
        <c:scaling>
          <c:orientation val="minMax"/>
        </c:scaling>
        <c:delete val="1"/>
        <c:axPos val="b"/>
        <c:numFmt formatCode="ge" sourceLinked="1"/>
        <c:majorTickMark val="none"/>
        <c:minorTickMark val="none"/>
        <c:tickLblPos val="none"/>
        <c:crossAx val="174193280"/>
        <c:crosses val="autoZero"/>
        <c:auto val="1"/>
        <c:lblOffset val="100"/>
        <c:baseTimeUnit val="years"/>
      </c:dateAx>
      <c:valAx>
        <c:axId val="1741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1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6C-43DA-AEE0-ED649CDFEBC9}"/>
            </c:ext>
          </c:extLst>
        </c:ser>
        <c:dLbls>
          <c:showLegendKey val="0"/>
          <c:showVal val="0"/>
          <c:showCatName val="0"/>
          <c:showSerName val="0"/>
          <c:showPercent val="0"/>
          <c:showBubbleSize val="0"/>
        </c:dLbls>
        <c:gapWidth val="150"/>
        <c:axId val="174306432"/>
        <c:axId val="17430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3A6C-43DA-AEE0-ED649CDFEBC9}"/>
            </c:ext>
          </c:extLst>
        </c:ser>
        <c:dLbls>
          <c:showLegendKey val="0"/>
          <c:showVal val="0"/>
          <c:showCatName val="0"/>
          <c:showSerName val="0"/>
          <c:showPercent val="0"/>
          <c:showBubbleSize val="0"/>
        </c:dLbls>
        <c:marker val="1"/>
        <c:smooth val="0"/>
        <c:axId val="174306432"/>
        <c:axId val="174308352"/>
      </c:lineChart>
      <c:dateAx>
        <c:axId val="174306432"/>
        <c:scaling>
          <c:orientation val="minMax"/>
        </c:scaling>
        <c:delete val="1"/>
        <c:axPos val="b"/>
        <c:numFmt formatCode="ge" sourceLinked="1"/>
        <c:majorTickMark val="none"/>
        <c:minorTickMark val="none"/>
        <c:tickLblPos val="none"/>
        <c:crossAx val="174308352"/>
        <c:crosses val="autoZero"/>
        <c:auto val="1"/>
        <c:lblOffset val="100"/>
        <c:baseTimeUnit val="years"/>
      </c:dateAx>
      <c:valAx>
        <c:axId val="1743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60.83</c:v>
                </c:pt>
                <c:pt idx="1">
                  <c:v>66.819999999999993</c:v>
                </c:pt>
                <c:pt idx="2">
                  <c:v>63.27</c:v>
                </c:pt>
                <c:pt idx="3">
                  <c:v>62.78</c:v>
                </c:pt>
                <c:pt idx="4">
                  <c:v>62.25</c:v>
                </c:pt>
              </c:numCache>
            </c:numRef>
          </c:val>
          <c:extLst xmlns:c16r2="http://schemas.microsoft.com/office/drawing/2015/06/chart">
            <c:ext xmlns:c16="http://schemas.microsoft.com/office/drawing/2014/chart" uri="{C3380CC4-5D6E-409C-BE32-E72D297353CC}">
              <c16:uniqueId val="{00000000-7A10-4B7C-973D-F480F4B1A302}"/>
            </c:ext>
          </c:extLst>
        </c:ser>
        <c:dLbls>
          <c:showLegendKey val="0"/>
          <c:showVal val="0"/>
          <c:showCatName val="0"/>
          <c:showSerName val="0"/>
          <c:showPercent val="0"/>
          <c:showBubbleSize val="0"/>
        </c:dLbls>
        <c:gapWidth val="150"/>
        <c:axId val="174405120"/>
        <c:axId val="17440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7A10-4B7C-973D-F480F4B1A302}"/>
            </c:ext>
          </c:extLst>
        </c:ser>
        <c:dLbls>
          <c:showLegendKey val="0"/>
          <c:showVal val="0"/>
          <c:showCatName val="0"/>
          <c:showSerName val="0"/>
          <c:showPercent val="0"/>
          <c:showBubbleSize val="0"/>
        </c:dLbls>
        <c:marker val="1"/>
        <c:smooth val="0"/>
        <c:axId val="174405120"/>
        <c:axId val="174407040"/>
      </c:lineChart>
      <c:dateAx>
        <c:axId val="174405120"/>
        <c:scaling>
          <c:orientation val="minMax"/>
        </c:scaling>
        <c:delete val="1"/>
        <c:axPos val="b"/>
        <c:numFmt formatCode="ge" sourceLinked="1"/>
        <c:majorTickMark val="none"/>
        <c:minorTickMark val="none"/>
        <c:tickLblPos val="none"/>
        <c:crossAx val="174407040"/>
        <c:crosses val="autoZero"/>
        <c:auto val="1"/>
        <c:lblOffset val="100"/>
        <c:baseTimeUnit val="years"/>
      </c:dateAx>
      <c:valAx>
        <c:axId val="1744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168.62</c:v>
                </c:pt>
                <c:pt idx="1">
                  <c:v>161.34</c:v>
                </c:pt>
                <c:pt idx="2">
                  <c:v>170.54</c:v>
                </c:pt>
                <c:pt idx="3">
                  <c:v>172.01</c:v>
                </c:pt>
                <c:pt idx="4">
                  <c:v>172.78</c:v>
                </c:pt>
              </c:numCache>
            </c:numRef>
          </c:val>
          <c:extLst xmlns:c16r2="http://schemas.microsoft.com/office/drawing/2015/06/chart">
            <c:ext xmlns:c16="http://schemas.microsoft.com/office/drawing/2014/chart" uri="{C3380CC4-5D6E-409C-BE32-E72D297353CC}">
              <c16:uniqueId val="{00000000-0665-4155-A0F1-57A36AA66A12}"/>
            </c:ext>
          </c:extLst>
        </c:ser>
        <c:dLbls>
          <c:showLegendKey val="0"/>
          <c:showVal val="0"/>
          <c:showCatName val="0"/>
          <c:showSerName val="0"/>
          <c:showPercent val="0"/>
          <c:showBubbleSize val="0"/>
        </c:dLbls>
        <c:gapWidth val="150"/>
        <c:axId val="174454656"/>
        <c:axId val="18396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0665-4155-A0F1-57A36AA66A12}"/>
            </c:ext>
          </c:extLst>
        </c:ser>
        <c:dLbls>
          <c:showLegendKey val="0"/>
          <c:showVal val="0"/>
          <c:showCatName val="0"/>
          <c:showSerName val="0"/>
          <c:showPercent val="0"/>
          <c:showBubbleSize val="0"/>
        </c:dLbls>
        <c:marker val="1"/>
        <c:smooth val="0"/>
        <c:axId val="174454656"/>
        <c:axId val="183963648"/>
      </c:lineChart>
      <c:dateAx>
        <c:axId val="174454656"/>
        <c:scaling>
          <c:orientation val="minMax"/>
        </c:scaling>
        <c:delete val="1"/>
        <c:axPos val="b"/>
        <c:numFmt formatCode="ge" sourceLinked="1"/>
        <c:majorTickMark val="none"/>
        <c:minorTickMark val="none"/>
        <c:tickLblPos val="none"/>
        <c:crossAx val="183963648"/>
        <c:crosses val="autoZero"/>
        <c:auto val="1"/>
        <c:lblOffset val="100"/>
        <c:baseTimeUnit val="years"/>
      </c:dateAx>
      <c:valAx>
        <c:axId val="1839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色麻町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6892</v>
      </c>
      <c r="AM8" s="50"/>
      <c r="AN8" s="50"/>
      <c r="AO8" s="50"/>
      <c r="AP8" s="50"/>
      <c r="AQ8" s="50"/>
      <c r="AR8" s="50"/>
      <c r="AS8" s="50"/>
      <c r="AT8" s="45">
        <f>データ!T6</f>
        <v>109.28</v>
      </c>
      <c r="AU8" s="45"/>
      <c r="AV8" s="45"/>
      <c r="AW8" s="45"/>
      <c r="AX8" s="45"/>
      <c r="AY8" s="45"/>
      <c r="AZ8" s="45"/>
      <c r="BA8" s="45"/>
      <c r="BB8" s="45">
        <f>データ!U6</f>
        <v>63.07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6.47</v>
      </c>
      <c r="Q10" s="45"/>
      <c r="R10" s="45"/>
      <c r="S10" s="45"/>
      <c r="T10" s="45"/>
      <c r="U10" s="45"/>
      <c r="V10" s="45"/>
      <c r="W10" s="45">
        <f>データ!Q6</f>
        <v>100</v>
      </c>
      <c r="X10" s="45"/>
      <c r="Y10" s="45"/>
      <c r="Z10" s="45"/>
      <c r="AA10" s="45"/>
      <c r="AB10" s="45"/>
      <c r="AC10" s="45"/>
      <c r="AD10" s="50">
        <f>データ!R6</f>
        <v>2800</v>
      </c>
      <c r="AE10" s="50"/>
      <c r="AF10" s="50"/>
      <c r="AG10" s="50"/>
      <c r="AH10" s="50"/>
      <c r="AI10" s="50"/>
      <c r="AJ10" s="50"/>
      <c r="AK10" s="2"/>
      <c r="AL10" s="50">
        <f>データ!V6</f>
        <v>442</v>
      </c>
      <c r="AM10" s="50"/>
      <c r="AN10" s="50"/>
      <c r="AO10" s="50"/>
      <c r="AP10" s="50"/>
      <c r="AQ10" s="50"/>
      <c r="AR10" s="50"/>
      <c r="AS10" s="50"/>
      <c r="AT10" s="45">
        <f>データ!W6</f>
        <v>0.65</v>
      </c>
      <c r="AU10" s="45"/>
      <c r="AV10" s="45"/>
      <c r="AW10" s="45"/>
      <c r="AX10" s="45"/>
      <c r="AY10" s="45"/>
      <c r="AZ10" s="45"/>
      <c r="BA10" s="45"/>
      <c r="BB10" s="45">
        <f>データ!X6</f>
        <v>680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oZMCwD+rp3hS8DagoHwYNxgdeZ4yv1WN1RC2hWTeRo0+Qp/y8u6Fe4XIupH0eNno0xpT2rfDR6B3QYiP1GJqFw==" saltValue="PFwS+diBtImvW9RSnv6w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44440</v>
      </c>
      <c r="D6" s="33">
        <f t="shared" si="3"/>
        <v>47</v>
      </c>
      <c r="E6" s="33">
        <f t="shared" si="3"/>
        <v>18</v>
      </c>
      <c r="F6" s="33">
        <f t="shared" si="3"/>
        <v>0</v>
      </c>
      <c r="G6" s="33">
        <f t="shared" si="3"/>
        <v>0</v>
      </c>
      <c r="H6" s="33" t="str">
        <f t="shared" si="3"/>
        <v>宮城県　色麻町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6.47</v>
      </c>
      <c r="Q6" s="34">
        <f t="shared" si="3"/>
        <v>100</v>
      </c>
      <c r="R6" s="34">
        <f t="shared" si="3"/>
        <v>2800</v>
      </c>
      <c r="S6" s="34">
        <f t="shared" si="3"/>
        <v>6892</v>
      </c>
      <c r="T6" s="34">
        <f t="shared" si="3"/>
        <v>109.28</v>
      </c>
      <c r="U6" s="34">
        <f t="shared" si="3"/>
        <v>63.07</v>
      </c>
      <c r="V6" s="34">
        <f t="shared" si="3"/>
        <v>442</v>
      </c>
      <c r="W6" s="34">
        <f t="shared" si="3"/>
        <v>0.65</v>
      </c>
      <c r="X6" s="34">
        <f t="shared" si="3"/>
        <v>680</v>
      </c>
      <c r="Y6" s="35">
        <f>IF(Y7="",NA(),Y7)</f>
        <v>113.56</v>
      </c>
      <c r="Z6" s="35">
        <f t="shared" ref="Z6:AH6" si="4">IF(Z7="",NA(),Z7)</f>
        <v>143.1</v>
      </c>
      <c r="AA6" s="35">
        <f t="shared" si="4"/>
        <v>121.11</v>
      </c>
      <c r="AB6" s="35">
        <f t="shared" si="4"/>
        <v>115.57</v>
      </c>
      <c r="AC6" s="35">
        <f t="shared" si="4"/>
        <v>116.41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60.83</v>
      </c>
      <c r="BR6" s="35">
        <f t="shared" ref="BR6:BZ6" si="8">IF(BR7="",NA(),BR7)</f>
        <v>66.819999999999993</v>
      </c>
      <c r="BS6" s="35">
        <f t="shared" si="8"/>
        <v>63.27</v>
      </c>
      <c r="BT6" s="35">
        <f t="shared" si="8"/>
        <v>62.78</v>
      </c>
      <c r="BU6" s="35">
        <f t="shared" si="8"/>
        <v>62.25</v>
      </c>
      <c r="BV6" s="35">
        <f t="shared" si="8"/>
        <v>57.93</v>
      </c>
      <c r="BW6" s="35">
        <f t="shared" si="8"/>
        <v>57.03</v>
      </c>
      <c r="BX6" s="35">
        <f t="shared" si="8"/>
        <v>55.84</v>
      </c>
      <c r="BY6" s="35">
        <f t="shared" si="8"/>
        <v>57.08</v>
      </c>
      <c r="BZ6" s="35">
        <f t="shared" si="8"/>
        <v>55.85</v>
      </c>
      <c r="CA6" s="34" t="str">
        <f>IF(CA7="","",IF(CA7="-","【-】","【"&amp;SUBSTITUTE(TEXT(CA7,"#,##0.00"),"-","△")&amp;"】"))</f>
        <v>【60.61】</v>
      </c>
      <c r="CB6" s="35">
        <f>IF(CB7="",NA(),CB7)</f>
        <v>168.62</v>
      </c>
      <c r="CC6" s="35">
        <f t="shared" ref="CC6:CK6" si="9">IF(CC7="",NA(),CC7)</f>
        <v>161.34</v>
      </c>
      <c r="CD6" s="35">
        <f t="shared" si="9"/>
        <v>170.54</v>
      </c>
      <c r="CE6" s="35">
        <f t="shared" si="9"/>
        <v>172.01</v>
      </c>
      <c r="CF6" s="35">
        <f t="shared" si="9"/>
        <v>172.78</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64.63</v>
      </c>
      <c r="CN6" s="35">
        <f t="shared" ref="CN6:CV6" si="10">IF(CN7="",NA(),CN7)</f>
        <v>64.63</v>
      </c>
      <c r="CO6" s="35">
        <f t="shared" si="10"/>
        <v>58.5</v>
      </c>
      <c r="CP6" s="35">
        <f t="shared" si="10"/>
        <v>57.82</v>
      </c>
      <c r="CQ6" s="35">
        <f t="shared" si="10"/>
        <v>59.18</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44440</v>
      </c>
      <c r="D7" s="37">
        <v>47</v>
      </c>
      <c r="E7" s="37">
        <v>18</v>
      </c>
      <c r="F7" s="37">
        <v>0</v>
      </c>
      <c r="G7" s="37">
        <v>0</v>
      </c>
      <c r="H7" s="37" t="s">
        <v>97</v>
      </c>
      <c r="I7" s="37" t="s">
        <v>98</v>
      </c>
      <c r="J7" s="37" t="s">
        <v>99</v>
      </c>
      <c r="K7" s="37" t="s">
        <v>100</v>
      </c>
      <c r="L7" s="37" t="s">
        <v>101</v>
      </c>
      <c r="M7" s="37" t="s">
        <v>102</v>
      </c>
      <c r="N7" s="38" t="s">
        <v>103</v>
      </c>
      <c r="O7" s="38" t="s">
        <v>104</v>
      </c>
      <c r="P7" s="38">
        <v>6.47</v>
      </c>
      <c r="Q7" s="38">
        <v>100</v>
      </c>
      <c r="R7" s="38">
        <v>2800</v>
      </c>
      <c r="S7" s="38">
        <v>6892</v>
      </c>
      <c r="T7" s="38">
        <v>109.28</v>
      </c>
      <c r="U7" s="38">
        <v>63.07</v>
      </c>
      <c r="V7" s="38">
        <v>442</v>
      </c>
      <c r="W7" s="38">
        <v>0.65</v>
      </c>
      <c r="X7" s="38">
        <v>680</v>
      </c>
      <c r="Y7" s="38">
        <v>113.56</v>
      </c>
      <c r="Z7" s="38">
        <v>143.1</v>
      </c>
      <c r="AA7" s="38">
        <v>121.11</v>
      </c>
      <c r="AB7" s="38">
        <v>115.57</v>
      </c>
      <c r="AC7" s="38">
        <v>116.41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416.91</v>
      </c>
      <c r="BL7" s="38">
        <v>392.19</v>
      </c>
      <c r="BM7" s="38">
        <v>413.5</v>
      </c>
      <c r="BN7" s="38">
        <v>407.42</v>
      </c>
      <c r="BO7" s="38">
        <v>386.46</v>
      </c>
      <c r="BP7" s="38">
        <v>325.02</v>
      </c>
      <c r="BQ7" s="38">
        <v>60.83</v>
      </c>
      <c r="BR7" s="38">
        <v>66.819999999999993</v>
      </c>
      <c r="BS7" s="38">
        <v>63.27</v>
      </c>
      <c r="BT7" s="38">
        <v>62.78</v>
      </c>
      <c r="BU7" s="38">
        <v>62.25</v>
      </c>
      <c r="BV7" s="38">
        <v>57.93</v>
      </c>
      <c r="BW7" s="38">
        <v>57.03</v>
      </c>
      <c r="BX7" s="38">
        <v>55.84</v>
      </c>
      <c r="BY7" s="38">
        <v>57.08</v>
      </c>
      <c r="BZ7" s="38">
        <v>55.85</v>
      </c>
      <c r="CA7" s="38">
        <v>60.61</v>
      </c>
      <c r="CB7" s="38">
        <v>168.62</v>
      </c>
      <c r="CC7" s="38">
        <v>161.34</v>
      </c>
      <c r="CD7" s="38">
        <v>170.54</v>
      </c>
      <c r="CE7" s="38">
        <v>172.01</v>
      </c>
      <c r="CF7" s="38">
        <v>172.78</v>
      </c>
      <c r="CG7" s="38">
        <v>276.93</v>
      </c>
      <c r="CH7" s="38">
        <v>283.73</v>
      </c>
      <c r="CI7" s="38">
        <v>287.57</v>
      </c>
      <c r="CJ7" s="38">
        <v>286.86</v>
      </c>
      <c r="CK7" s="38">
        <v>287.91000000000003</v>
      </c>
      <c r="CL7" s="38">
        <v>270.94</v>
      </c>
      <c r="CM7" s="38">
        <v>64.63</v>
      </c>
      <c r="CN7" s="38">
        <v>64.63</v>
      </c>
      <c r="CO7" s="38">
        <v>58.5</v>
      </c>
      <c r="CP7" s="38">
        <v>57.82</v>
      </c>
      <c r="CQ7" s="38">
        <v>59.18</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2019-12-05T05:28:00Z</dcterms:created>
  <dcterms:modified xsi:type="dcterms:W3CDTF">2020-02-07T10:16:02Z</dcterms:modified>
</cp:coreProperties>
</file>