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3l2VzCA4deToSqfl5DGQ5pwmDjeh/gUzOVg64ppkZPJzm0c+i2sVQMNeqEHv847L/JPRS4Ju/65VDTiXlfxKTQ==" workbookSaltValue="fzrsHDU+7xzvBszqT7tcLQ=="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<sst xmlns="http://schemas.openxmlformats.org/spreadsheetml/2006/main" count="220" uniqueCount="107">
  <si>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</si>
  <si>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</si>
  <si>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</si>
  <si>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</si>
  <si>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</si>
  <si>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</si>
  <si>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</si>
  <si>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</si>
  <si>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</si>
  <si>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</si>
  <si>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</si>
  <si>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</si>
  <si>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</si>
  <si>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</si>
  <si>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</si>
  <si>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</si>
  <si>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</si>
  <si>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</si>
  <si>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</si>
  <si>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</si>
  <si>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</si>
  <si>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</si>
  <si>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</si>
  <si>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</si>
  <si>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</si>
  <si>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</si>
  <si>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</si>
  <si>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</si>
  <si>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</si>
  <si>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</si>
  <si>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</si>
  <si>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</si>
  <si>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</si>
  <si>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</si>
  <si>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</si>
  <si>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</si>
  <si>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</si>
  <si>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</si>
  <si>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</si>
  <si>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</si>
  <si>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</si>
  <si>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</si>
  <si>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</si>
  <si>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</si>
  <si>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</si>
  <si>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</si>
  <si>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</si>
  <si>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</si>
  <si>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</si>
  <si>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</si>
  <si>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</si>
  <si>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</si>
  <si>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</si>
  <si>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</si>
  <si>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</si>
  <si>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</si>
  <si>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</si>
  <si>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</si>
  <si>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</si>
  <si>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</si>
  <si>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</si>
  <si>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</si>
  <si>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</si>
  <si>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</si>
  <si>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</si>
  <si>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</si>
  <si>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</si>
  <si>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</si>
  <si>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</si>
  <si>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</si>
  <si>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</si>
  <si>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</si>
  <si>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</si>
  <si>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</si>
  <si>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</si>
  <si>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</si>
  <si>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</si>
  <si>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</si>
  <si>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</si>
  <si>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</si>
  <si>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</si>
  <si>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</si>
  <si>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</si>
  <si>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</si>
  <si>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</si>
  <si>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</si>
  <si>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</si>
  <si>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</si>
  <si>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</si>
  <si>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</si>
  <si>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</si>
  <si>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</si>
  <si>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色麻町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</si>
  <si>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</si>
  <si>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</si>
  <si>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</si>
  <si>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</si>
  <si>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</si>
  <si>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</si>
  <si>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</si>
  <si>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</si>
  <si>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</si>
  <si>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</si>
  <si>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</si>
  <si>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近年、人口減少に伴い給水収益も減少傾向にあるため、経費削減を行いながらも、料金の改正を視野に入れた収支計画に沿って事業を進めていく必要がある。また、本町では管路の老朽化による漏水が著しく、有収率が全国平均・類似団体共に平均を大きく下回っており、その改善が喫緊の課題となっている。今後、国の交付金を活用しながら、計画的に既存施設の更新・維持補修に努め、有収率の向上を目指していく。</t>
    <rPh sb="40" eb="42">
      <t>カイセイ</t>
    </rPh>
    <phoneticPr fontId="4"/>
  </si>
  <si>
    <t>管路経年化率の状況については全国平均・類似団体共に平均を大きく上回っている。本町には「王城寺原演習場」という防衛省の施設があり、交付金を財源とし、計画的に老朽管の更新を行うこととしている。</t>
    <phoneticPr fontId="4"/>
  </si>
  <si>
    <t>経常収支比率は100％を上回っており、累積欠損金が発生していないことから、事業運営は比較的良好であるといえる。しかしながら、近年、人口減少に伴い水需要が減少傾向にあることから、収益も減少していくものと予測している。今後、老朽化した施設の更新が増加していくことから、経費削減等の経営努力を続けていきながら、料金改正を検討していく。</t>
    <rPh sb="4" eb="5">
      <t>ヒ</t>
    </rPh>
    <rPh sb="62" eb="64">
      <t>キンネン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</si>
</sst>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quot;-&quot;">
                  <c:v>0.24</c:v>
                </c:pt>
                <c:pt idx="1">
                  <c:v>0</c:v>
                </c:pt>
                <c:pt idx="2">
                  <c:v>0</c:v>
                </c:pt>
                <c:pt idx="3" formatCode="#,##0.00;&quot;△&quot;#,##0.00;&quot;-&quot;">
                  <c:v>0.25</c:v>
                </c:pt>
                <c:pt idx="4" formatCode="#,##0.00;&quot;△&quot;#,##0.00;&quot;-&quot;">
                  <c:v>1.26</c:v>
                </c:pt>
              </c:numCache>
            </c:numRef>
          </c:val>
          <c:extLst xmlns:c16r2="http://schemas.microsoft.com/office/drawing/2015/06/chart">
            <c:ext xmlns:c16="http://schemas.microsoft.com/office/drawing/2014/chart" uri="{C3380CC4-5D6E-409C-BE32-E72D297353CC}">
              <c16:uniqueId val="{00000000-03A5-4941-8811-3C6ABFD82BF3}"/>
            </c:ext>
          </c:extLst>
        </c:ser>
        <c:dLbls>
          <c:showLegendKey val="0"/>
          <c:showVal val="0"/>
          <c:showCatName val="0"/>
          <c:showSerName val="0"/>
          <c:showPercent val="0"/>
          <c:showBubbleSize val="0"/>
        </c:dLbls>
        <c:gapWidth val="150"/>
        <c:axId val="90789376"/>
        <c:axId val="90791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0.65</c:v>
                </c:pt>
                <c:pt idx="2">
                  <c:v>0.46</c:v>
                </c:pt>
                <c:pt idx="3">
                  <c:v>0.44</c:v>
                </c:pt>
                <c:pt idx="4">
                  <c:v>0.52</c:v>
                </c:pt>
              </c:numCache>
            </c:numRef>
          </c:val>
          <c:smooth val="0"/>
          <c:extLst xmlns:c16r2="http://schemas.microsoft.com/office/drawing/2015/06/chart">
            <c:ext xmlns:c16="http://schemas.microsoft.com/office/drawing/2014/chart" uri="{C3380CC4-5D6E-409C-BE32-E72D297353CC}">
              <c16:uniqueId val="{00000001-03A5-4941-8811-3C6ABFD82BF3}"/>
            </c:ext>
          </c:extLst>
        </c:ser>
        <c:dLbls>
          <c:showLegendKey val="0"/>
          <c:showVal val="0"/>
          <c:showCatName val="0"/>
          <c:showSerName val="0"/>
          <c:showPercent val="0"/>
          <c:showBubbleSize val="0"/>
        </c:dLbls>
        <c:marker val="1"/>
        <c:smooth val="0"/>
        <c:axId val="90789376"/>
        <c:axId val="90791296"/>
      </c:lineChart>
      <c:dateAx>
        <c:axId val="90789376"/>
        <c:scaling>
          <c:orientation val="minMax"/>
        </c:scaling>
        <c:delete val="1"/>
        <c:axPos val="b"/>
        <c:numFmt formatCode="ge" sourceLinked="1"/>
        <c:majorTickMark val="none"/>
        <c:minorTickMark val="none"/>
        <c:tickLblPos val="none"/>
        <c:crossAx val="90791296"/>
        <c:crosses val="autoZero"/>
        <c:auto val="1"/>
        <c:lblOffset val="100"/>
        <c:baseTimeUnit val="years"/>
      </c:dateAx>
      <c:valAx>
        <c:axId val="9079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78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83.38</c:v>
                </c:pt>
                <c:pt idx="1">
                  <c:v>83.96</c:v>
                </c:pt>
                <c:pt idx="2">
                  <c:v>84.55</c:v>
                </c:pt>
                <c:pt idx="3">
                  <c:v>86.33</c:v>
                </c:pt>
                <c:pt idx="4">
                  <c:v>83.64</c:v>
                </c:pt>
              </c:numCache>
            </c:numRef>
          </c:val>
          <c:extLst xmlns:c16r2="http://schemas.microsoft.com/office/drawing/2015/06/chart">
            <c:ext xmlns:c16="http://schemas.microsoft.com/office/drawing/2014/chart" uri="{C3380CC4-5D6E-409C-BE32-E72D297353CC}">
              <c16:uniqueId val="{00000000-07ED-4C25-8207-82BD00D0C73D}"/>
            </c:ext>
          </c:extLst>
        </c:ser>
        <c:dLbls>
          <c:showLegendKey val="0"/>
          <c:showVal val="0"/>
          <c:showCatName val="0"/>
          <c:showSerName val="0"/>
          <c:showPercent val="0"/>
          <c:showBubbleSize val="0"/>
        </c:dLbls>
        <c:gapWidth val="150"/>
        <c:axId val="139757056"/>
        <c:axId val="139758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49.22</c:v>
                </c:pt>
                <c:pt idx="1">
                  <c:v>49.08</c:v>
                </c:pt>
                <c:pt idx="2">
                  <c:v>49.32</c:v>
                </c:pt>
                <c:pt idx="3">
                  <c:v>50.24</c:v>
                </c:pt>
                <c:pt idx="4">
                  <c:v>50.29</c:v>
                </c:pt>
              </c:numCache>
            </c:numRef>
          </c:val>
          <c:smooth val="0"/>
          <c:extLst xmlns:c16r2="http://schemas.microsoft.com/office/drawing/2015/06/chart">
            <c:ext xmlns:c16="http://schemas.microsoft.com/office/drawing/2014/chart" uri="{C3380CC4-5D6E-409C-BE32-E72D297353CC}">
              <c16:uniqueId val="{00000001-07ED-4C25-8207-82BD00D0C73D}"/>
            </c:ext>
          </c:extLst>
        </c:ser>
        <c:dLbls>
          <c:showLegendKey val="0"/>
          <c:showVal val="0"/>
          <c:showCatName val="0"/>
          <c:showSerName val="0"/>
          <c:showPercent val="0"/>
          <c:showBubbleSize val="0"/>
        </c:dLbls>
        <c:marker val="1"/>
        <c:smooth val="0"/>
        <c:axId val="139757056"/>
        <c:axId val="139758976"/>
      </c:lineChart>
      <c:dateAx>
        <c:axId val="139757056"/>
        <c:scaling>
          <c:orientation val="minMax"/>
        </c:scaling>
        <c:delete val="1"/>
        <c:axPos val="b"/>
        <c:numFmt formatCode="ge" sourceLinked="1"/>
        <c:majorTickMark val="none"/>
        <c:minorTickMark val="none"/>
        <c:tickLblPos val="none"/>
        <c:crossAx val="139758976"/>
        <c:crosses val="autoZero"/>
        <c:auto val="1"/>
        <c:lblOffset val="100"/>
        <c:baseTimeUnit val="years"/>
      </c:dateAx>
      <c:valAx>
        <c:axId val="13975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75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62.92</c:v>
                </c:pt>
                <c:pt idx="1">
                  <c:v>63.4</c:v>
                </c:pt>
                <c:pt idx="2">
                  <c:v>62.55</c:v>
                </c:pt>
                <c:pt idx="3">
                  <c:v>61.09</c:v>
                </c:pt>
                <c:pt idx="4">
                  <c:v>62.2</c:v>
                </c:pt>
              </c:numCache>
            </c:numRef>
          </c:val>
          <c:extLst xmlns:c16r2="http://schemas.microsoft.com/office/drawing/2015/06/chart">
            <c:ext xmlns:c16="http://schemas.microsoft.com/office/drawing/2014/chart" uri="{C3380CC4-5D6E-409C-BE32-E72D297353CC}">
              <c16:uniqueId val="{00000000-78F9-4033-8FEB-3C91F7EE0032}"/>
            </c:ext>
          </c:extLst>
        </c:ser>
        <c:dLbls>
          <c:showLegendKey val="0"/>
          <c:showVal val="0"/>
          <c:showCatName val="0"/>
          <c:showSerName val="0"/>
          <c:showPercent val="0"/>
          <c:showBubbleSize val="0"/>
        </c:dLbls>
        <c:gapWidth val="150"/>
        <c:axId val="145700736"/>
        <c:axId val="145711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79.48</c:v>
                </c:pt>
                <c:pt idx="1">
                  <c:v>79.3</c:v>
                </c:pt>
                <c:pt idx="2">
                  <c:v>79.34</c:v>
                </c:pt>
                <c:pt idx="3">
                  <c:v>78.650000000000006</c:v>
                </c:pt>
                <c:pt idx="4">
                  <c:v>77.73</c:v>
                </c:pt>
              </c:numCache>
            </c:numRef>
          </c:val>
          <c:smooth val="0"/>
          <c:extLst xmlns:c16r2="http://schemas.microsoft.com/office/drawing/2015/06/chart">
            <c:ext xmlns:c16="http://schemas.microsoft.com/office/drawing/2014/chart" uri="{C3380CC4-5D6E-409C-BE32-E72D297353CC}">
              <c16:uniqueId val="{00000001-78F9-4033-8FEB-3C91F7EE0032}"/>
            </c:ext>
          </c:extLst>
        </c:ser>
        <c:dLbls>
          <c:showLegendKey val="0"/>
          <c:showVal val="0"/>
          <c:showCatName val="0"/>
          <c:showSerName val="0"/>
          <c:showPercent val="0"/>
          <c:showBubbleSize val="0"/>
        </c:dLbls>
        <c:marker val="1"/>
        <c:smooth val="0"/>
        <c:axId val="145700736"/>
        <c:axId val="145711104"/>
      </c:lineChart>
      <c:dateAx>
        <c:axId val="145700736"/>
        <c:scaling>
          <c:orientation val="minMax"/>
        </c:scaling>
        <c:delete val="1"/>
        <c:axPos val="b"/>
        <c:numFmt formatCode="ge" sourceLinked="1"/>
        <c:majorTickMark val="none"/>
        <c:minorTickMark val="none"/>
        <c:tickLblPos val="none"/>
        <c:crossAx val="145711104"/>
        <c:crosses val="autoZero"/>
        <c:auto val="1"/>
        <c:lblOffset val="100"/>
        <c:baseTimeUnit val="years"/>
      </c:dateAx>
      <c:valAx>
        <c:axId val="14571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70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99.45</c:v>
                </c:pt>
                <c:pt idx="1">
                  <c:v>111.73</c:v>
                </c:pt>
                <c:pt idx="2">
                  <c:v>110.37</c:v>
                </c:pt>
                <c:pt idx="3">
                  <c:v>110.47</c:v>
                </c:pt>
                <c:pt idx="4">
                  <c:v>102.95</c:v>
                </c:pt>
              </c:numCache>
            </c:numRef>
          </c:val>
          <c:extLst xmlns:c16r2="http://schemas.microsoft.com/office/drawing/2015/06/chart">
            <c:ext xmlns:c16="http://schemas.microsoft.com/office/drawing/2014/chart" uri="{C3380CC4-5D6E-409C-BE32-E72D297353CC}">
              <c16:uniqueId val="{00000000-4967-473F-9B2E-AD6AD70DD12B}"/>
            </c:ext>
          </c:extLst>
        </c:ser>
        <c:dLbls>
          <c:showLegendKey val="0"/>
          <c:showVal val="0"/>
          <c:showCatName val="0"/>
          <c:showSerName val="0"/>
          <c:showPercent val="0"/>
          <c:showBubbleSize val="0"/>
        </c:dLbls>
        <c:gapWidth val="150"/>
        <c:axId val="90826624"/>
        <c:axId val="91369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107.2</c:v>
                </c:pt>
                <c:pt idx="1">
                  <c:v>106.62</c:v>
                </c:pt>
                <c:pt idx="2">
                  <c:v>107.95</c:v>
                </c:pt>
                <c:pt idx="3">
                  <c:v>104.47</c:v>
                </c:pt>
                <c:pt idx="4">
                  <c:v>103.81</c:v>
                </c:pt>
              </c:numCache>
            </c:numRef>
          </c:val>
          <c:smooth val="0"/>
          <c:extLst xmlns:c16r2="http://schemas.microsoft.com/office/drawing/2015/06/chart">
            <c:ext xmlns:c16="http://schemas.microsoft.com/office/drawing/2014/chart" uri="{C3380CC4-5D6E-409C-BE32-E72D297353CC}">
              <c16:uniqueId val="{00000001-4967-473F-9B2E-AD6AD70DD12B}"/>
            </c:ext>
          </c:extLst>
        </c:ser>
        <c:dLbls>
          <c:showLegendKey val="0"/>
          <c:showVal val="0"/>
          <c:showCatName val="0"/>
          <c:showSerName val="0"/>
          <c:showPercent val="0"/>
          <c:showBubbleSize val="0"/>
        </c:dLbls>
        <c:marker val="1"/>
        <c:smooth val="0"/>
        <c:axId val="90826624"/>
        <c:axId val="91369472"/>
      </c:lineChart>
      <c:dateAx>
        <c:axId val="90826624"/>
        <c:scaling>
          <c:orientation val="minMax"/>
        </c:scaling>
        <c:delete val="1"/>
        <c:axPos val="b"/>
        <c:numFmt formatCode="ge" sourceLinked="1"/>
        <c:majorTickMark val="none"/>
        <c:minorTickMark val="none"/>
        <c:tickLblPos val="none"/>
        <c:crossAx val="91369472"/>
        <c:crosses val="autoZero"/>
        <c:auto val="1"/>
        <c:lblOffset val="100"/>
        <c:baseTimeUnit val="years"/>
      </c:dateAx>
      <c:valAx>
        <c:axId val="91369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082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46.88</c:v>
                </c:pt>
                <c:pt idx="1">
                  <c:v>48.5</c:v>
                </c:pt>
                <c:pt idx="2">
                  <c:v>50.39</c:v>
                </c:pt>
                <c:pt idx="3">
                  <c:v>51.91</c:v>
                </c:pt>
                <c:pt idx="4">
                  <c:v>50.29</c:v>
                </c:pt>
              </c:numCache>
            </c:numRef>
          </c:val>
          <c:extLst xmlns:c16r2="http://schemas.microsoft.com/office/drawing/2015/06/chart">
            <c:ext xmlns:c16="http://schemas.microsoft.com/office/drawing/2014/chart" uri="{C3380CC4-5D6E-409C-BE32-E72D297353CC}">
              <c16:uniqueId val="{00000000-B6ED-4AB5-BF87-1E6DCD8CD4D4}"/>
            </c:ext>
          </c:extLst>
        </c:ser>
        <c:dLbls>
          <c:showLegendKey val="0"/>
          <c:showVal val="0"/>
          <c:showCatName val="0"/>
          <c:showSerName val="0"/>
          <c:showPercent val="0"/>
          <c:showBubbleSize val="0"/>
        </c:dLbls>
        <c:gapWidth val="150"/>
        <c:axId val="91388160"/>
        <c:axId val="91394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46.12</c:v>
                </c:pt>
                <c:pt idx="1">
                  <c:v>47.44</c:v>
                </c:pt>
                <c:pt idx="2">
                  <c:v>48.3</c:v>
                </c:pt>
                <c:pt idx="3">
                  <c:v>45.14</c:v>
                </c:pt>
                <c:pt idx="4">
                  <c:v>45.85</c:v>
                </c:pt>
              </c:numCache>
            </c:numRef>
          </c:val>
          <c:smooth val="0"/>
          <c:extLst xmlns:c16r2="http://schemas.microsoft.com/office/drawing/2015/06/chart">
            <c:ext xmlns:c16="http://schemas.microsoft.com/office/drawing/2014/chart" uri="{C3380CC4-5D6E-409C-BE32-E72D297353CC}">
              <c16:uniqueId val="{00000001-B6ED-4AB5-BF87-1E6DCD8CD4D4}"/>
            </c:ext>
          </c:extLst>
        </c:ser>
        <c:dLbls>
          <c:showLegendKey val="0"/>
          <c:showVal val="0"/>
          <c:showCatName val="0"/>
          <c:showSerName val="0"/>
          <c:showPercent val="0"/>
          <c:showBubbleSize val="0"/>
        </c:dLbls>
        <c:marker val="1"/>
        <c:smooth val="0"/>
        <c:axId val="91388160"/>
        <c:axId val="91394432"/>
      </c:lineChart>
      <c:dateAx>
        <c:axId val="91388160"/>
        <c:scaling>
          <c:orientation val="minMax"/>
        </c:scaling>
        <c:delete val="1"/>
        <c:axPos val="b"/>
        <c:numFmt formatCode="ge" sourceLinked="1"/>
        <c:majorTickMark val="none"/>
        <c:minorTickMark val="none"/>
        <c:tickLblPos val="none"/>
        <c:crossAx val="91394432"/>
        <c:crosses val="autoZero"/>
        <c:auto val="1"/>
        <c:lblOffset val="100"/>
        <c:baseTimeUnit val="years"/>
      </c:dateAx>
      <c:valAx>
        <c:axId val="9139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38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61.16</c:v>
                </c:pt>
                <c:pt idx="1">
                  <c:v>61.07</c:v>
                </c:pt>
                <c:pt idx="2">
                  <c:v>61.04</c:v>
                </c:pt>
                <c:pt idx="3">
                  <c:v>60.79</c:v>
                </c:pt>
                <c:pt idx="4">
                  <c:v>60.54</c:v>
                </c:pt>
              </c:numCache>
            </c:numRef>
          </c:val>
          <c:extLst xmlns:c16r2="http://schemas.microsoft.com/office/drawing/2015/06/chart">
            <c:ext xmlns:c16="http://schemas.microsoft.com/office/drawing/2014/chart" uri="{C3380CC4-5D6E-409C-BE32-E72D297353CC}">
              <c16:uniqueId val="{00000000-33C0-45C3-A8A5-38572E8167F3}"/>
            </c:ext>
          </c:extLst>
        </c:ser>
        <c:dLbls>
          <c:showLegendKey val="0"/>
          <c:showVal val="0"/>
          <c:showCatName val="0"/>
          <c:showSerName val="0"/>
          <c:showPercent val="0"/>
          <c:showBubbleSize val="0"/>
        </c:dLbls>
        <c:gapWidth val="150"/>
        <c:axId val="91431296"/>
        <c:axId val="91433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9.86</c:v>
                </c:pt>
                <c:pt idx="1">
                  <c:v>11.16</c:v>
                </c:pt>
                <c:pt idx="2">
                  <c:v>12.43</c:v>
                </c:pt>
                <c:pt idx="3">
                  <c:v>13.58</c:v>
                </c:pt>
                <c:pt idx="4">
                  <c:v>14.13</c:v>
                </c:pt>
              </c:numCache>
            </c:numRef>
          </c:val>
          <c:smooth val="0"/>
          <c:extLst xmlns:c16r2="http://schemas.microsoft.com/office/drawing/2015/06/chart">
            <c:ext xmlns:c16="http://schemas.microsoft.com/office/drawing/2014/chart" uri="{C3380CC4-5D6E-409C-BE32-E72D297353CC}">
              <c16:uniqueId val="{00000001-33C0-45C3-A8A5-38572E8167F3}"/>
            </c:ext>
          </c:extLst>
        </c:ser>
        <c:dLbls>
          <c:showLegendKey val="0"/>
          <c:showVal val="0"/>
          <c:showCatName val="0"/>
          <c:showSerName val="0"/>
          <c:showPercent val="0"/>
          <c:showBubbleSize val="0"/>
        </c:dLbls>
        <c:marker val="1"/>
        <c:smooth val="0"/>
        <c:axId val="91431296"/>
        <c:axId val="91433216"/>
      </c:lineChart>
      <c:dateAx>
        <c:axId val="91431296"/>
        <c:scaling>
          <c:orientation val="minMax"/>
        </c:scaling>
        <c:delete val="1"/>
        <c:axPos val="b"/>
        <c:numFmt formatCode="ge" sourceLinked="1"/>
        <c:majorTickMark val="none"/>
        <c:minorTickMark val="none"/>
        <c:tickLblPos val="none"/>
        <c:crossAx val="91433216"/>
        <c:crosses val="autoZero"/>
        <c:auto val="1"/>
        <c:lblOffset val="100"/>
        <c:baseTimeUnit val="years"/>
      </c:dateAx>
      <c:valAx>
        <c:axId val="9143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43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363-4103-A040-B2701705BF6C}"/>
            </c:ext>
          </c:extLst>
        </c:ser>
        <c:dLbls>
          <c:showLegendKey val="0"/>
          <c:showVal val="0"/>
          <c:showCatName val="0"/>
          <c:showSerName val="0"/>
          <c:showPercent val="0"/>
          <c:showBubbleSize val="0"/>
        </c:dLbls>
        <c:gapWidth val="150"/>
        <c:axId val="91461120"/>
        <c:axId val="91463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13.46</c:v>
                </c:pt>
                <c:pt idx="1">
                  <c:v>12.59</c:v>
                </c:pt>
                <c:pt idx="2">
                  <c:v>12.44</c:v>
                </c:pt>
                <c:pt idx="3">
                  <c:v>16.399999999999999</c:v>
                </c:pt>
                <c:pt idx="4">
                  <c:v>25.66</c:v>
                </c:pt>
              </c:numCache>
            </c:numRef>
          </c:val>
          <c:smooth val="0"/>
          <c:extLst xmlns:c16r2="http://schemas.microsoft.com/office/drawing/2015/06/chart">
            <c:ext xmlns:c16="http://schemas.microsoft.com/office/drawing/2014/chart" uri="{C3380CC4-5D6E-409C-BE32-E72D297353CC}">
              <c16:uniqueId val="{00000001-4363-4103-A040-B2701705BF6C}"/>
            </c:ext>
          </c:extLst>
        </c:ser>
        <c:dLbls>
          <c:showLegendKey val="0"/>
          <c:showVal val="0"/>
          <c:showCatName val="0"/>
          <c:showSerName val="0"/>
          <c:showPercent val="0"/>
          <c:showBubbleSize val="0"/>
        </c:dLbls>
        <c:marker val="1"/>
        <c:smooth val="0"/>
        <c:axId val="91461120"/>
        <c:axId val="91463040"/>
      </c:lineChart>
      <c:dateAx>
        <c:axId val="91461120"/>
        <c:scaling>
          <c:orientation val="minMax"/>
        </c:scaling>
        <c:delete val="1"/>
        <c:axPos val="b"/>
        <c:numFmt formatCode="ge" sourceLinked="1"/>
        <c:majorTickMark val="none"/>
        <c:minorTickMark val="none"/>
        <c:tickLblPos val="none"/>
        <c:crossAx val="91463040"/>
        <c:crosses val="autoZero"/>
        <c:auto val="1"/>
        <c:lblOffset val="100"/>
        <c:baseTimeUnit val="years"/>
      </c:dateAx>
      <c:valAx>
        <c:axId val="914630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146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219.28</c:v>
                </c:pt>
                <c:pt idx="1">
                  <c:v>258.42</c:v>
                </c:pt>
                <c:pt idx="2">
                  <c:v>498.41</c:v>
                </c:pt>
                <c:pt idx="3">
                  <c:v>248.01</c:v>
                </c:pt>
                <c:pt idx="4">
                  <c:v>193.06</c:v>
                </c:pt>
              </c:numCache>
            </c:numRef>
          </c:val>
          <c:extLst xmlns:c16r2="http://schemas.microsoft.com/office/drawing/2015/06/chart">
            <c:ext xmlns:c16="http://schemas.microsoft.com/office/drawing/2014/chart" uri="{C3380CC4-5D6E-409C-BE32-E72D297353CC}">
              <c16:uniqueId val="{00000000-5A0D-4CCA-AE62-984BF0451E29}"/>
            </c:ext>
          </c:extLst>
        </c:ser>
        <c:dLbls>
          <c:showLegendKey val="0"/>
          <c:showVal val="0"/>
          <c:showCatName val="0"/>
          <c:showSerName val="0"/>
          <c:showPercent val="0"/>
          <c:showBubbleSize val="0"/>
        </c:dLbls>
        <c:gapWidth val="150"/>
        <c:axId val="138348416"/>
        <c:axId val="138371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434.72</c:v>
                </c:pt>
                <c:pt idx="1">
                  <c:v>416.14</c:v>
                </c:pt>
                <c:pt idx="2">
                  <c:v>371.89</c:v>
                </c:pt>
                <c:pt idx="3">
                  <c:v>293.23</c:v>
                </c:pt>
                <c:pt idx="4">
                  <c:v>300.14</c:v>
                </c:pt>
              </c:numCache>
            </c:numRef>
          </c:val>
          <c:smooth val="0"/>
          <c:extLst xmlns:c16r2="http://schemas.microsoft.com/office/drawing/2015/06/chart">
            <c:ext xmlns:c16="http://schemas.microsoft.com/office/drawing/2014/chart" uri="{C3380CC4-5D6E-409C-BE32-E72D297353CC}">
              <c16:uniqueId val="{00000001-5A0D-4CCA-AE62-984BF0451E29}"/>
            </c:ext>
          </c:extLst>
        </c:ser>
        <c:dLbls>
          <c:showLegendKey val="0"/>
          <c:showVal val="0"/>
          <c:showCatName val="0"/>
          <c:showSerName val="0"/>
          <c:showPercent val="0"/>
          <c:showBubbleSize val="0"/>
        </c:dLbls>
        <c:marker val="1"/>
        <c:smooth val="0"/>
        <c:axId val="138348416"/>
        <c:axId val="138371072"/>
      </c:lineChart>
      <c:dateAx>
        <c:axId val="138348416"/>
        <c:scaling>
          <c:orientation val="minMax"/>
        </c:scaling>
        <c:delete val="1"/>
        <c:axPos val="b"/>
        <c:numFmt formatCode="ge" sourceLinked="1"/>
        <c:majorTickMark val="none"/>
        <c:minorTickMark val="none"/>
        <c:tickLblPos val="none"/>
        <c:crossAx val="138371072"/>
        <c:crosses val="autoZero"/>
        <c:auto val="1"/>
        <c:lblOffset val="100"/>
        <c:baseTimeUnit val="years"/>
      </c:dateAx>
      <c:valAx>
        <c:axId val="1383710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834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215.87</c:v>
                </c:pt>
                <c:pt idx="1">
                  <c:v>199.98</c:v>
                </c:pt>
                <c:pt idx="2">
                  <c:v>189.01</c:v>
                </c:pt>
                <c:pt idx="3">
                  <c:v>176.3</c:v>
                </c:pt>
                <c:pt idx="4">
                  <c:v>246.73</c:v>
                </c:pt>
              </c:numCache>
            </c:numRef>
          </c:val>
          <c:extLst xmlns:c16r2="http://schemas.microsoft.com/office/drawing/2015/06/chart">
            <c:ext xmlns:c16="http://schemas.microsoft.com/office/drawing/2014/chart" uri="{C3380CC4-5D6E-409C-BE32-E72D297353CC}">
              <c16:uniqueId val="{00000000-534C-4C2F-BBD6-6A7901D205E4}"/>
            </c:ext>
          </c:extLst>
        </c:ser>
        <c:dLbls>
          <c:showLegendKey val="0"/>
          <c:showVal val="0"/>
          <c:showCatName val="0"/>
          <c:showSerName val="0"/>
          <c:showPercent val="0"/>
          <c:showBubbleSize val="0"/>
        </c:dLbls>
        <c:gapWidth val="150"/>
        <c:axId val="138387840"/>
        <c:axId val="138389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495.76</c:v>
                </c:pt>
                <c:pt idx="1">
                  <c:v>487.22</c:v>
                </c:pt>
                <c:pt idx="2">
                  <c:v>483.11</c:v>
                </c:pt>
                <c:pt idx="3">
                  <c:v>542.29999999999995</c:v>
                </c:pt>
                <c:pt idx="4">
                  <c:v>566.65</c:v>
                </c:pt>
              </c:numCache>
            </c:numRef>
          </c:val>
          <c:smooth val="0"/>
          <c:extLst xmlns:c16r2="http://schemas.microsoft.com/office/drawing/2015/06/chart">
            <c:ext xmlns:c16="http://schemas.microsoft.com/office/drawing/2014/chart" uri="{C3380CC4-5D6E-409C-BE32-E72D297353CC}">
              <c16:uniqueId val="{00000001-534C-4C2F-BBD6-6A7901D205E4}"/>
            </c:ext>
          </c:extLst>
        </c:ser>
        <c:dLbls>
          <c:showLegendKey val="0"/>
          <c:showVal val="0"/>
          <c:showCatName val="0"/>
          <c:showSerName val="0"/>
          <c:showPercent val="0"/>
          <c:showBubbleSize val="0"/>
        </c:dLbls>
        <c:marker val="1"/>
        <c:smooth val="0"/>
        <c:axId val="138387840"/>
        <c:axId val="138389760"/>
      </c:lineChart>
      <c:dateAx>
        <c:axId val="138387840"/>
        <c:scaling>
          <c:orientation val="minMax"/>
        </c:scaling>
        <c:delete val="1"/>
        <c:axPos val="b"/>
        <c:numFmt formatCode="ge" sourceLinked="1"/>
        <c:majorTickMark val="none"/>
        <c:minorTickMark val="none"/>
        <c:tickLblPos val="none"/>
        <c:crossAx val="138389760"/>
        <c:crosses val="autoZero"/>
        <c:auto val="1"/>
        <c:lblOffset val="100"/>
        <c:baseTimeUnit val="years"/>
      </c:dateAx>
      <c:valAx>
        <c:axId val="1383897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838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92.77</c:v>
                </c:pt>
                <c:pt idx="1">
                  <c:v>111.97</c:v>
                </c:pt>
                <c:pt idx="2">
                  <c:v>111.04</c:v>
                </c:pt>
                <c:pt idx="3">
                  <c:v>103.43</c:v>
                </c:pt>
                <c:pt idx="4">
                  <c:v>101.63</c:v>
                </c:pt>
              </c:numCache>
            </c:numRef>
          </c:val>
          <c:extLst xmlns:c16r2="http://schemas.microsoft.com/office/drawing/2015/06/chart">
            <c:ext xmlns:c16="http://schemas.microsoft.com/office/drawing/2014/chart" uri="{C3380CC4-5D6E-409C-BE32-E72D297353CC}">
              <c16:uniqueId val="{00000000-1519-42B1-BD32-1626FD4891E1}"/>
            </c:ext>
          </c:extLst>
        </c:ser>
        <c:dLbls>
          <c:showLegendKey val="0"/>
          <c:showVal val="0"/>
          <c:showCatName val="0"/>
          <c:showSerName val="0"/>
          <c:showPercent val="0"/>
          <c:showBubbleSize val="0"/>
        </c:dLbls>
        <c:gapWidth val="150"/>
        <c:axId val="139621120"/>
        <c:axId val="139623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93.66</c:v>
                </c:pt>
                <c:pt idx="1">
                  <c:v>92.76</c:v>
                </c:pt>
                <c:pt idx="2">
                  <c:v>93.28</c:v>
                </c:pt>
                <c:pt idx="3">
                  <c:v>87.51</c:v>
                </c:pt>
                <c:pt idx="4">
                  <c:v>84.77</c:v>
                </c:pt>
              </c:numCache>
            </c:numRef>
          </c:val>
          <c:smooth val="0"/>
          <c:extLst xmlns:c16r2="http://schemas.microsoft.com/office/drawing/2015/06/chart">
            <c:ext xmlns:c16="http://schemas.microsoft.com/office/drawing/2014/chart" uri="{C3380CC4-5D6E-409C-BE32-E72D297353CC}">
              <c16:uniqueId val="{00000001-1519-42B1-BD32-1626FD4891E1}"/>
            </c:ext>
          </c:extLst>
        </c:ser>
        <c:dLbls>
          <c:showLegendKey val="0"/>
          <c:showVal val="0"/>
          <c:showCatName val="0"/>
          <c:showSerName val="0"/>
          <c:showPercent val="0"/>
          <c:showBubbleSize val="0"/>
        </c:dLbls>
        <c:marker val="1"/>
        <c:smooth val="0"/>
        <c:axId val="139621120"/>
        <c:axId val="139623040"/>
      </c:lineChart>
      <c:dateAx>
        <c:axId val="139621120"/>
        <c:scaling>
          <c:orientation val="minMax"/>
        </c:scaling>
        <c:delete val="1"/>
        <c:axPos val="b"/>
        <c:numFmt formatCode="ge" sourceLinked="1"/>
        <c:majorTickMark val="none"/>
        <c:minorTickMark val="none"/>
        <c:tickLblPos val="none"/>
        <c:crossAx val="139623040"/>
        <c:crosses val="autoZero"/>
        <c:auto val="1"/>
        <c:lblOffset val="100"/>
        <c:baseTimeUnit val="years"/>
      </c:dateAx>
      <c:valAx>
        <c:axId val="13962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62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216.88</c:v>
                </c:pt>
                <c:pt idx="1">
                  <c:v>179.98</c:v>
                </c:pt>
                <c:pt idx="2">
                  <c:v>181.83</c:v>
                </c:pt>
                <c:pt idx="3">
                  <c:v>195.45</c:v>
                </c:pt>
                <c:pt idx="4">
                  <c:v>199.04</c:v>
                </c:pt>
              </c:numCache>
            </c:numRef>
          </c:val>
          <c:extLst xmlns:c16r2="http://schemas.microsoft.com/office/drawing/2015/06/chart">
            <c:ext xmlns:c16="http://schemas.microsoft.com/office/drawing/2014/chart" uri="{C3380CC4-5D6E-409C-BE32-E72D297353CC}">
              <c16:uniqueId val="{00000000-FE7B-4B1C-B97D-DAFD0C9544CB}"/>
            </c:ext>
          </c:extLst>
        </c:ser>
        <c:dLbls>
          <c:showLegendKey val="0"/>
          <c:showVal val="0"/>
          <c:showCatName val="0"/>
          <c:showSerName val="0"/>
          <c:showPercent val="0"/>
          <c:showBubbleSize val="0"/>
        </c:dLbls>
        <c:gapWidth val="150"/>
        <c:axId val="139654272"/>
        <c:axId val="13965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208.21</c:v>
                </c:pt>
                <c:pt idx="1">
                  <c:v>208.67</c:v>
                </c:pt>
                <c:pt idx="2">
                  <c:v>208.29</c:v>
                </c:pt>
                <c:pt idx="3">
                  <c:v>218.42</c:v>
                </c:pt>
                <c:pt idx="4">
                  <c:v>227.27</c:v>
                </c:pt>
              </c:numCache>
            </c:numRef>
          </c:val>
          <c:smooth val="0"/>
          <c:extLst xmlns:c16r2="http://schemas.microsoft.com/office/drawing/2015/06/chart">
            <c:ext xmlns:c16="http://schemas.microsoft.com/office/drawing/2014/chart" uri="{C3380CC4-5D6E-409C-BE32-E72D297353CC}">
              <c16:uniqueId val="{00000001-FE7B-4B1C-B97D-DAFD0C9544CB}"/>
            </c:ext>
          </c:extLst>
        </c:ser>
        <c:dLbls>
          <c:showLegendKey val="0"/>
          <c:showVal val="0"/>
          <c:showCatName val="0"/>
          <c:showSerName val="0"/>
          <c:showPercent val="0"/>
          <c:showBubbleSize val="0"/>
        </c:dLbls>
        <c:marker val="1"/>
        <c:smooth val="0"/>
        <c:axId val="139654272"/>
        <c:axId val="139656192"/>
      </c:lineChart>
      <c:dateAx>
        <c:axId val="139654272"/>
        <c:scaling>
          <c:orientation val="minMax"/>
        </c:scaling>
        <c:delete val="1"/>
        <c:axPos val="b"/>
        <c:numFmt formatCode="ge" sourceLinked="1"/>
        <c:majorTickMark val="none"/>
        <c:minorTickMark val="none"/>
        <c:tickLblPos val="none"/>
        <c:crossAx val="139656192"/>
        <c:crosses val="autoZero"/>
        <c:auto val="1"/>
        <c:lblOffset val="100"/>
        <c:baseTimeUnit val="years"/>
      </c:dateAx>
      <c:valAx>
        <c:axId val="13965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65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9"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宮城県　色麻町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A8</v>
      </c>
      <c r="X8" s="59"/>
      <c r="Y8" s="59"/>
      <c r="Z8" s="59"/>
      <c r="AA8" s="59"/>
      <c r="AB8" s="59"/>
      <c r="AC8" s="59"/>
      <c r="AD8" s="59" t="str">
        <f>データ!$M$6</f>
        <v>非設置</v>
      </c>
      <c r="AE8" s="59"/>
      <c r="AF8" s="59"/>
      <c r="AG8" s="59"/>
      <c r="AH8" s="59"/>
      <c r="AI8" s="59"/>
      <c r="AJ8" s="59"/>
      <c r="AK8" s="4"/>
      <c r="AL8" s="60">
        <f>データ!$R$6</f>
        <v>6892</v>
      </c>
      <c r="AM8" s="60"/>
      <c r="AN8" s="60"/>
      <c r="AO8" s="60"/>
      <c r="AP8" s="60"/>
      <c r="AQ8" s="60"/>
      <c r="AR8" s="60"/>
      <c r="AS8" s="60"/>
      <c r="AT8" s="51">
        <f>データ!$S$6</f>
        <v>109.28</v>
      </c>
      <c r="AU8" s="52"/>
      <c r="AV8" s="52"/>
      <c r="AW8" s="52"/>
      <c r="AX8" s="52"/>
      <c r="AY8" s="52"/>
      <c r="AZ8" s="52"/>
      <c r="BA8" s="52"/>
      <c r="BB8" s="53">
        <f>データ!$T$6</f>
        <v>63.07</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78.02</v>
      </c>
      <c r="J10" s="52"/>
      <c r="K10" s="52"/>
      <c r="L10" s="52"/>
      <c r="M10" s="52"/>
      <c r="N10" s="52"/>
      <c r="O10" s="63"/>
      <c r="P10" s="53">
        <f>データ!$P$6</f>
        <v>99.3</v>
      </c>
      <c r="Q10" s="53"/>
      <c r="R10" s="53"/>
      <c r="S10" s="53"/>
      <c r="T10" s="53"/>
      <c r="U10" s="53"/>
      <c r="V10" s="53"/>
      <c r="W10" s="60">
        <f>データ!$Q$6</f>
        <v>4102</v>
      </c>
      <c r="X10" s="60"/>
      <c r="Y10" s="60"/>
      <c r="Z10" s="60"/>
      <c r="AA10" s="60"/>
      <c r="AB10" s="60"/>
      <c r="AC10" s="60"/>
      <c r="AD10" s="2"/>
      <c r="AE10" s="2"/>
      <c r="AF10" s="2"/>
      <c r="AG10" s="2"/>
      <c r="AH10" s="4"/>
      <c r="AI10" s="4"/>
      <c r="AJ10" s="4"/>
      <c r="AK10" s="4"/>
      <c r="AL10" s="60">
        <f>データ!$U$6</f>
        <v>6813</v>
      </c>
      <c r="AM10" s="60"/>
      <c r="AN10" s="60"/>
      <c r="AO10" s="60"/>
      <c r="AP10" s="60"/>
      <c r="AQ10" s="60"/>
      <c r="AR10" s="60"/>
      <c r="AS10" s="60"/>
      <c r="AT10" s="51">
        <f>データ!$V$6</f>
        <v>43.9</v>
      </c>
      <c r="AU10" s="52"/>
      <c r="AV10" s="52"/>
      <c r="AW10" s="52"/>
      <c r="AX10" s="52"/>
      <c r="AY10" s="52"/>
      <c r="AZ10" s="52"/>
      <c r="BA10" s="52"/>
      <c r="BB10" s="53">
        <f>データ!$W$6</f>
        <v>155.19</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106</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105</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104</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QXZ8aMeYqvdTCZKDpGwgzBRpilIGPN0n+UhDYsbcQ9TyJqOAUPJo+TprnI+SRbS57nCceiJgrvYFrtQNVNnoPg==" saltValue="hzOBY1PVqZZRhWD/wqIwx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27</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52</v>
      </c>
      <c r="B4" s="31"/>
      <c r="C4" s="31"/>
      <c r="D4" s="31"/>
      <c r="E4" s="31"/>
      <c r="F4" s="31"/>
      <c r="G4" s="31"/>
      <c r="H4" s="90"/>
      <c r="I4" s="91"/>
      <c r="J4" s="91"/>
      <c r="K4" s="91"/>
      <c r="L4" s="91"/>
      <c r="M4" s="91"/>
      <c r="N4" s="91"/>
      <c r="O4" s="91"/>
      <c r="P4" s="91"/>
      <c r="Q4" s="91"/>
      <c r="R4" s="91"/>
      <c r="S4" s="91"/>
      <c r="T4" s="91"/>
      <c r="U4" s="91"/>
      <c r="V4" s="91"/>
      <c r="W4" s="92"/>
      <c r="X4" s="86" t="s">
        <v>53</v>
      </c>
      <c r="Y4" s="86"/>
      <c r="Z4" s="86"/>
      <c r="AA4" s="86"/>
      <c r="AB4" s="86"/>
      <c r="AC4" s="86"/>
      <c r="AD4" s="86"/>
      <c r="AE4" s="86"/>
      <c r="AF4" s="86"/>
      <c r="AG4" s="86"/>
      <c r="AH4" s="86"/>
      <c r="AI4" s="86" t="s">
        <v>54</v>
      </c>
      <c r="AJ4" s="86"/>
      <c r="AK4" s="86"/>
      <c r="AL4" s="86"/>
      <c r="AM4" s="86"/>
      <c r="AN4" s="86"/>
      <c r="AO4" s="86"/>
      <c r="AP4" s="86"/>
      <c r="AQ4" s="86"/>
      <c r="AR4" s="86"/>
      <c r="AS4" s="86"/>
      <c r="AT4" s="86" t="s">
        <v>55</v>
      </c>
      <c r="AU4" s="86"/>
      <c r="AV4" s="86"/>
      <c r="AW4" s="86"/>
      <c r="AX4" s="86"/>
      <c r="AY4" s="86"/>
      <c r="AZ4" s="86"/>
      <c r="BA4" s="86"/>
      <c r="BB4" s="86"/>
      <c r="BC4" s="86"/>
      <c r="BD4" s="86"/>
      <c r="BE4" s="86" t="s">
        <v>56</v>
      </c>
      <c r="BF4" s="86"/>
      <c r="BG4" s="86"/>
      <c r="BH4" s="86"/>
      <c r="BI4" s="86"/>
      <c r="BJ4" s="86"/>
      <c r="BK4" s="86"/>
      <c r="BL4" s="86"/>
      <c r="BM4" s="86"/>
      <c r="BN4" s="86"/>
      <c r="BO4" s="86"/>
      <c r="BP4" s="86" t="s">
        <v>57</v>
      </c>
      <c r="BQ4" s="86"/>
      <c r="BR4" s="86"/>
      <c r="BS4" s="86"/>
      <c r="BT4" s="86"/>
      <c r="BU4" s="86"/>
      <c r="BV4" s="86"/>
      <c r="BW4" s="86"/>
      <c r="BX4" s="86"/>
      <c r="BY4" s="86"/>
      <c r="BZ4" s="86"/>
      <c r="CA4" s="86" t="s">
        <v>58</v>
      </c>
      <c r="CB4" s="86"/>
      <c r="CC4" s="86"/>
      <c r="CD4" s="86"/>
      <c r="CE4" s="86"/>
      <c r="CF4" s="86"/>
      <c r="CG4" s="86"/>
      <c r="CH4" s="86"/>
      <c r="CI4" s="86"/>
      <c r="CJ4" s="86"/>
      <c r="CK4" s="86"/>
      <c r="CL4" s="86" t="s">
        <v>59</v>
      </c>
      <c r="CM4" s="86"/>
      <c r="CN4" s="86"/>
      <c r="CO4" s="86"/>
      <c r="CP4" s="86"/>
      <c r="CQ4" s="86"/>
      <c r="CR4" s="86"/>
      <c r="CS4" s="86"/>
      <c r="CT4" s="86"/>
      <c r="CU4" s="86"/>
      <c r="CV4" s="86"/>
      <c r="CW4" s="86" t="s">
        <v>60</v>
      </c>
      <c r="CX4" s="86"/>
      <c r="CY4" s="86"/>
      <c r="CZ4" s="86"/>
      <c r="DA4" s="86"/>
      <c r="DB4" s="86"/>
      <c r="DC4" s="86"/>
      <c r="DD4" s="86"/>
      <c r="DE4" s="86"/>
      <c r="DF4" s="86"/>
      <c r="DG4" s="86"/>
      <c r="DH4" s="86" t="s">
        <v>61</v>
      </c>
      <c r="DI4" s="86"/>
      <c r="DJ4" s="86"/>
      <c r="DK4" s="86"/>
      <c r="DL4" s="86"/>
      <c r="DM4" s="86"/>
      <c r="DN4" s="86"/>
      <c r="DO4" s="86"/>
      <c r="DP4" s="86"/>
      <c r="DQ4" s="86"/>
      <c r="DR4" s="86"/>
      <c r="DS4" s="86" t="s">
        <v>62</v>
      </c>
      <c r="DT4" s="86"/>
      <c r="DU4" s="86"/>
      <c r="DV4" s="86"/>
      <c r="DW4" s="86"/>
      <c r="DX4" s="86"/>
      <c r="DY4" s="86"/>
      <c r="DZ4" s="86"/>
      <c r="EA4" s="86"/>
      <c r="EB4" s="86"/>
      <c r="EC4" s="86"/>
      <c r="ED4" s="86" t="s">
        <v>63</v>
      </c>
      <c r="EE4" s="86"/>
      <c r="EF4" s="86"/>
      <c r="EG4" s="86"/>
      <c r="EH4" s="86"/>
      <c r="EI4" s="86"/>
      <c r="EJ4" s="86"/>
      <c r="EK4" s="86"/>
      <c r="EL4" s="86"/>
      <c r="EM4" s="86"/>
      <c r="EN4" s="86"/>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2018</v>
      </c>
      <c r="C6" s="34">
        <f t="shared" ref="C6:W6" si="3">C7</f>
        <v>44440</v>
      </c>
      <c r="D6" s="34">
        <f t="shared" si="3"/>
        <v>46</v>
      </c>
      <c r="E6" s="34">
        <f t="shared" si="3"/>
        <v>1</v>
      </c>
      <c r="F6" s="34">
        <f t="shared" si="3"/>
        <v>0</v>
      </c>
      <c r="G6" s="34">
        <f t="shared" si="3"/>
        <v>1</v>
      </c>
      <c r="H6" s="34" t="str">
        <f t="shared" si="3"/>
        <v>宮城県　色麻町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78.02</v>
      </c>
      <c r="P6" s="35">
        <f t="shared" si="3"/>
        <v>99.3</v>
      </c>
      <c r="Q6" s="35">
        <f t="shared" si="3"/>
        <v>4102</v>
      </c>
      <c r="R6" s="35">
        <f t="shared" si="3"/>
        <v>6892</v>
      </c>
      <c r="S6" s="35">
        <f t="shared" si="3"/>
        <v>109.28</v>
      </c>
      <c r="T6" s="35">
        <f t="shared" si="3"/>
        <v>63.07</v>
      </c>
      <c r="U6" s="35">
        <f t="shared" si="3"/>
        <v>6813</v>
      </c>
      <c r="V6" s="35">
        <f t="shared" si="3"/>
        <v>43.9</v>
      </c>
      <c r="W6" s="35">
        <f t="shared" si="3"/>
        <v>155.19</v>
      </c>
      <c r="X6" s="36">
        <f>IF(X7="",NA(),X7)</f>
        <v>99.45</v>
      </c>
      <c r="Y6" s="36">
        <f t="shared" ref="Y6:AG6" si="4">IF(Y7="",NA(),Y7)</f>
        <v>111.73</v>
      </c>
      <c r="Z6" s="36">
        <f t="shared" si="4"/>
        <v>110.37</v>
      </c>
      <c r="AA6" s="36">
        <f t="shared" si="4"/>
        <v>110.47</v>
      </c>
      <c r="AB6" s="36">
        <f t="shared" si="4"/>
        <v>102.95</v>
      </c>
      <c r="AC6" s="36">
        <f t="shared" si="4"/>
        <v>107.2</v>
      </c>
      <c r="AD6" s="36">
        <f t="shared" si="4"/>
        <v>106.62</v>
      </c>
      <c r="AE6" s="36">
        <f t="shared" si="4"/>
        <v>107.95</v>
      </c>
      <c r="AF6" s="36">
        <f t="shared" si="4"/>
        <v>104.47</v>
      </c>
      <c r="AG6" s="36">
        <f t="shared" si="4"/>
        <v>103.81</v>
      </c>
      <c r="AH6" s="35" t="str">
        <f>IF(AH7="","",IF(AH7="-","【-】","【"&amp;SUBSTITUTE(TEXT(AH7,"#,##0.00"),"-","△")&amp;"】"))</f>
        <v>【112.83】</v>
      </c>
      <c r="AI6" s="35">
        <f>IF(AI7="",NA(),AI7)</f>
        <v>0</v>
      </c>
      <c r="AJ6" s="35">
        <f t="shared" ref="AJ6:AR6" si="5">IF(AJ7="",NA(),AJ7)</f>
        <v>0</v>
      </c>
      <c r="AK6" s="35">
        <f t="shared" si="5"/>
        <v>0</v>
      </c>
      <c r="AL6" s="35">
        <f t="shared" si="5"/>
        <v>0</v>
      </c>
      <c r="AM6" s="35">
        <f t="shared" si="5"/>
        <v>0</v>
      </c>
      <c r="AN6" s="36">
        <f t="shared" si="5"/>
        <v>13.46</v>
      </c>
      <c r="AO6" s="36">
        <f t="shared" si="5"/>
        <v>12.59</v>
      </c>
      <c r="AP6" s="36">
        <f t="shared" si="5"/>
        <v>12.44</v>
      </c>
      <c r="AQ6" s="36">
        <f t="shared" si="5"/>
        <v>16.399999999999999</v>
      </c>
      <c r="AR6" s="36">
        <f t="shared" si="5"/>
        <v>25.66</v>
      </c>
      <c r="AS6" s="35" t="str">
        <f>IF(AS7="","",IF(AS7="-","【-】","【"&amp;SUBSTITUTE(TEXT(AS7,"#,##0.00"),"-","△")&amp;"】"))</f>
        <v>【1.05】</v>
      </c>
      <c r="AT6" s="36">
        <f>IF(AT7="",NA(),AT7)</f>
        <v>219.28</v>
      </c>
      <c r="AU6" s="36">
        <f t="shared" ref="AU6:BC6" si="6">IF(AU7="",NA(),AU7)</f>
        <v>258.42</v>
      </c>
      <c r="AV6" s="36">
        <f t="shared" si="6"/>
        <v>498.41</v>
      </c>
      <c r="AW6" s="36">
        <f t="shared" si="6"/>
        <v>248.01</v>
      </c>
      <c r="AX6" s="36">
        <f t="shared" si="6"/>
        <v>193.06</v>
      </c>
      <c r="AY6" s="36">
        <f t="shared" si="6"/>
        <v>434.72</v>
      </c>
      <c r="AZ6" s="36">
        <f t="shared" si="6"/>
        <v>416.14</v>
      </c>
      <c r="BA6" s="36">
        <f t="shared" si="6"/>
        <v>371.89</v>
      </c>
      <c r="BB6" s="36">
        <f t="shared" si="6"/>
        <v>293.23</v>
      </c>
      <c r="BC6" s="36">
        <f t="shared" si="6"/>
        <v>300.14</v>
      </c>
      <c r="BD6" s="35" t="str">
        <f>IF(BD7="","",IF(BD7="-","【-】","【"&amp;SUBSTITUTE(TEXT(BD7,"#,##0.00"),"-","△")&amp;"】"))</f>
        <v>【261.93】</v>
      </c>
      <c r="BE6" s="36">
        <f>IF(BE7="",NA(),BE7)</f>
        <v>215.87</v>
      </c>
      <c r="BF6" s="36">
        <f t="shared" ref="BF6:BN6" si="7">IF(BF7="",NA(),BF7)</f>
        <v>199.98</v>
      </c>
      <c r="BG6" s="36">
        <f t="shared" si="7"/>
        <v>189.01</v>
      </c>
      <c r="BH6" s="36">
        <f t="shared" si="7"/>
        <v>176.3</v>
      </c>
      <c r="BI6" s="36">
        <f t="shared" si="7"/>
        <v>246.73</v>
      </c>
      <c r="BJ6" s="36">
        <f t="shared" si="7"/>
        <v>495.76</v>
      </c>
      <c r="BK6" s="36">
        <f t="shared" si="7"/>
        <v>487.22</v>
      </c>
      <c r="BL6" s="36">
        <f t="shared" si="7"/>
        <v>483.11</v>
      </c>
      <c r="BM6" s="36">
        <f t="shared" si="7"/>
        <v>542.29999999999995</v>
      </c>
      <c r="BN6" s="36">
        <f t="shared" si="7"/>
        <v>566.65</v>
      </c>
      <c r="BO6" s="35" t="str">
        <f>IF(BO7="","",IF(BO7="-","【-】","【"&amp;SUBSTITUTE(TEXT(BO7,"#,##0.00"),"-","△")&amp;"】"))</f>
        <v>【270.46】</v>
      </c>
      <c r="BP6" s="36">
        <f>IF(BP7="",NA(),BP7)</f>
        <v>92.77</v>
      </c>
      <c r="BQ6" s="36">
        <f t="shared" ref="BQ6:BY6" si="8">IF(BQ7="",NA(),BQ7)</f>
        <v>111.97</v>
      </c>
      <c r="BR6" s="36">
        <f t="shared" si="8"/>
        <v>111.04</v>
      </c>
      <c r="BS6" s="36">
        <f t="shared" si="8"/>
        <v>103.43</v>
      </c>
      <c r="BT6" s="36">
        <f t="shared" si="8"/>
        <v>101.63</v>
      </c>
      <c r="BU6" s="36">
        <f t="shared" si="8"/>
        <v>93.66</v>
      </c>
      <c r="BV6" s="36">
        <f t="shared" si="8"/>
        <v>92.76</v>
      </c>
      <c r="BW6" s="36">
        <f t="shared" si="8"/>
        <v>93.28</v>
      </c>
      <c r="BX6" s="36">
        <f t="shared" si="8"/>
        <v>87.51</v>
      </c>
      <c r="BY6" s="36">
        <f t="shared" si="8"/>
        <v>84.77</v>
      </c>
      <c r="BZ6" s="35" t="str">
        <f>IF(BZ7="","",IF(BZ7="-","【-】","【"&amp;SUBSTITUTE(TEXT(BZ7,"#,##0.00"),"-","△")&amp;"】"))</f>
        <v>【103.91】</v>
      </c>
      <c r="CA6" s="36">
        <f>IF(CA7="",NA(),CA7)</f>
        <v>216.88</v>
      </c>
      <c r="CB6" s="36">
        <f t="shared" ref="CB6:CJ6" si="9">IF(CB7="",NA(),CB7)</f>
        <v>179.98</v>
      </c>
      <c r="CC6" s="36">
        <f t="shared" si="9"/>
        <v>181.83</v>
      </c>
      <c r="CD6" s="36">
        <f t="shared" si="9"/>
        <v>195.45</v>
      </c>
      <c r="CE6" s="36">
        <f t="shared" si="9"/>
        <v>199.04</v>
      </c>
      <c r="CF6" s="36">
        <f t="shared" si="9"/>
        <v>208.21</v>
      </c>
      <c r="CG6" s="36">
        <f t="shared" si="9"/>
        <v>208.67</v>
      </c>
      <c r="CH6" s="36">
        <f t="shared" si="9"/>
        <v>208.29</v>
      </c>
      <c r="CI6" s="36">
        <f t="shared" si="9"/>
        <v>218.42</v>
      </c>
      <c r="CJ6" s="36">
        <f t="shared" si="9"/>
        <v>227.27</v>
      </c>
      <c r="CK6" s="35" t="str">
        <f>IF(CK7="","",IF(CK7="-","【-】","【"&amp;SUBSTITUTE(TEXT(CK7,"#,##0.00"),"-","△")&amp;"】"))</f>
        <v>【167.11】</v>
      </c>
      <c r="CL6" s="36">
        <f>IF(CL7="",NA(),CL7)</f>
        <v>83.38</v>
      </c>
      <c r="CM6" s="36">
        <f t="shared" ref="CM6:CU6" si="10">IF(CM7="",NA(),CM7)</f>
        <v>83.96</v>
      </c>
      <c r="CN6" s="36">
        <f t="shared" si="10"/>
        <v>84.55</v>
      </c>
      <c r="CO6" s="36">
        <f t="shared" si="10"/>
        <v>86.33</v>
      </c>
      <c r="CP6" s="36">
        <f t="shared" si="10"/>
        <v>83.64</v>
      </c>
      <c r="CQ6" s="36">
        <f t="shared" si="10"/>
        <v>49.22</v>
      </c>
      <c r="CR6" s="36">
        <f t="shared" si="10"/>
        <v>49.08</v>
      </c>
      <c r="CS6" s="36">
        <f t="shared" si="10"/>
        <v>49.32</v>
      </c>
      <c r="CT6" s="36">
        <f t="shared" si="10"/>
        <v>50.24</v>
      </c>
      <c r="CU6" s="36">
        <f t="shared" si="10"/>
        <v>50.29</v>
      </c>
      <c r="CV6" s="35" t="str">
        <f>IF(CV7="","",IF(CV7="-","【-】","【"&amp;SUBSTITUTE(TEXT(CV7,"#,##0.00"),"-","△")&amp;"】"))</f>
        <v>【60.27】</v>
      </c>
      <c r="CW6" s="36">
        <f>IF(CW7="",NA(),CW7)</f>
        <v>62.92</v>
      </c>
      <c r="CX6" s="36">
        <f t="shared" ref="CX6:DF6" si="11">IF(CX7="",NA(),CX7)</f>
        <v>63.4</v>
      </c>
      <c r="CY6" s="36">
        <f t="shared" si="11"/>
        <v>62.55</v>
      </c>
      <c r="CZ6" s="36">
        <f t="shared" si="11"/>
        <v>61.09</v>
      </c>
      <c r="DA6" s="36">
        <f t="shared" si="11"/>
        <v>62.2</v>
      </c>
      <c r="DB6" s="36">
        <f t="shared" si="11"/>
        <v>79.48</v>
      </c>
      <c r="DC6" s="36">
        <f t="shared" si="11"/>
        <v>79.3</v>
      </c>
      <c r="DD6" s="36">
        <f t="shared" si="11"/>
        <v>79.34</v>
      </c>
      <c r="DE6" s="36">
        <f t="shared" si="11"/>
        <v>78.650000000000006</v>
      </c>
      <c r="DF6" s="36">
        <f t="shared" si="11"/>
        <v>77.73</v>
      </c>
      <c r="DG6" s="35" t="str">
        <f>IF(DG7="","",IF(DG7="-","【-】","【"&amp;SUBSTITUTE(TEXT(DG7,"#,##0.00"),"-","△")&amp;"】"))</f>
        <v>【89.92】</v>
      </c>
      <c r="DH6" s="36">
        <f>IF(DH7="",NA(),DH7)</f>
        <v>46.88</v>
      </c>
      <c r="DI6" s="36">
        <f t="shared" ref="DI6:DQ6" si="12">IF(DI7="",NA(),DI7)</f>
        <v>48.5</v>
      </c>
      <c r="DJ6" s="36">
        <f t="shared" si="12"/>
        <v>50.39</v>
      </c>
      <c r="DK6" s="36">
        <f t="shared" si="12"/>
        <v>51.91</v>
      </c>
      <c r="DL6" s="36">
        <f t="shared" si="12"/>
        <v>50.29</v>
      </c>
      <c r="DM6" s="36">
        <f t="shared" si="12"/>
        <v>46.12</v>
      </c>
      <c r="DN6" s="36">
        <f t="shared" si="12"/>
        <v>47.44</v>
      </c>
      <c r="DO6" s="36">
        <f t="shared" si="12"/>
        <v>48.3</v>
      </c>
      <c r="DP6" s="36">
        <f t="shared" si="12"/>
        <v>45.14</v>
      </c>
      <c r="DQ6" s="36">
        <f t="shared" si="12"/>
        <v>45.85</v>
      </c>
      <c r="DR6" s="35" t="str">
        <f>IF(DR7="","",IF(DR7="-","【-】","【"&amp;SUBSTITUTE(TEXT(DR7,"#,##0.00"),"-","△")&amp;"】"))</f>
        <v>【48.85】</v>
      </c>
      <c r="DS6" s="36">
        <f>IF(DS7="",NA(),DS7)</f>
        <v>61.16</v>
      </c>
      <c r="DT6" s="36">
        <f t="shared" ref="DT6:EB6" si="13">IF(DT7="",NA(),DT7)</f>
        <v>61.07</v>
      </c>
      <c r="DU6" s="36">
        <f t="shared" si="13"/>
        <v>61.04</v>
      </c>
      <c r="DV6" s="36">
        <f t="shared" si="13"/>
        <v>60.79</v>
      </c>
      <c r="DW6" s="36">
        <f t="shared" si="13"/>
        <v>60.54</v>
      </c>
      <c r="DX6" s="36">
        <f t="shared" si="13"/>
        <v>9.86</v>
      </c>
      <c r="DY6" s="36">
        <f t="shared" si="13"/>
        <v>11.16</v>
      </c>
      <c r="DZ6" s="36">
        <f t="shared" si="13"/>
        <v>12.43</v>
      </c>
      <c r="EA6" s="36">
        <f t="shared" si="13"/>
        <v>13.58</v>
      </c>
      <c r="EB6" s="36">
        <f t="shared" si="13"/>
        <v>14.13</v>
      </c>
      <c r="EC6" s="35" t="str">
        <f>IF(EC7="","",IF(EC7="-","【-】","【"&amp;SUBSTITUTE(TEXT(EC7,"#,##0.00"),"-","△")&amp;"】"))</f>
        <v>【17.80】</v>
      </c>
      <c r="ED6" s="36">
        <f>IF(ED7="",NA(),ED7)</f>
        <v>0.24</v>
      </c>
      <c r="EE6" s="35">
        <f t="shared" ref="EE6:EM6" si="14">IF(EE7="",NA(),EE7)</f>
        <v>0</v>
      </c>
      <c r="EF6" s="35">
        <f t="shared" si="14"/>
        <v>0</v>
      </c>
      <c r="EG6" s="36">
        <f t="shared" si="14"/>
        <v>0.25</v>
      </c>
      <c r="EH6" s="36">
        <f t="shared" si="14"/>
        <v>1.26</v>
      </c>
      <c r="EI6" s="36">
        <f t="shared" si="14"/>
        <v>0.56000000000000005</v>
      </c>
      <c r="EJ6" s="36">
        <f t="shared" si="14"/>
        <v>0.65</v>
      </c>
      <c r="EK6" s="36">
        <f t="shared" si="14"/>
        <v>0.46</v>
      </c>
      <c r="EL6" s="36">
        <f t="shared" si="14"/>
        <v>0.44</v>
      </c>
      <c r="EM6" s="36">
        <f t="shared" si="14"/>
        <v>0.52</v>
      </c>
      <c r="EN6" s="35" t="str">
        <f>IF(EN7="","",IF(EN7="-","【-】","【"&amp;SUBSTITUTE(TEXT(EN7,"#,##0.00"),"-","△")&amp;"】"))</f>
        <v>【0.70】</v>
      </c>
    </row>
    <row r="7" spans="1:144" s="37" customFormat="1" x14ac:dyDescent="0.15">
      <c r="A7" s="29"/>
      <c r="B7" s="38">
        <v>2018</v>
      </c>
      <c r="C7" s="38">
        <v>44440</v>
      </c>
      <c r="D7" s="38">
        <v>46</v>
      </c>
      <c r="E7" s="38">
        <v>1</v>
      </c>
      <c r="F7" s="38">
        <v>0</v>
      </c>
      <c r="G7" s="38">
        <v>1</v>
      </c>
      <c r="H7" s="38" t="s">
        <v>92</v>
      </c>
      <c r="I7" s="38" t="s">
        <v>93</v>
      </c>
      <c r="J7" s="38" t="s">
        <v>94</v>
      </c>
      <c r="K7" s="38" t="s">
        <v>95</v>
      </c>
      <c r="L7" s="38" t="s">
        <v>96</v>
      </c>
      <c r="M7" s="38" t="s">
        <v>97</v>
      </c>
      <c r="N7" s="39" t="s">
        <v>98</v>
      </c>
      <c r="O7" s="39">
        <v>78.02</v>
      </c>
      <c r="P7" s="39">
        <v>99.3</v>
      </c>
      <c r="Q7" s="39">
        <v>4102</v>
      </c>
      <c r="R7" s="39">
        <v>6892</v>
      </c>
      <c r="S7" s="39">
        <v>109.28</v>
      </c>
      <c r="T7" s="39">
        <v>63.07</v>
      </c>
      <c r="U7" s="39">
        <v>6813</v>
      </c>
      <c r="V7" s="39">
        <v>43.9</v>
      </c>
      <c r="W7" s="39">
        <v>155.19</v>
      </c>
      <c r="X7" s="39">
        <v>99.45</v>
      </c>
      <c r="Y7" s="39">
        <v>111.73</v>
      </c>
      <c r="Z7" s="39">
        <v>110.37</v>
      </c>
      <c r="AA7" s="39">
        <v>110.47</v>
      </c>
      <c r="AB7" s="39">
        <v>102.95</v>
      </c>
      <c r="AC7" s="39">
        <v>107.2</v>
      </c>
      <c r="AD7" s="39">
        <v>106.62</v>
      </c>
      <c r="AE7" s="39">
        <v>107.95</v>
      </c>
      <c r="AF7" s="39">
        <v>104.47</v>
      </c>
      <c r="AG7" s="39">
        <v>103.81</v>
      </c>
      <c r="AH7" s="39">
        <v>112.83</v>
      </c>
      <c r="AI7" s="39">
        <v>0</v>
      </c>
      <c r="AJ7" s="39">
        <v>0</v>
      </c>
      <c r="AK7" s="39">
        <v>0</v>
      </c>
      <c r="AL7" s="39">
        <v>0</v>
      </c>
      <c r="AM7" s="39">
        <v>0</v>
      </c>
      <c r="AN7" s="39">
        <v>13.46</v>
      </c>
      <c r="AO7" s="39">
        <v>12.59</v>
      </c>
      <c r="AP7" s="39">
        <v>12.44</v>
      </c>
      <c r="AQ7" s="39">
        <v>16.399999999999999</v>
      </c>
      <c r="AR7" s="39">
        <v>25.66</v>
      </c>
      <c r="AS7" s="39">
        <v>1.05</v>
      </c>
      <c r="AT7" s="39">
        <v>219.28</v>
      </c>
      <c r="AU7" s="39">
        <v>258.42</v>
      </c>
      <c r="AV7" s="39">
        <v>498.41</v>
      </c>
      <c r="AW7" s="39">
        <v>248.01</v>
      </c>
      <c r="AX7" s="39">
        <v>193.06</v>
      </c>
      <c r="AY7" s="39">
        <v>434.72</v>
      </c>
      <c r="AZ7" s="39">
        <v>416.14</v>
      </c>
      <c r="BA7" s="39">
        <v>371.89</v>
      </c>
      <c r="BB7" s="39">
        <v>293.23</v>
      </c>
      <c r="BC7" s="39">
        <v>300.14</v>
      </c>
      <c r="BD7" s="39">
        <v>261.93</v>
      </c>
      <c r="BE7" s="39">
        <v>215.87</v>
      </c>
      <c r="BF7" s="39">
        <v>199.98</v>
      </c>
      <c r="BG7" s="39">
        <v>189.01</v>
      </c>
      <c r="BH7" s="39">
        <v>176.3</v>
      </c>
      <c r="BI7" s="39">
        <v>246.73</v>
      </c>
      <c r="BJ7" s="39">
        <v>495.76</v>
      </c>
      <c r="BK7" s="39">
        <v>487.22</v>
      </c>
      <c r="BL7" s="39">
        <v>483.11</v>
      </c>
      <c r="BM7" s="39">
        <v>542.29999999999995</v>
      </c>
      <c r="BN7" s="39">
        <v>566.65</v>
      </c>
      <c r="BO7" s="39">
        <v>270.45999999999998</v>
      </c>
      <c r="BP7" s="39">
        <v>92.77</v>
      </c>
      <c r="BQ7" s="39">
        <v>111.97</v>
      </c>
      <c r="BR7" s="39">
        <v>111.04</v>
      </c>
      <c r="BS7" s="39">
        <v>103.43</v>
      </c>
      <c r="BT7" s="39">
        <v>101.63</v>
      </c>
      <c r="BU7" s="39">
        <v>93.66</v>
      </c>
      <c r="BV7" s="39">
        <v>92.76</v>
      </c>
      <c r="BW7" s="39">
        <v>93.28</v>
      </c>
      <c r="BX7" s="39">
        <v>87.51</v>
      </c>
      <c r="BY7" s="39">
        <v>84.77</v>
      </c>
      <c r="BZ7" s="39">
        <v>103.91</v>
      </c>
      <c r="CA7" s="39">
        <v>216.88</v>
      </c>
      <c r="CB7" s="39">
        <v>179.98</v>
      </c>
      <c r="CC7" s="39">
        <v>181.83</v>
      </c>
      <c r="CD7" s="39">
        <v>195.45</v>
      </c>
      <c r="CE7" s="39">
        <v>199.04</v>
      </c>
      <c r="CF7" s="39">
        <v>208.21</v>
      </c>
      <c r="CG7" s="39">
        <v>208.67</v>
      </c>
      <c r="CH7" s="39">
        <v>208.29</v>
      </c>
      <c r="CI7" s="39">
        <v>218.42</v>
      </c>
      <c r="CJ7" s="39">
        <v>227.27</v>
      </c>
      <c r="CK7" s="39">
        <v>167.11</v>
      </c>
      <c r="CL7" s="39">
        <v>83.38</v>
      </c>
      <c r="CM7" s="39">
        <v>83.96</v>
      </c>
      <c r="CN7" s="39">
        <v>84.55</v>
      </c>
      <c r="CO7" s="39">
        <v>86.33</v>
      </c>
      <c r="CP7" s="39">
        <v>83.64</v>
      </c>
      <c r="CQ7" s="39">
        <v>49.22</v>
      </c>
      <c r="CR7" s="39">
        <v>49.08</v>
      </c>
      <c r="CS7" s="39">
        <v>49.32</v>
      </c>
      <c r="CT7" s="39">
        <v>50.24</v>
      </c>
      <c r="CU7" s="39">
        <v>50.29</v>
      </c>
      <c r="CV7" s="39">
        <v>60.27</v>
      </c>
      <c r="CW7" s="39">
        <v>62.92</v>
      </c>
      <c r="CX7" s="39">
        <v>63.4</v>
      </c>
      <c r="CY7" s="39">
        <v>62.55</v>
      </c>
      <c r="CZ7" s="39">
        <v>61.09</v>
      </c>
      <c r="DA7" s="39">
        <v>62.2</v>
      </c>
      <c r="DB7" s="39">
        <v>79.48</v>
      </c>
      <c r="DC7" s="39">
        <v>79.3</v>
      </c>
      <c r="DD7" s="39">
        <v>79.34</v>
      </c>
      <c r="DE7" s="39">
        <v>78.650000000000006</v>
      </c>
      <c r="DF7" s="39">
        <v>77.73</v>
      </c>
      <c r="DG7" s="39">
        <v>89.92</v>
      </c>
      <c r="DH7" s="39">
        <v>46.88</v>
      </c>
      <c r="DI7" s="39">
        <v>48.5</v>
      </c>
      <c r="DJ7" s="39">
        <v>50.39</v>
      </c>
      <c r="DK7" s="39">
        <v>51.91</v>
      </c>
      <c r="DL7" s="39">
        <v>50.29</v>
      </c>
      <c r="DM7" s="39">
        <v>46.12</v>
      </c>
      <c r="DN7" s="39">
        <v>47.44</v>
      </c>
      <c r="DO7" s="39">
        <v>48.3</v>
      </c>
      <c r="DP7" s="39">
        <v>45.14</v>
      </c>
      <c r="DQ7" s="39">
        <v>45.85</v>
      </c>
      <c r="DR7" s="39">
        <v>48.85</v>
      </c>
      <c r="DS7" s="39">
        <v>61.16</v>
      </c>
      <c r="DT7" s="39">
        <v>61.07</v>
      </c>
      <c r="DU7" s="39">
        <v>61.04</v>
      </c>
      <c r="DV7" s="39">
        <v>60.79</v>
      </c>
      <c r="DW7" s="39">
        <v>60.54</v>
      </c>
      <c r="DX7" s="39">
        <v>9.86</v>
      </c>
      <c r="DY7" s="39">
        <v>11.16</v>
      </c>
      <c r="DZ7" s="39">
        <v>12.43</v>
      </c>
      <c r="EA7" s="39">
        <v>13.58</v>
      </c>
      <c r="EB7" s="39">
        <v>14.13</v>
      </c>
      <c r="EC7" s="39">
        <v>17.8</v>
      </c>
      <c r="ED7" s="39">
        <v>0.24</v>
      </c>
      <c r="EE7" s="39">
        <v>0</v>
      </c>
      <c r="EF7" s="39">
        <v>0</v>
      </c>
      <c r="EG7" s="39">
        <v>0.25</v>
      </c>
      <c r="EH7" s="39">
        <v>1.26</v>
      </c>
      <c r="EI7" s="39">
        <v>0.56000000000000005</v>
      </c>
      <c r="EJ7" s="39">
        <v>0.65</v>
      </c>
      <c r="EK7" s="39">
        <v>0.46</v>
      </c>
      <c r="EL7" s="39">
        <v>0.44</v>
      </c>
      <c r="EM7" s="39">
        <v>0.52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2020-01-15T04:40:43Z</cp:lastPrinted>
  <dcterms:created xsi:type="dcterms:W3CDTF">2019-12-05T04:09:28Z</dcterms:created>
  <dcterms:modified xsi:type="dcterms:W3CDTF">2020-01-30T04:12:24Z</dcterms:modified>
  <cp:category/>
</cp:coreProperties>
</file>