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68\Desktop\"/>
    </mc:Choice>
  </mc:AlternateContent>
  <workbookProtection workbookAlgorithmName="SHA-512" workbookHashValue="HPsbJy8+EmOvch/J4ZC+/s1SsJ4fXHitEe/bF2xHQ/vsXNVUw848rTOR3iSPZgmVU2A7STl6BqTc/GHduHFLsA==" workbookSaltValue="0csObYOE1JRv+IIahQa+xQ==" workbookSpinCount="100000" lockStructure="1"/>
  <bookViews>
    <workbookView xWindow="0" yWindow="0" windowWidth="24000" windowHeight="97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<sst xmlns="http://schemas.openxmlformats.org/spreadsheetml/2006/main" count="239" uniqueCount="114">
  <si>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</si>
  <si>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</si>
  <si>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</si>
  <si>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</si>
  <si>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</si>
  <si>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</si>
  <si>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</si>
  <si>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</si>
  <si>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</si>
  <si>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</si>
  <si>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</si>
  <si>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</si>
  <si>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</si>
  <si>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</si>
  <si>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</si>
  <si>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</si>
  <si>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</si>
  <si>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</si>
  <si>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</si>
  <si>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</si>
  <si>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</si>
  <si>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</si>
  <si>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</si>
  <si>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</si>
  <si>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</si>
  <si>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</si>
  <si>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</si>
  <si>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</si>
  <si>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</si>
  <si>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</si>
  <si>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</si>
  <si>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</si>
  <si>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</si>
  <si>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</si>
  <si>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</si>
  <si>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</si>
  <si>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</si>
  <si>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</si>
  <si>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</si>
  <si>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</si>
  <si>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</si>
  <si>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</si>
  <si>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</si>
  <si>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</si>
  <si>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</si>
  <si>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</si>
  <si>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</si>
  <si>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</si>
  <si>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</si>
  <si>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</si>
  <si>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</si>
  <si>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</si>
  <si>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</si>
  <si>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</si>
  <si>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</si>
  <si>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</si>
  <si>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</si>
  <si>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</si>
  <si>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</si>
  <si>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</si>
  <si>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</si>
  <si>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</si>
  <si>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</si>
  <si>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</si>
  <si>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</si>
  <si>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</si>
  <si>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</si>
  <si>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</si>
  <si>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</si>
  <si>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</si>
  <si>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</si>
  <si>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</si>
  <si>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</si>
  <si>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</si>
  <si>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</si>
  <si>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</si>
  <si>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</si>
  <si>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</si>
  <si>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</si>
  <si>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</si>
  <si>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</si>
  <si>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</si>
  <si>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</si>
  <si>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</si>
  <si>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</si>
  <si>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</si>
  <si>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</si>
  <si>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</si>
  <si>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</si>
  <si>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</si>
  <si>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</si>
  <si>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</si>
  <si>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</si>
  <si>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</si>
  <si>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</si>
  <si>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</si>
  <si>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</si>
  <si>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</si>
  <si>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</si>
  <si>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</si>
  <si>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</si>
  <si>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</si>
  <si>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</si>
  <si>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</si>
  <si>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</si>
  <si>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</si>
  <si>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</si>
  <si>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</si>
  <si>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</si>
  <si>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</si>
  <si>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</si>
  <si>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大衡村の浄化槽事業は，平成30年度末現在で367基の管理を行っており，最も古い浄化槽は設置から23年が経過している状況で，今後も定期点検など適切な管理を実施することで，施設の長寿命化を図る。</t>
    <rPh sb="1" eb="4">
      <t>オオヒラムラ</t>
    </rPh>
    <rPh sb="5" eb="8">
      <t>ジョウカソウ</t>
    </rPh>
    <rPh sb="8" eb="10">
      <t>ジギョウ</t>
    </rPh>
    <rPh sb="12" eb="14">
      <t>ヘイセイ</t>
    </rPh>
    <rPh sb="16" eb="17">
      <t>ネン</t>
    </rPh>
    <rPh sb="17" eb="18">
      <t>ド</t>
    </rPh>
    <rPh sb="18" eb="19">
      <t>マツ</t>
    </rPh>
    <rPh sb="19" eb="21">
      <t>ゲンザイ</t>
    </rPh>
    <rPh sb="25" eb="26">
      <t>キ</t>
    </rPh>
    <rPh sb="27" eb="29">
      <t>カンリ</t>
    </rPh>
    <rPh sb="30" eb="31">
      <t>オコナ</t>
    </rPh>
    <rPh sb="36" eb="37">
      <t>モット</t>
    </rPh>
    <rPh sb="38" eb="39">
      <t>フル</t>
    </rPh>
    <rPh sb="40" eb="43">
      <t>ジョウカソウ</t>
    </rPh>
    <rPh sb="44" eb="46">
      <t>セッチ</t>
    </rPh>
    <rPh sb="50" eb="51">
      <t>ネン</t>
    </rPh>
    <rPh sb="52" eb="54">
      <t>ケイカ</t>
    </rPh>
    <rPh sb="58" eb="60">
      <t>ジョウキョウ</t>
    </rPh>
    <rPh sb="62" eb="64">
      <t>コンゴ</t>
    </rPh>
    <rPh sb="65" eb="67">
      <t>テイキ</t>
    </rPh>
    <rPh sb="67" eb="69">
      <t>テンケン</t>
    </rPh>
    <rPh sb="71" eb="73">
      <t>テキセツ</t>
    </rPh>
    <rPh sb="74" eb="76">
      <t>カンリ</t>
    </rPh>
    <rPh sb="77" eb="79">
      <t>ジッシ</t>
    </rPh>
    <rPh sb="85" eb="87">
      <t>シセツ</t>
    </rPh>
    <rPh sb="88" eb="89">
      <t>チョウ</t>
    </rPh>
    <rPh sb="89" eb="92">
      <t>ジュミョウカ</t>
    </rPh>
    <rPh sb="93" eb="94">
      <t>ハカ</t>
    </rPh>
    <phoneticPr fontId="4"/>
  </si>
  <si>
    <t>　社会情勢の変化に的確に対応した事務事業の見直しや経常的経費の縮減などによる経営改革を進め，経営基盤の強化などを積極的に取り組み，より一層の経営健全化を促進する。</t>
    <phoneticPr fontId="4"/>
  </si>
  <si>
    <t>　今年度も収益的収支比率は100％を超えず，単年度の収支は赤字となった。経費回収率は61.53％で昨年度から右肩下がりとなっている。依然として一般会計からの繰入金（使用料以外の収入）に依存している状況にある。維持管理の効率化，軽微な修繕業務等については職員自ら行う等，経費の削減に努め経営改善を図る。
　今年度，企業債残高対事業規模比率が0％となっているのは，償還に要する資金を一般会計等において負担しているためである。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施設利用率・水洗化率については市町村設置型のため100％となっている。</t>
    <rPh sb="1" eb="4">
      <t>コンネンド</t>
    </rPh>
    <rPh sb="5" eb="8">
      <t>シュウエキテキ</t>
    </rPh>
    <rPh sb="8" eb="10">
      <t>シュウシ</t>
    </rPh>
    <rPh sb="10" eb="12">
      <t>ヒリツ</t>
    </rPh>
    <rPh sb="18" eb="19">
      <t>コ</t>
    </rPh>
    <rPh sb="22" eb="25">
      <t>タンネンド</t>
    </rPh>
    <rPh sb="26" eb="28">
      <t>シュウシ</t>
    </rPh>
    <rPh sb="29" eb="31">
      <t>アカジ</t>
    </rPh>
    <rPh sb="36" eb="38">
      <t>ケイヒ</t>
    </rPh>
    <rPh sb="38" eb="40">
      <t>カイシュウ</t>
    </rPh>
    <rPh sb="40" eb="41">
      <t>リツ</t>
    </rPh>
    <rPh sb="49" eb="52">
      <t>サクネンド</t>
    </rPh>
    <rPh sb="54" eb="55">
      <t>ミギ</t>
    </rPh>
    <rPh sb="55" eb="56">
      <t>カタ</t>
    </rPh>
    <rPh sb="56" eb="57">
      <t>サ</t>
    </rPh>
    <rPh sb="66" eb="68">
      <t>イゼン</t>
    </rPh>
    <rPh sb="71" eb="73">
      <t>イッパン</t>
    </rPh>
    <rPh sb="73" eb="75">
      <t>カイケイ</t>
    </rPh>
    <rPh sb="78" eb="80">
      <t>クリイレ</t>
    </rPh>
    <rPh sb="80" eb="81">
      <t>キン</t>
    </rPh>
    <rPh sb="82" eb="85">
      <t>シヨウリョウ</t>
    </rPh>
    <rPh sb="85" eb="87">
      <t>イガイ</t>
    </rPh>
    <rPh sb="88" eb="90">
      <t>シュウニュウ</t>
    </rPh>
    <rPh sb="92" eb="94">
      <t>イゾン</t>
    </rPh>
    <rPh sb="98" eb="100">
      <t>ジョウキョウ</t>
    </rPh>
    <rPh sb="104" eb="106">
      <t>イジ</t>
    </rPh>
    <rPh sb="106" eb="108">
      <t>カンリ</t>
    </rPh>
    <rPh sb="109" eb="112">
      <t>コウリツカ</t>
    </rPh>
    <rPh sb="113" eb="115">
      <t>ケイビ</t>
    </rPh>
    <rPh sb="116" eb="118">
      <t>シュウゼン</t>
    </rPh>
    <rPh sb="118" eb="120">
      <t>ギョウム</t>
    </rPh>
    <rPh sb="120" eb="121">
      <t>トウ</t>
    </rPh>
    <rPh sb="126" eb="128">
      <t>ショクイン</t>
    </rPh>
    <rPh sb="128" eb="129">
      <t>ミズカ</t>
    </rPh>
    <rPh sb="130" eb="131">
      <t>オコナ</t>
    </rPh>
    <rPh sb="132" eb="133">
      <t>トウ</t>
    </rPh>
    <rPh sb="134" eb="136">
      <t>ケイヒ</t>
    </rPh>
    <rPh sb="137" eb="139">
      <t>サクゲン</t>
    </rPh>
    <rPh sb="140" eb="141">
      <t>ツト</t>
    </rPh>
    <rPh sb="142" eb="144">
      <t>ケイエイ</t>
    </rPh>
    <rPh sb="144" eb="146">
      <t>カイゼン</t>
    </rPh>
    <rPh sb="147" eb="148">
      <t>ハカ</t>
    </rPh>
    <rPh sb="152" eb="155">
      <t>コンネンド</t>
    </rPh>
    <rPh sb="156" eb="158">
      <t>キギョウ</t>
    </rPh>
    <rPh sb="158" eb="159">
      <t>サイ</t>
    </rPh>
    <rPh sb="159" eb="161">
      <t>ザンダカ</t>
    </rPh>
    <rPh sb="256" eb="258">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</si>
</sst>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04-49D4-8550-DD21AC38788B}"/>
            </c:ext>
          </c:extLst>
        </c:ser>
        <c:dLbls>
          <c:showLegendKey val="0"/>
          <c:showVal val="0"/>
          <c:showCatName val="0"/>
          <c:showSerName val="0"/>
          <c:showPercent val="0"/>
          <c:showBubbleSize val="0"/>
        </c:dLbls>
        <c:gapWidth val="150"/>
        <c:axId val="306455784"/>
        <c:axId val="30617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F04-49D4-8550-DD21AC38788B}"/>
            </c:ext>
          </c:extLst>
        </c:ser>
        <c:dLbls>
          <c:showLegendKey val="0"/>
          <c:showVal val="0"/>
          <c:showCatName val="0"/>
          <c:showSerName val="0"/>
          <c:showPercent val="0"/>
          <c:showBubbleSize val="0"/>
        </c:dLbls>
        <c:marker val="1"/>
        <c:smooth val="0"/>
        <c:axId val="306455784"/>
        <c:axId val="306170624"/>
      </c:lineChart>
      <c:dateAx>
        <c:axId val="306455784"/>
        <c:scaling>
          <c:orientation val="minMax"/>
        </c:scaling>
        <c:delete val="1"/>
        <c:axPos val="b"/>
        <c:numFmt formatCode="ge" sourceLinked="1"/>
        <c:majorTickMark val="none"/>
        <c:minorTickMark val="none"/>
        <c:tickLblPos val="none"/>
        <c:crossAx val="306170624"/>
        <c:crosses val="autoZero"/>
        <c:auto val="1"/>
        <c:lblOffset val="100"/>
        <c:baseTimeUnit val="years"/>
      </c:dateAx>
      <c:valAx>
        <c:axId val="3061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5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903-43AF-BC01-5664E934522C}"/>
            </c:ext>
          </c:extLst>
        </c:ser>
        <c:dLbls>
          <c:showLegendKey val="0"/>
          <c:showVal val="0"/>
          <c:showCatName val="0"/>
          <c:showSerName val="0"/>
          <c:showPercent val="0"/>
          <c:showBubbleSize val="0"/>
        </c:dLbls>
        <c:gapWidth val="150"/>
        <c:axId val="356084264"/>
        <c:axId val="35608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2903-43AF-BC01-5664E934522C}"/>
            </c:ext>
          </c:extLst>
        </c:ser>
        <c:dLbls>
          <c:showLegendKey val="0"/>
          <c:showVal val="0"/>
          <c:showCatName val="0"/>
          <c:showSerName val="0"/>
          <c:showPercent val="0"/>
          <c:showBubbleSize val="0"/>
        </c:dLbls>
        <c:marker val="1"/>
        <c:smooth val="0"/>
        <c:axId val="356084264"/>
        <c:axId val="356084656"/>
      </c:lineChart>
      <c:dateAx>
        <c:axId val="356084264"/>
        <c:scaling>
          <c:orientation val="minMax"/>
        </c:scaling>
        <c:delete val="1"/>
        <c:axPos val="b"/>
        <c:numFmt formatCode="ge" sourceLinked="1"/>
        <c:majorTickMark val="none"/>
        <c:minorTickMark val="none"/>
        <c:tickLblPos val="none"/>
        <c:crossAx val="356084656"/>
        <c:crosses val="autoZero"/>
        <c:auto val="1"/>
        <c:lblOffset val="100"/>
        <c:baseTimeUnit val="years"/>
      </c:dateAx>
      <c:valAx>
        <c:axId val="35608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69.260000000000005</c:v>
                </c:pt>
                <c:pt idx="4">
                  <c:v>69.44</c:v>
                </c:pt>
              </c:numCache>
            </c:numRef>
          </c:val>
          <c:extLst xmlns:c16r2="http://schemas.microsoft.com/office/drawing/2015/06/chart">
            <c:ext xmlns:c16="http://schemas.microsoft.com/office/drawing/2014/chart" uri="{C3380CC4-5D6E-409C-BE32-E72D297353CC}">
              <c16:uniqueId val="{00000000-706D-4986-AC5A-9E301EBBE65C}"/>
            </c:ext>
          </c:extLst>
        </c:ser>
        <c:dLbls>
          <c:showLegendKey val="0"/>
          <c:showVal val="0"/>
          <c:showCatName val="0"/>
          <c:showSerName val="0"/>
          <c:showPercent val="0"/>
          <c:showBubbleSize val="0"/>
        </c:dLbls>
        <c:gapWidth val="150"/>
        <c:axId val="356085832"/>
        <c:axId val="35608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706D-4986-AC5A-9E301EBBE65C}"/>
            </c:ext>
          </c:extLst>
        </c:ser>
        <c:dLbls>
          <c:showLegendKey val="0"/>
          <c:showVal val="0"/>
          <c:showCatName val="0"/>
          <c:showSerName val="0"/>
          <c:showPercent val="0"/>
          <c:showBubbleSize val="0"/>
        </c:dLbls>
        <c:marker val="1"/>
        <c:smooth val="0"/>
        <c:axId val="356085832"/>
        <c:axId val="356086224"/>
      </c:lineChart>
      <c:dateAx>
        <c:axId val="356085832"/>
        <c:scaling>
          <c:orientation val="minMax"/>
        </c:scaling>
        <c:delete val="1"/>
        <c:axPos val="b"/>
        <c:numFmt formatCode="ge" sourceLinked="1"/>
        <c:majorTickMark val="none"/>
        <c:minorTickMark val="none"/>
        <c:tickLblPos val="none"/>
        <c:crossAx val="356086224"/>
        <c:crosses val="autoZero"/>
        <c:auto val="1"/>
        <c:lblOffset val="100"/>
        <c:baseTimeUnit val="years"/>
      </c:dateAx>
      <c:valAx>
        <c:axId val="35608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98.9</c:v>
                </c:pt>
                <c:pt idx="1">
                  <c:v>101.09</c:v>
                </c:pt>
                <c:pt idx="2">
                  <c:v>99.31</c:v>
                </c:pt>
                <c:pt idx="3">
                  <c:v>98.15</c:v>
                </c:pt>
                <c:pt idx="4">
                  <c:v>98.64</c:v>
                </c:pt>
              </c:numCache>
            </c:numRef>
          </c:val>
          <c:extLst xmlns:c16r2="http://schemas.microsoft.com/office/drawing/2015/06/chart">
            <c:ext xmlns:c16="http://schemas.microsoft.com/office/drawing/2014/chart" uri="{C3380CC4-5D6E-409C-BE32-E72D297353CC}">
              <c16:uniqueId val="{00000000-94B2-4157-9A50-E172B78959C7}"/>
            </c:ext>
          </c:extLst>
        </c:ser>
        <c:dLbls>
          <c:showLegendKey val="0"/>
          <c:showVal val="0"/>
          <c:showCatName val="0"/>
          <c:showSerName val="0"/>
          <c:showPercent val="0"/>
          <c:showBubbleSize val="0"/>
        </c:dLbls>
        <c:gapWidth val="150"/>
        <c:axId val="306444520"/>
        <c:axId val="30646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B2-4157-9A50-E172B78959C7}"/>
            </c:ext>
          </c:extLst>
        </c:ser>
        <c:dLbls>
          <c:showLegendKey val="0"/>
          <c:showVal val="0"/>
          <c:showCatName val="0"/>
          <c:showSerName val="0"/>
          <c:showPercent val="0"/>
          <c:showBubbleSize val="0"/>
        </c:dLbls>
        <c:marker val="1"/>
        <c:smooth val="0"/>
        <c:axId val="306444520"/>
        <c:axId val="306465384"/>
      </c:lineChart>
      <c:dateAx>
        <c:axId val="306444520"/>
        <c:scaling>
          <c:orientation val="minMax"/>
        </c:scaling>
        <c:delete val="1"/>
        <c:axPos val="b"/>
        <c:numFmt formatCode="ge" sourceLinked="1"/>
        <c:majorTickMark val="none"/>
        <c:minorTickMark val="none"/>
        <c:tickLblPos val="none"/>
        <c:crossAx val="306465384"/>
        <c:crosses val="autoZero"/>
        <c:auto val="1"/>
        <c:lblOffset val="100"/>
        <c:baseTimeUnit val="years"/>
      </c:dateAx>
      <c:valAx>
        <c:axId val="30646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4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7D-4599-BF77-FEFEFBCA0AEA}"/>
            </c:ext>
          </c:extLst>
        </c:ser>
        <c:dLbls>
          <c:showLegendKey val="0"/>
          <c:showVal val="0"/>
          <c:showCatName val="0"/>
          <c:showSerName val="0"/>
          <c:showPercent val="0"/>
          <c:showBubbleSize val="0"/>
        </c:dLbls>
        <c:gapWidth val="150"/>
        <c:axId val="355781416"/>
        <c:axId val="35584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7D-4599-BF77-FEFEFBCA0AEA}"/>
            </c:ext>
          </c:extLst>
        </c:ser>
        <c:dLbls>
          <c:showLegendKey val="0"/>
          <c:showVal val="0"/>
          <c:showCatName val="0"/>
          <c:showSerName val="0"/>
          <c:showPercent val="0"/>
          <c:showBubbleSize val="0"/>
        </c:dLbls>
        <c:marker val="1"/>
        <c:smooth val="0"/>
        <c:axId val="355781416"/>
        <c:axId val="355840240"/>
      </c:lineChart>
      <c:dateAx>
        <c:axId val="355781416"/>
        <c:scaling>
          <c:orientation val="minMax"/>
        </c:scaling>
        <c:delete val="1"/>
        <c:axPos val="b"/>
        <c:numFmt formatCode="ge" sourceLinked="1"/>
        <c:majorTickMark val="none"/>
        <c:minorTickMark val="none"/>
        <c:tickLblPos val="none"/>
        <c:crossAx val="355840240"/>
        <c:crosses val="autoZero"/>
        <c:auto val="1"/>
        <c:lblOffset val="100"/>
        <c:baseTimeUnit val="years"/>
      </c:dateAx>
      <c:valAx>
        <c:axId val="35584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36-4472-B2F1-FE788578B1AE}"/>
            </c:ext>
          </c:extLst>
        </c:ser>
        <c:dLbls>
          <c:showLegendKey val="0"/>
          <c:showVal val="0"/>
          <c:showCatName val="0"/>
          <c:showSerName val="0"/>
          <c:showPercent val="0"/>
          <c:showBubbleSize val="0"/>
        </c:dLbls>
        <c:gapWidth val="150"/>
        <c:axId val="355901424"/>
        <c:axId val="35590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36-4472-B2F1-FE788578B1AE}"/>
            </c:ext>
          </c:extLst>
        </c:ser>
        <c:dLbls>
          <c:showLegendKey val="0"/>
          <c:showVal val="0"/>
          <c:showCatName val="0"/>
          <c:showSerName val="0"/>
          <c:showPercent val="0"/>
          <c:showBubbleSize val="0"/>
        </c:dLbls>
        <c:marker val="1"/>
        <c:smooth val="0"/>
        <c:axId val="355901424"/>
        <c:axId val="355901816"/>
      </c:lineChart>
      <c:dateAx>
        <c:axId val="355901424"/>
        <c:scaling>
          <c:orientation val="minMax"/>
        </c:scaling>
        <c:delete val="1"/>
        <c:axPos val="b"/>
        <c:numFmt formatCode="ge" sourceLinked="1"/>
        <c:majorTickMark val="none"/>
        <c:minorTickMark val="none"/>
        <c:tickLblPos val="none"/>
        <c:crossAx val="355901816"/>
        <c:crosses val="autoZero"/>
        <c:auto val="1"/>
        <c:lblOffset val="100"/>
        <c:baseTimeUnit val="years"/>
      </c:dateAx>
      <c:valAx>
        <c:axId val="35590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05-4B16-B1BB-2A80F3D4E58E}"/>
            </c:ext>
          </c:extLst>
        </c:ser>
        <c:dLbls>
          <c:showLegendKey val="0"/>
          <c:showVal val="0"/>
          <c:showCatName val="0"/>
          <c:showSerName val="0"/>
          <c:showPercent val="0"/>
          <c:showBubbleSize val="0"/>
        </c:dLbls>
        <c:gapWidth val="150"/>
        <c:axId val="355902992"/>
        <c:axId val="35590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05-4B16-B1BB-2A80F3D4E58E}"/>
            </c:ext>
          </c:extLst>
        </c:ser>
        <c:dLbls>
          <c:showLegendKey val="0"/>
          <c:showVal val="0"/>
          <c:showCatName val="0"/>
          <c:showSerName val="0"/>
          <c:showPercent val="0"/>
          <c:showBubbleSize val="0"/>
        </c:dLbls>
        <c:marker val="1"/>
        <c:smooth val="0"/>
        <c:axId val="355902992"/>
        <c:axId val="355903384"/>
      </c:lineChart>
      <c:dateAx>
        <c:axId val="355902992"/>
        <c:scaling>
          <c:orientation val="minMax"/>
        </c:scaling>
        <c:delete val="1"/>
        <c:axPos val="b"/>
        <c:numFmt formatCode="ge" sourceLinked="1"/>
        <c:majorTickMark val="none"/>
        <c:minorTickMark val="none"/>
        <c:tickLblPos val="none"/>
        <c:crossAx val="355903384"/>
        <c:crosses val="autoZero"/>
        <c:auto val="1"/>
        <c:lblOffset val="100"/>
        <c:baseTimeUnit val="years"/>
      </c:dateAx>
      <c:valAx>
        <c:axId val="35590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0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2F-4230-AD68-F570EECB7ED3}"/>
            </c:ext>
          </c:extLst>
        </c:ser>
        <c:dLbls>
          <c:showLegendKey val="0"/>
          <c:showVal val="0"/>
          <c:showCatName val="0"/>
          <c:showSerName val="0"/>
          <c:showPercent val="0"/>
          <c:showBubbleSize val="0"/>
        </c:dLbls>
        <c:gapWidth val="150"/>
        <c:axId val="355904560"/>
        <c:axId val="35590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2F-4230-AD68-F570EECB7ED3}"/>
            </c:ext>
          </c:extLst>
        </c:ser>
        <c:dLbls>
          <c:showLegendKey val="0"/>
          <c:showVal val="0"/>
          <c:showCatName val="0"/>
          <c:showSerName val="0"/>
          <c:showPercent val="0"/>
          <c:showBubbleSize val="0"/>
        </c:dLbls>
        <c:marker val="1"/>
        <c:smooth val="0"/>
        <c:axId val="355904560"/>
        <c:axId val="355904952"/>
      </c:lineChart>
      <c:dateAx>
        <c:axId val="355904560"/>
        <c:scaling>
          <c:orientation val="minMax"/>
        </c:scaling>
        <c:delete val="1"/>
        <c:axPos val="b"/>
        <c:numFmt formatCode="ge" sourceLinked="1"/>
        <c:majorTickMark val="none"/>
        <c:minorTickMark val="none"/>
        <c:tickLblPos val="none"/>
        <c:crossAx val="355904952"/>
        <c:crosses val="autoZero"/>
        <c:auto val="1"/>
        <c:lblOffset val="100"/>
        <c:baseTimeUnit val="years"/>
      </c:dateAx>
      <c:valAx>
        <c:axId val="35590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310.26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9D-4536-BE12-8F72A44DA853}"/>
            </c:ext>
          </c:extLst>
        </c:ser>
        <c:dLbls>
          <c:showLegendKey val="0"/>
          <c:showVal val="0"/>
          <c:showCatName val="0"/>
          <c:showSerName val="0"/>
          <c:showPercent val="0"/>
          <c:showBubbleSize val="0"/>
        </c:dLbls>
        <c:gapWidth val="150"/>
        <c:axId val="306598664"/>
        <c:axId val="30659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DE9D-4536-BE12-8F72A44DA853}"/>
            </c:ext>
          </c:extLst>
        </c:ser>
        <c:dLbls>
          <c:showLegendKey val="0"/>
          <c:showVal val="0"/>
          <c:showCatName val="0"/>
          <c:showSerName val="0"/>
          <c:showPercent val="0"/>
          <c:showBubbleSize val="0"/>
        </c:dLbls>
        <c:marker val="1"/>
        <c:smooth val="0"/>
        <c:axId val="306598664"/>
        <c:axId val="306599056"/>
      </c:lineChart>
      <c:dateAx>
        <c:axId val="306598664"/>
        <c:scaling>
          <c:orientation val="minMax"/>
        </c:scaling>
        <c:delete val="1"/>
        <c:axPos val="b"/>
        <c:numFmt formatCode="ge" sourceLinked="1"/>
        <c:majorTickMark val="none"/>
        <c:minorTickMark val="none"/>
        <c:tickLblPos val="none"/>
        <c:crossAx val="306599056"/>
        <c:crosses val="autoZero"/>
        <c:auto val="1"/>
        <c:lblOffset val="100"/>
        <c:baseTimeUnit val="years"/>
      </c:dateAx>
      <c:valAx>
        <c:axId val="30659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59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50.32</c:v>
                </c:pt>
                <c:pt idx="1">
                  <c:v>57.8</c:v>
                </c:pt>
                <c:pt idx="2">
                  <c:v>64.760000000000005</c:v>
                </c:pt>
                <c:pt idx="3">
                  <c:v>62.54</c:v>
                </c:pt>
                <c:pt idx="4">
                  <c:v>61.53</c:v>
                </c:pt>
              </c:numCache>
            </c:numRef>
          </c:val>
          <c:extLst xmlns:c16r2="http://schemas.microsoft.com/office/drawing/2015/06/chart">
            <c:ext xmlns:c16="http://schemas.microsoft.com/office/drawing/2014/chart" uri="{C3380CC4-5D6E-409C-BE32-E72D297353CC}">
              <c16:uniqueId val="{00000000-5ABB-4071-B2C0-1637801B783E}"/>
            </c:ext>
          </c:extLst>
        </c:ser>
        <c:dLbls>
          <c:showLegendKey val="0"/>
          <c:showVal val="0"/>
          <c:showCatName val="0"/>
          <c:showSerName val="0"/>
          <c:showPercent val="0"/>
          <c:showBubbleSize val="0"/>
        </c:dLbls>
        <c:gapWidth val="150"/>
        <c:axId val="306600232"/>
        <c:axId val="30660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5ABB-4071-B2C0-1637801B783E}"/>
            </c:ext>
          </c:extLst>
        </c:ser>
        <c:dLbls>
          <c:showLegendKey val="0"/>
          <c:showVal val="0"/>
          <c:showCatName val="0"/>
          <c:showSerName val="0"/>
          <c:showPercent val="0"/>
          <c:showBubbleSize val="0"/>
        </c:dLbls>
        <c:marker val="1"/>
        <c:smooth val="0"/>
        <c:axId val="306600232"/>
        <c:axId val="306600624"/>
      </c:lineChart>
      <c:dateAx>
        <c:axId val="306600232"/>
        <c:scaling>
          <c:orientation val="minMax"/>
        </c:scaling>
        <c:delete val="1"/>
        <c:axPos val="b"/>
        <c:numFmt formatCode="ge" sourceLinked="1"/>
        <c:majorTickMark val="none"/>
        <c:minorTickMark val="none"/>
        <c:tickLblPos val="none"/>
        <c:crossAx val="306600624"/>
        <c:crosses val="autoZero"/>
        <c:auto val="1"/>
        <c:lblOffset val="100"/>
        <c:baseTimeUnit val="years"/>
      </c:dateAx>
      <c:valAx>
        <c:axId val="30660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158.16</c:v>
                </c:pt>
                <c:pt idx="1">
                  <c:v>140</c:v>
                </c:pt>
                <c:pt idx="2">
                  <c:v>126.82</c:v>
                </c:pt>
                <c:pt idx="3">
                  <c:v>132.13999999999999</c:v>
                </c:pt>
                <c:pt idx="4">
                  <c:v>135.56</c:v>
                </c:pt>
              </c:numCache>
            </c:numRef>
          </c:val>
          <c:extLst xmlns:c16r2="http://schemas.microsoft.com/office/drawing/2015/06/chart">
            <c:ext xmlns:c16="http://schemas.microsoft.com/office/drawing/2014/chart" uri="{C3380CC4-5D6E-409C-BE32-E72D297353CC}">
              <c16:uniqueId val="{00000000-B9B5-4404-AF8A-02A067E0426D}"/>
            </c:ext>
          </c:extLst>
        </c:ser>
        <c:dLbls>
          <c:showLegendKey val="0"/>
          <c:showVal val="0"/>
          <c:showCatName val="0"/>
          <c:showSerName val="0"/>
          <c:showPercent val="0"/>
          <c:showBubbleSize val="0"/>
        </c:dLbls>
        <c:gapWidth val="150"/>
        <c:axId val="356082696"/>
        <c:axId val="35608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B9B5-4404-AF8A-02A067E0426D}"/>
            </c:ext>
          </c:extLst>
        </c:ser>
        <c:dLbls>
          <c:showLegendKey val="0"/>
          <c:showVal val="0"/>
          <c:showCatName val="0"/>
          <c:showSerName val="0"/>
          <c:showPercent val="0"/>
          <c:showBubbleSize val="0"/>
        </c:dLbls>
        <c:marker val="1"/>
        <c:smooth val="0"/>
        <c:axId val="356082696"/>
        <c:axId val="356083088"/>
      </c:lineChart>
      <c:dateAx>
        <c:axId val="356082696"/>
        <c:scaling>
          <c:orientation val="minMax"/>
        </c:scaling>
        <c:delete val="1"/>
        <c:axPos val="b"/>
        <c:numFmt formatCode="ge" sourceLinked="1"/>
        <c:majorTickMark val="none"/>
        <c:minorTickMark val="none"/>
        <c:tickLblPos val="none"/>
        <c:crossAx val="356083088"/>
        <c:crosses val="autoZero"/>
        <c:auto val="1"/>
        <c:lblOffset val="100"/>
        <c:baseTimeUnit val="years"/>
      </c:dateAx>
      <c:valAx>
        <c:axId val="35608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大衡村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5983</v>
      </c>
      <c r="AM8" s="68"/>
      <c r="AN8" s="68"/>
      <c r="AO8" s="68"/>
      <c r="AP8" s="68"/>
      <c r="AQ8" s="68"/>
      <c r="AR8" s="68"/>
      <c r="AS8" s="68"/>
      <c r="AT8" s="67">
        <f>データ!T6</f>
        <v>60.32</v>
      </c>
      <c r="AU8" s="67"/>
      <c r="AV8" s="67"/>
      <c r="AW8" s="67"/>
      <c r="AX8" s="67"/>
      <c r="AY8" s="67"/>
      <c r="AZ8" s="67"/>
      <c r="BA8" s="67"/>
      <c r="BB8" s="67">
        <f>データ!U6</f>
        <v>99.19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39.590000000000003</v>
      </c>
      <c r="Q10" s="67"/>
      <c r="R10" s="67"/>
      <c r="S10" s="67"/>
      <c r="T10" s="67"/>
      <c r="U10" s="67"/>
      <c r="V10" s="67"/>
      <c r="W10" s="67">
        <f>データ!Q6</f>
        <v>100</v>
      </c>
      <c r="X10" s="67"/>
      <c r="Y10" s="67"/>
      <c r="Z10" s="67"/>
      <c r="AA10" s="67"/>
      <c r="AB10" s="67"/>
      <c r="AC10" s="67"/>
      <c r="AD10" s="68">
        <f>データ!R6</f>
        <v>3500</v>
      </c>
      <c r="AE10" s="68"/>
      <c r="AF10" s="68"/>
      <c r="AG10" s="68"/>
      <c r="AH10" s="68"/>
      <c r="AI10" s="68"/>
      <c r="AJ10" s="68"/>
      <c r="AK10" s="2"/>
      <c r="AL10" s="68">
        <f>データ!V6</f>
        <v>2372</v>
      </c>
      <c r="AM10" s="68"/>
      <c r="AN10" s="68"/>
      <c r="AO10" s="68"/>
      <c r="AP10" s="68"/>
      <c r="AQ10" s="68"/>
      <c r="AR10" s="68"/>
      <c r="AS10" s="68"/>
      <c r="AT10" s="67">
        <f>データ!W6</f>
        <v>52.7</v>
      </c>
      <c r="AU10" s="67"/>
      <c r="AV10" s="67"/>
      <c r="AW10" s="67"/>
      <c r="AX10" s="67"/>
      <c r="AY10" s="67"/>
      <c r="AZ10" s="67"/>
      <c r="BA10" s="67"/>
      <c r="BB10" s="67">
        <f>データ!X6</f>
        <v>45.01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G+huHIwfsIXAbPLSKNkH+BaWkgr6riAwx8p/l4Ng6RWKTny9+TA4VknCOaqrBsky17NoAW+BAY1pU+0OCFIYYw==" saltValue="cFjXr6UDI0vidv/qpUSA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44245</v>
      </c>
      <c r="D6" s="33">
        <f t="shared" si="3"/>
        <v>47</v>
      </c>
      <c r="E6" s="33">
        <f t="shared" si="3"/>
        <v>18</v>
      </c>
      <c r="F6" s="33">
        <f t="shared" si="3"/>
        <v>0</v>
      </c>
      <c r="G6" s="33">
        <f t="shared" si="3"/>
        <v>0</v>
      </c>
      <c r="H6" s="33" t="str">
        <f t="shared" si="3"/>
        <v>宮城県　大衡村</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39.590000000000003</v>
      </c>
      <c r="Q6" s="34">
        <f t="shared" si="3"/>
        <v>100</v>
      </c>
      <c r="R6" s="34">
        <f t="shared" si="3"/>
        <v>3500</v>
      </c>
      <c r="S6" s="34">
        <f t="shared" si="3"/>
        <v>5983</v>
      </c>
      <c r="T6" s="34">
        <f t="shared" si="3"/>
        <v>60.32</v>
      </c>
      <c r="U6" s="34">
        <f t="shared" si="3"/>
        <v>99.19</v>
      </c>
      <c r="V6" s="34">
        <f t="shared" si="3"/>
        <v>2372</v>
      </c>
      <c r="W6" s="34">
        <f t="shared" si="3"/>
        <v>52.7</v>
      </c>
      <c r="X6" s="34">
        <f t="shared" si="3"/>
        <v>45.01</v>
      </c>
      <c r="Y6" s="35">
        <f>IF(Y7="",NA(),Y7)</f>
        <v>98.9</v>
      </c>
      <c r="Z6" s="35">
        <f t="shared" ref="Z6:AH6" si="4">IF(Z7="",NA(),Z7)</f>
        <v>101.09</v>
      </c>
      <c r="AA6" s="35">
        <f t="shared" si="4"/>
        <v>99.31</v>
      </c>
      <c r="AB6" s="35">
        <f t="shared" si="4"/>
        <v>98.15</v>
      </c>
      <c r="AC6" s="35">
        <f t="shared" si="4"/>
        <v>98.64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310.26</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50.32</v>
      </c>
      <c r="BR6" s="35">
        <f t="shared" ref="BR6:BZ6" si="8">IF(BR7="",NA(),BR7)</f>
        <v>57.8</v>
      </c>
      <c r="BS6" s="35">
        <f t="shared" si="8"/>
        <v>64.760000000000005</v>
      </c>
      <c r="BT6" s="35">
        <f t="shared" si="8"/>
        <v>62.54</v>
      </c>
      <c r="BU6" s="35">
        <f t="shared" si="8"/>
        <v>61.53</v>
      </c>
      <c r="BV6" s="35">
        <f t="shared" si="8"/>
        <v>57.93</v>
      </c>
      <c r="BW6" s="35">
        <f t="shared" si="8"/>
        <v>57.03</v>
      </c>
      <c r="BX6" s="35">
        <f t="shared" si="8"/>
        <v>55.84</v>
      </c>
      <c r="BY6" s="35">
        <f t="shared" si="8"/>
        <v>57.08</v>
      </c>
      <c r="BZ6" s="35">
        <f t="shared" si="8"/>
        <v>55.85</v>
      </c>
      <c r="CA6" s="34" t="str">
        <f>IF(CA7="","",IF(CA7="-","【-】","【"&amp;SUBSTITUTE(TEXT(CA7,"#,##0.00"),"-","△")&amp;"】"))</f>
        <v>【60.61】</v>
      </c>
      <c r="CB6" s="35">
        <f>IF(CB7="",NA(),CB7)</f>
        <v>158.16</v>
      </c>
      <c r="CC6" s="35">
        <f t="shared" ref="CC6:CK6" si="9">IF(CC7="",NA(),CC7)</f>
        <v>140</v>
      </c>
      <c r="CD6" s="35">
        <f t="shared" si="9"/>
        <v>126.82</v>
      </c>
      <c r="CE6" s="35">
        <f t="shared" si="9"/>
        <v>132.13999999999999</v>
      </c>
      <c r="CF6" s="35">
        <f t="shared" si="9"/>
        <v>135.56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69.260000000000005</v>
      </c>
      <c r="DB6" s="35">
        <f t="shared" si="11"/>
        <v>69.44</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44245</v>
      </c>
      <c r="D7" s="37">
        <v>47</v>
      </c>
      <c r="E7" s="37">
        <v>18</v>
      </c>
      <c r="F7" s="37">
        <v>0</v>
      </c>
      <c r="G7" s="37">
        <v>0</v>
      </c>
      <c r="H7" s="37" t="s">
        <v>98</v>
      </c>
      <c r="I7" s="37" t="s">
        <v>99</v>
      </c>
      <c r="J7" s="37" t="s">
        <v>100</v>
      </c>
      <c r="K7" s="37" t="s">
        <v>101</v>
      </c>
      <c r="L7" s="37" t="s">
        <v>102</v>
      </c>
      <c r="M7" s="37" t="s">
        <v>103</v>
      </c>
      <c r="N7" s="38" t="s">
        <v>104</v>
      </c>
      <c r="O7" s="38" t="s">
        <v>105</v>
      </c>
      <c r="P7" s="38">
        <v>39.590000000000003</v>
      </c>
      <c r="Q7" s="38">
        <v>100</v>
      </c>
      <c r="R7" s="38">
        <v>3500</v>
      </c>
      <c r="S7" s="38">
        <v>5983</v>
      </c>
      <c r="T7" s="38">
        <v>60.32</v>
      </c>
      <c r="U7" s="38">
        <v>99.19</v>
      </c>
      <c r="V7" s="38">
        <v>2372</v>
      </c>
      <c r="W7" s="38">
        <v>52.7</v>
      </c>
      <c r="X7" s="38">
        <v>45.01</v>
      </c>
      <c r="Y7" s="38">
        <v>98.9</v>
      </c>
      <c r="Z7" s="38">
        <v>101.09</v>
      </c>
      <c r="AA7" s="38">
        <v>99.31</v>
      </c>
      <c r="AB7" s="38">
        <v>98.15</v>
      </c>
      <c r="AC7" s="38">
        <v>98.64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310.26</v>
      </c>
      <c r="BG7" s="38">
        <v>0</v>
      </c>
      <c r="BH7" s="38">
        <v>0</v>
      </c>
      <c r="BI7" s="38">
        <v>0</v>
      </c>
      <c r="BJ7" s="38">
        <v>0</v>
      </c>
      <c r="BK7" s="38">
        <v>416.91</v>
      </c>
      <c r="BL7" s="38">
        <v>392.19</v>
      </c>
      <c r="BM7" s="38">
        <v>413.5</v>
      </c>
      <c r="BN7" s="38">
        <v>407.42</v>
      </c>
      <c r="BO7" s="38">
        <v>386.46</v>
      </c>
      <c r="BP7" s="38">
        <v>325.02</v>
      </c>
      <c r="BQ7" s="38">
        <v>50.32</v>
      </c>
      <c r="BR7" s="38">
        <v>57.8</v>
      </c>
      <c r="BS7" s="38">
        <v>64.760000000000005</v>
      </c>
      <c r="BT7" s="38">
        <v>62.54</v>
      </c>
      <c r="BU7" s="38">
        <v>61.53</v>
      </c>
      <c r="BV7" s="38">
        <v>57.93</v>
      </c>
      <c r="BW7" s="38">
        <v>57.03</v>
      </c>
      <c r="BX7" s="38">
        <v>55.84</v>
      </c>
      <c r="BY7" s="38">
        <v>57.08</v>
      </c>
      <c r="BZ7" s="38">
        <v>55.85</v>
      </c>
      <c r="CA7" s="38">
        <v>60.61</v>
      </c>
      <c r="CB7" s="38">
        <v>158.16</v>
      </c>
      <c r="CC7" s="38">
        <v>140</v>
      </c>
      <c r="CD7" s="38">
        <v>126.82</v>
      </c>
      <c r="CE7" s="38">
        <v>132.13999999999999</v>
      </c>
      <c r="CF7" s="38">
        <v>135.56</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100</v>
      </c>
      <c r="CY7" s="38">
        <v>100</v>
      </c>
      <c r="CZ7" s="38">
        <v>100</v>
      </c>
      <c r="DA7" s="38">
        <v>69.260000000000005</v>
      </c>
      <c r="DB7" s="38">
        <v>69.44</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2019-12-05T05:27:59Z</dcterms:created>
  <dcterms:modified xsi:type="dcterms:W3CDTF">2020-01-22T08:23:17Z</dcterms:modified>
  <cp:category/>
</cp:coreProperties>
</file>