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68\Desktop\"/>
    </mc:Choice>
  </mc:AlternateContent>
  <workbookProtection workbookAlgorithmName="SHA-512" workbookHashValue="JScB030aCyw3K22BwanBkUCv4+LUyZA/BhOlLaxDVns1255nKehReqFiWUoaTlcjc1lP6BmIlXjKWHTzqn2KxQ==" workbookSaltValue="nu/29tAvuWz6teO7uVQBmg==" workbookSpinCount="100000" lockStructure="1"/>
  <bookViews>
    <workbookView xWindow="0" yWindow="0" windowWidth="24000" windowHeight="97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<sst xmlns="http://schemas.openxmlformats.org/spreadsheetml/2006/main" count="233" uniqueCount="113">
  <si>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</si>
  <si>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</si>
  <si>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</si>
  <si>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</si>
  <si>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</si>
  <si>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</si>
  <si>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</si>
  <si>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</si>
  <si>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</si>
  <si>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</si>
  <si>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</si>
  <si>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</si>
  <si>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</si>
  <si>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</si>
  <si>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</si>
  <si>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</si>
  <si>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</si>
  <si>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</si>
  <si>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</si>
  <si>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</si>
  <si>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</si>
  <si>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</si>
  <si>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</si>
  <si>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</si>
  <si>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</si>
  <si>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</si>
  <si>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</si>
  <si>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</si>
  <si>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</si>
  <si>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</si>
  <si>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</si>
  <si>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</si>
  <si>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</si>
  <si>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</si>
  <si>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</si>
  <si>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</si>
  <si>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</si>
  <si>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</si>
  <si>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</si>
  <si>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</si>
  <si>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</si>
  <si>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</si>
  <si>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</si>
  <si>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</si>
  <si>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</si>
  <si>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</si>
  <si>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</si>
  <si>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</si>
  <si>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</si>
  <si>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</si>
  <si>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</si>
  <si>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</si>
  <si>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</si>
  <si>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</si>
  <si>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</si>
  <si>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</si>
  <si>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</si>
  <si>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</si>
  <si>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</si>
  <si>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</si>
  <si>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</si>
  <si>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</si>
  <si>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</si>
  <si>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</si>
  <si>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</si>
  <si>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</si>
  <si>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</si>
  <si>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</si>
  <si>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</si>
  <si>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</si>
  <si>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</si>
  <si>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</si>
  <si>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</si>
  <si>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</si>
  <si>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</si>
  <si>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</si>
  <si>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</si>
  <si>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</si>
  <si>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</si>
  <si>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</si>
  <si>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</si>
  <si>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</si>
  <si>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</si>
  <si>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</si>
  <si>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</si>
  <si>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</si>
  <si>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</si>
  <si>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</si>
  <si>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</si>
  <si>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</si>
  <si>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</si>
  <si>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</si>
  <si>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</si>
  <si>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</si>
  <si>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</si>
  <si>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</si>
  <si>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</si>
  <si>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</si>
  <si>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</si>
  <si>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</si>
  <si>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</si>
  <si>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</si>
  <si>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</si>
  <si>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</si>
  <si>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</si>
  <si>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</si>
  <si>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</si>
  <si>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</si>
  <si>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</si>
  <si>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</si>
  <si>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衡村の下水道事業は，昭和63年に事業認可を受け施設建設を開始しており，現在の管路延長は約63kmである。最も古い管渠は布設から30年が経過している状況で，管路の標準耐用年数（50年）を考慮し今後，長寿命化計画に基づき全線路の調査を実施する。</t>
    <rPh sb="1" eb="4">
      <t>オオヒラムラ</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4" eb="55">
      <t>モット</t>
    </rPh>
    <rPh sb="56" eb="57">
      <t>フル</t>
    </rPh>
    <rPh sb="58" eb="60">
      <t>カンキョ</t>
    </rPh>
    <rPh sb="61" eb="63">
      <t>フセツ</t>
    </rPh>
    <rPh sb="67" eb="68">
      <t>ネン</t>
    </rPh>
    <rPh sb="69" eb="71">
      <t>ケイカ</t>
    </rPh>
    <rPh sb="75" eb="77">
      <t>ジョウキョウ</t>
    </rPh>
    <rPh sb="79" eb="81">
      <t>カンロ</t>
    </rPh>
    <rPh sb="82" eb="84">
      <t>ヒョウジュン</t>
    </rPh>
    <rPh sb="84" eb="86">
      <t>タイヨウ</t>
    </rPh>
    <rPh sb="86" eb="88">
      <t>ネンスウ</t>
    </rPh>
    <rPh sb="91" eb="92">
      <t>ネン</t>
    </rPh>
    <rPh sb="94" eb="96">
      <t>コウリョ</t>
    </rPh>
    <rPh sb="97" eb="99">
      <t>コンゴ</t>
    </rPh>
    <rPh sb="100" eb="101">
      <t>チョウ</t>
    </rPh>
    <rPh sb="101" eb="104">
      <t>ジュミョウカ</t>
    </rPh>
    <rPh sb="104" eb="106">
      <t>ケイカク</t>
    </rPh>
    <rPh sb="107" eb="108">
      <t>モト</t>
    </rPh>
    <rPh sb="110" eb="111">
      <t>ゼン</t>
    </rPh>
    <rPh sb="111" eb="113">
      <t>センロ</t>
    </rPh>
    <rPh sb="114" eb="116">
      <t>チョウサ</t>
    </rPh>
    <rPh sb="117" eb="119">
      <t>ジッシ</t>
    </rPh>
    <phoneticPr fontId="4"/>
  </si>
  <si>
    <t>　社会情勢の変化に的確に対応した事務事業の見直しや経常的経費の縮減などによる経営改革を進め，経営基盤の強化などを積極的に取り組み，より一層の経営健全化を促進する。</t>
    <rPh sb="1" eb="3">
      <t>シャカイ</t>
    </rPh>
    <rPh sb="3" eb="5">
      <t>ジョウセイ</t>
    </rPh>
    <rPh sb="6" eb="8">
      <t>ヘンカ</t>
    </rPh>
    <rPh sb="9" eb="11">
      <t>テキカク</t>
    </rPh>
    <rPh sb="12" eb="14">
      <t>タイオウ</t>
    </rPh>
    <rPh sb="16" eb="18">
      <t>ジム</t>
    </rPh>
    <rPh sb="18" eb="20">
      <t>ジギョウ</t>
    </rPh>
    <rPh sb="21" eb="23">
      <t>ミナオ</t>
    </rPh>
    <rPh sb="25" eb="28">
      <t>ケイジョウテキ</t>
    </rPh>
    <rPh sb="28" eb="30">
      <t>ケイヒ</t>
    </rPh>
    <rPh sb="31" eb="33">
      <t>シュクゲン</t>
    </rPh>
    <rPh sb="38" eb="40">
      <t>ケイエイ</t>
    </rPh>
    <rPh sb="40" eb="42">
      <t>カイカク</t>
    </rPh>
    <rPh sb="43" eb="44">
      <t>スス</t>
    </rPh>
    <rPh sb="46" eb="48">
      <t>ケイエイ</t>
    </rPh>
    <rPh sb="48" eb="50">
      <t>キバン</t>
    </rPh>
    <rPh sb="51" eb="53">
      <t>キョウカ</t>
    </rPh>
    <rPh sb="56" eb="59">
      <t>セッキョクテキ</t>
    </rPh>
    <rPh sb="60" eb="61">
      <t>ト</t>
    </rPh>
    <rPh sb="62" eb="63">
      <t>ク</t>
    </rPh>
    <rPh sb="67" eb="69">
      <t>イッソウ</t>
    </rPh>
    <rPh sb="70" eb="72">
      <t>ケイエイ</t>
    </rPh>
    <rPh sb="72" eb="75">
      <t>ケンゼンカ</t>
    </rPh>
    <rPh sb="76" eb="78">
      <t>ソクシン</t>
    </rPh>
    <phoneticPr fontId="4"/>
  </si>
  <si>
    <t>　収益的収支比率が84.37％と100％未満になっていることから，単年度の収支は赤字であり一般会計からの繰入金（使用料以外の収入）に依存している状況にあるが，工業団地への企業立地，住宅建築の増加から料金収入は年々伸びている状況である。しかしながら将来の人口減少により料金収入の減少も予測されることから，維持管理の効率化，軽微な修繕業務等については職員自らが行う等，経費の削減に努め経営改善を図る。
　また，今後も企業誘致を積極的に行い，料金収入の増加・確保に努める。
　今年度も企業債残高対事業規模比率が0％となっているのは，償還に要する資金を一般会計等において負担しているためである。
　経費回収率については，1社の工場が操業休止中となっていたが，次年度中に操業再開となっていること。そして，住宅団地の入居率も年度末時点で20％となっており，世帯数が増加していることから，次年度以降は回復する見込みとなっている。
　汚水処理原価については，類似団体等平均値と比較すると安価な数値となっているが，今後管路の更新が発生してくることから，適切な資産管理を行いながら料金改定も視野に入れ経営の健全化を図る。同じく水洗化率についても高い数値となっているが，更なる普及啓発に努め水洗化率向上を図る。</t>
    <rPh sb="1" eb="3">
      <t>シュウエキ</t>
    </rPh>
    <rPh sb="3" eb="4">
      <t>テキ</t>
    </rPh>
    <rPh sb="4" eb="6">
      <t>シュウシ</t>
    </rPh>
    <rPh sb="6" eb="8">
      <t>ヒリツ</t>
    </rPh>
    <rPh sb="20" eb="22">
      <t>ミマン</t>
    </rPh>
    <rPh sb="33" eb="36">
      <t>タンネンド</t>
    </rPh>
    <rPh sb="37" eb="39">
      <t>シュウシ</t>
    </rPh>
    <rPh sb="40" eb="42">
      <t>アカジ</t>
    </rPh>
    <rPh sb="45" eb="47">
      <t>イッパン</t>
    </rPh>
    <rPh sb="47" eb="49">
      <t>カイケイ</t>
    </rPh>
    <rPh sb="52" eb="54">
      <t>クリイレ</t>
    </rPh>
    <rPh sb="54" eb="55">
      <t>キン</t>
    </rPh>
    <rPh sb="56" eb="59">
      <t>シヨウリョウ</t>
    </rPh>
    <rPh sb="59" eb="61">
      <t>イガイ</t>
    </rPh>
    <rPh sb="62" eb="64">
      <t>シュウニュウ</t>
    </rPh>
    <rPh sb="66" eb="68">
      <t>イゾン</t>
    </rPh>
    <rPh sb="72" eb="74">
      <t>ジョウキョウ</t>
    </rPh>
    <rPh sb="79" eb="81">
      <t>コウギョウ</t>
    </rPh>
    <rPh sb="81" eb="83">
      <t>ダンチ</t>
    </rPh>
    <rPh sb="85" eb="87">
      <t>キギョウ</t>
    </rPh>
    <rPh sb="87" eb="89">
      <t>リッチ</t>
    </rPh>
    <rPh sb="90" eb="92">
      <t>ジュウタク</t>
    </rPh>
    <rPh sb="92" eb="94">
      <t>ケンチク</t>
    </rPh>
    <rPh sb="95" eb="97">
      <t>ゾウカ</t>
    </rPh>
    <rPh sb="99" eb="101">
      <t>リョウキン</t>
    </rPh>
    <rPh sb="101" eb="103">
      <t>シュウニュウ</t>
    </rPh>
    <rPh sb="104" eb="106">
      <t>ネンネン</t>
    </rPh>
    <rPh sb="106" eb="107">
      <t>ノ</t>
    </rPh>
    <rPh sb="111" eb="113">
      <t>ジョウキョウ</t>
    </rPh>
    <rPh sb="123" eb="125">
      <t>ショウライ</t>
    </rPh>
    <rPh sb="126" eb="128">
      <t>ジンコウ</t>
    </rPh>
    <rPh sb="128" eb="130">
      <t>ゲンショウ</t>
    </rPh>
    <rPh sb="133" eb="135">
      <t>リョウキン</t>
    </rPh>
    <rPh sb="135" eb="137">
      <t>シュウニュウ</t>
    </rPh>
    <rPh sb="138" eb="140">
      <t>ゲンショウ</t>
    </rPh>
    <rPh sb="141" eb="143">
      <t>ヨソク</t>
    </rPh>
    <rPh sb="151" eb="153">
      <t>イジ</t>
    </rPh>
    <rPh sb="153" eb="155">
      <t>カンリ</t>
    </rPh>
    <rPh sb="156" eb="159">
      <t>コウリツカ</t>
    </rPh>
    <rPh sb="160" eb="162">
      <t>ケイビ</t>
    </rPh>
    <rPh sb="163" eb="165">
      <t>シュウゼン</t>
    </rPh>
    <rPh sb="165" eb="168">
      <t>ギョウムトウ</t>
    </rPh>
    <rPh sb="173" eb="175">
      <t>ショクイン</t>
    </rPh>
    <rPh sb="175" eb="176">
      <t>ミズカ</t>
    </rPh>
    <rPh sb="178" eb="179">
      <t>オコナ</t>
    </rPh>
    <rPh sb="180" eb="181">
      <t>トウ</t>
    </rPh>
    <rPh sb="182" eb="184">
      <t>ケイヒ</t>
    </rPh>
    <rPh sb="185" eb="187">
      <t>サクゲン</t>
    </rPh>
    <rPh sb="188" eb="189">
      <t>ツト</t>
    </rPh>
    <rPh sb="190" eb="192">
      <t>ケイエイ</t>
    </rPh>
    <rPh sb="192" eb="194">
      <t>カイゼン</t>
    </rPh>
    <rPh sb="195" eb="196">
      <t>ハカ</t>
    </rPh>
    <rPh sb="203" eb="205">
      <t>コンゴ</t>
    </rPh>
    <rPh sb="206" eb="208">
      <t>キギョウ</t>
    </rPh>
    <rPh sb="208" eb="210">
      <t>ユウチ</t>
    </rPh>
    <rPh sb="211" eb="214">
      <t>セッキョクテキ</t>
    </rPh>
    <rPh sb="215" eb="216">
      <t>オコナ</t>
    </rPh>
    <rPh sb="218" eb="220">
      <t>リョウキン</t>
    </rPh>
    <rPh sb="220" eb="222">
      <t>シュウニュウ</t>
    </rPh>
    <rPh sb="223" eb="225">
      <t>ゾウカ</t>
    </rPh>
    <rPh sb="226" eb="228">
      <t>カクホ</t>
    </rPh>
    <rPh sb="229" eb="230">
      <t>ツト</t>
    </rPh>
    <rPh sb="235" eb="238">
      <t>コンネンド</t>
    </rPh>
    <rPh sb="239" eb="241">
      <t>キギョウ</t>
    </rPh>
    <rPh sb="241" eb="242">
      <t>サイ</t>
    </rPh>
    <rPh sb="242" eb="244">
      <t>ザンダカ</t>
    </rPh>
    <rPh sb="244" eb="245">
      <t>タイ</t>
    </rPh>
    <rPh sb="245" eb="247">
      <t>ジギョウ</t>
    </rPh>
    <rPh sb="247" eb="249">
      <t>キボ</t>
    </rPh>
    <rPh sb="249" eb="251">
      <t>ヒリツ</t>
    </rPh>
    <rPh sb="263" eb="265">
      <t>ショウカン</t>
    </rPh>
    <rPh sb="266" eb="267">
      <t>ヨウ</t>
    </rPh>
    <rPh sb="269" eb="271">
      <t>シキン</t>
    </rPh>
    <rPh sb="272" eb="274">
      <t>イッパン</t>
    </rPh>
    <rPh sb="274" eb="277">
      <t>カイケイトウ</t>
    </rPh>
    <rPh sb="281" eb="283">
      <t>フタン</t>
    </rPh>
    <rPh sb="295" eb="297">
      <t>ケイヒ</t>
    </rPh>
    <rPh sb="297" eb="299">
      <t>カイシュウ</t>
    </rPh>
    <rPh sb="299" eb="300">
      <t>リツ</t>
    </rPh>
    <rPh sb="312" eb="314">
      <t>ソウギョウ</t>
    </rPh>
    <rPh sb="314" eb="316">
      <t>キュウシ</t>
    </rPh>
    <rPh sb="325" eb="326">
      <t>ツギ</t>
    </rPh>
    <rPh sb="347" eb="349">
      <t>ジュウタク</t>
    </rPh>
    <rPh sb="349" eb="351">
      <t>ダンチ</t>
    </rPh>
    <rPh sb="356" eb="358">
      <t>ネンド</t>
    </rPh>
    <rPh sb="358" eb="359">
      <t>マツ</t>
    </rPh>
    <rPh sb="359" eb="361">
      <t>ジテン</t>
    </rPh>
    <rPh sb="372" eb="375">
      <t>セタイスウ</t>
    </rPh>
    <rPh sb="376" eb="378">
      <t>ゾウカ</t>
    </rPh>
    <rPh sb="387" eb="390">
      <t>ジネンド</t>
    </rPh>
    <rPh sb="390" eb="392">
      <t>イコウ</t>
    </rPh>
    <rPh sb="393" eb="395">
      <t>カイフク</t>
    </rPh>
    <rPh sb="397" eb="399">
      <t>ミコ</t>
    </rPh>
    <rPh sb="409" eb="411">
      <t>オスイ</t>
    </rPh>
    <rPh sb="411" eb="413">
      <t>ショリ</t>
    </rPh>
    <rPh sb="413" eb="415">
      <t>ゲンカ</t>
    </rPh>
    <rPh sb="421" eb="423">
      <t>ルイジ</t>
    </rPh>
    <rPh sb="423" eb="426">
      <t>ダンタイトウ</t>
    </rPh>
    <rPh sb="426" eb="429">
      <t>ヘイキンチ</t>
    </rPh>
    <rPh sb="430" eb="432">
      <t>ヒカク</t>
    </rPh>
    <rPh sb="435" eb="437">
      <t>アンカ</t>
    </rPh>
    <rPh sb="438" eb="440">
      <t>スウチ</t>
    </rPh>
    <rPh sb="448" eb="450">
      <t>コンゴ</t>
    </rPh>
    <rPh sb="450" eb="452">
      <t>カンロ</t>
    </rPh>
    <rPh sb="453" eb="455">
      <t>コウシン</t>
    </rPh>
    <rPh sb="456" eb="458">
      <t>ハッセイ</t>
    </rPh>
    <rPh sb="467" eb="469">
      <t>テキセツ</t>
    </rPh>
    <rPh sb="470" eb="472">
      <t>シサン</t>
    </rPh>
    <rPh sb="472" eb="474">
      <t>カンリ</t>
    </rPh>
    <rPh sb="475" eb="476">
      <t>オコナ</t>
    </rPh>
    <rPh sb="480" eb="482">
      <t>リョウキン</t>
    </rPh>
    <rPh sb="482" eb="484">
      <t>カイテイ</t>
    </rPh>
    <rPh sb="485" eb="487">
      <t>シヤ</t>
    </rPh>
    <rPh sb="488" eb="489">
      <t>イ</t>
    </rPh>
    <rPh sb="490" eb="492">
      <t>ケイエイ</t>
    </rPh>
    <rPh sb="493" eb="496">
      <t>ケンゼンカ</t>
    </rPh>
    <rPh sb="497" eb="498">
      <t>ハカ</t>
    </rPh>
    <rPh sb="500" eb="501">
      <t>オナ</t>
    </rPh>
    <rPh sb="503" eb="506">
      <t>スイセンカ</t>
    </rPh>
    <rPh sb="506" eb="507">
      <t>リツ</t>
    </rPh>
    <rPh sb="512" eb="513">
      <t>タカ</t>
    </rPh>
    <rPh sb="514" eb="516">
      <t>スウチ</t>
    </rPh>
    <rPh sb="524" eb="525">
      <t>サラ</t>
    </rPh>
    <rPh sb="527" eb="529">
      <t>フキュウ</t>
    </rPh>
    <rPh sb="529" eb="531">
      <t>ケイハツ</t>
    </rPh>
    <rPh sb="532" eb="533">
      <t>ツト</t>
    </rPh>
    <rPh sb="534" eb="537">
      <t>スイセンカ</t>
    </rPh>
    <rPh sb="537" eb="538">
      <t>リツ</t>
    </rPh>
    <rPh sb="538" eb="540">
      <t>コウジョウ</t>
    </rPh>
    <rPh sb="541" eb="54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</si>
</sst>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2B-42A0-BD49-A27CD5F9E003}"/>
            </c:ext>
          </c:extLst>
        </c:ser>
        <c:dLbls>
          <c:showLegendKey val="0"/>
          <c:showVal val="0"/>
          <c:showCatName val="0"/>
          <c:showSerName val="0"/>
          <c:showPercent val="0"/>
          <c:showBubbleSize val="0"/>
        </c:dLbls>
        <c:gapWidth val="150"/>
        <c:axId val="305073216"/>
        <c:axId val="3050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3B2B-42A0-BD49-A27CD5F9E003}"/>
            </c:ext>
          </c:extLst>
        </c:ser>
        <c:dLbls>
          <c:showLegendKey val="0"/>
          <c:showVal val="0"/>
          <c:showCatName val="0"/>
          <c:showSerName val="0"/>
          <c:showPercent val="0"/>
          <c:showBubbleSize val="0"/>
        </c:dLbls>
        <c:marker val="1"/>
        <c:smooth val="0"/>
        <c:axId val="305073216"/>
        <c:axId val="305073608"/>
      </c:lineChart>
      <c:dateAx>
        <c:axId val="305073216"/>
        <c:scaling>
          <c:orientation val="minMax"/>
        </c:scaling>
        <c:delete val="1"/>
        <c:axPos val="b"/>
        <c:numFmt formatCode="ge" sourceLinked="1"/>
        <c:majorTickMark val="none"/>
        <c:minorTickMark val="none"/>
        <c:tickLblPos val="none"/>
        <c:crossAx val="305073608"/>
        <c:crosses val="autoZero"/>
        <c:auto val="1"/>
        <c:lblOffset val="100"/>
        <c:baseTimeUnit val="years"/>
      </c:dateAx>
      <c:valAx>
        <c:axId val="30507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35-4B6E-A569-626C0C646B8D}"/>
            </c:ext>
          </c:extLst>
        </c:ser>
        <c:dLbls>
          <c:showLegendKey val="0"/>
          <c:showVal val="0"/>
          <c:showCatName val="0"/>
          <c:showSerName val="0"/>
          <c:showPercent val="0"/>
          <c:showBubbleSize val="0"/>
        </c:dLbls>
        <c:gapWidth val="150"/>
        <c:axId val="423526432"/>
        <c:axId val="4235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535-4B6E-A569-626C0C646B8D}"/>
            </c:ext>
          </c:extLst>
        </c:ser>
        <c:dLbls>
          <c:showLegendKey val="0"/>
          <c:showVal val="0"/>
          <c:showCatName val="0"/>
          <c:showSerName val="0"/>
          <c:showPercent val="0"/>
          <c:showBubbleSize val="0"/>
        </c:dLbls>
        <c:marker val="1"/>
        <c:smooth val="0"/>
        <c:axId val="423526432"/>
        <c:axId val="423526824"/>
      </c:lineChart>
      <c:dateAx>
        <c:axId val="423526432"/>
        <c:scaling>
          <c:orientation val="minMax"/>
        </c:scaling>
        <c:delete val="1"/>
        <c:axPos val="b"/>
        <c:numFmt formatCode="ge" sourceLinked="1"/>
        <c:majorTickMark val="none"/>
        <c:minorTickMark val="none"/>
        <c:tickLblPos val="none"/>
        <c:crossAx val="423526824"/>
        <c:crosses val="autoZero"/>
        <c:auto val="1"/>
        <c:lblOffset val="100"/>
        <c:baseTimeUnit val="years"/>
      </c:dateAx>
      <c:valAx>
        <c:axId val="4235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86.16</c:v>
                </c:pt>
                <c:pt idx="1">
                  <c:v>86.75</c:v>
                </c:pt>
                <c:pt idx="2">
                  <c:v>89.97</c:v>
                </c:pt>
                <c:pt idx="3">
                  <c:v>91.77</c:v>
                </c:pt>
                <c:pt idx="4">
                  <c:v>92.49</c:v>
                </c:pt>
              </c:numCache>
            </c:numRef>
          </c:val>
          <c:extLst xmlns:c16r2="http://schemas.microsoft.com/office/drawing/2015/06/chart">
            <c:ext xmlns:c16="http://schemas.microsoft.com/office/drawing/2014/chart" uri="{C3380CC4-5D6E-409C-BE32-E72D297353CC}">
              <c16:uniqueId val="{00000000-E046-4712-94B4-667931954893}"/>
            </c:ext>
          </c:extLst>
        </c:ser>
        <c:dLbls>
          <c:showLegendKey val="0"/>
          <c:showVal val="0"/>
          <c:showCatName val="0"/>
          <c:showSerName val="0"/>
          <c:showPercent val="0"/>
          <c:showBubbleSize val="0"/>
        </c:dLbls>
        <c:gapWidth val="150"/>
        <c:axId val="423528000"/>
        <c:axId val="42352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046-4712-94B4-667931954893}"/>
            </c:ext>
          </c:extLst>
        </c:ser>
        <c:dLbls>
          <c:showLegendKey val="0"/>
          <c:showVal val="0"/>
          <c:showCatName val="0"/>
          <c:showSerName val="0"/>
          <c:showPercent val="0"/>
          <c:showBubbleSize val="0"/>
        </c:dLbls>
        <c:marker val="1"/>
        <c:smooth val="0"/>
        <c:axId val="423528000"/>
        <c:axId val="423528392"/>
      </c:lineChart>
      <c:dateAx>
        <c:axId val="423528000"/>
        <c:scaling>
          <c:orientation val="minMax"/>
        </c:scaling>
        <c:delete val="1"/>
        <c:axPos val="b"/>
        <c:numFmt formatCode="ge" sourceLinked="1"/>
        <c:majorTickMark val="none"/>
        <c:minorTickMark val="none"/>
        <c:tickLblPos val="none"/>
        <c:crossAx val="423528392"/>
        <c:crosses val="autoZero"/>
        <c:auto val="1"/>
        <c:lblOffset val="100"/>
        <c:baseTimeUnit val="years"/>
      </c:dateAx>
      <c:valAx>
        <c:axId val="42352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90.82</c:v>
                </c:pt>
                <c:pt idx="1">
                  <c:v>96.42</c:v>
                </c:pt>
                <c:pt idx="2">
                  <c:v>93.7</c:v>
                </c:pt>
                <c:pt idx="3">
                  <c:v>88.74</c:v>
                </c:pt>
                <c:pt idx="4">
                  <c:v>84.37</c:v>
                </c:pt>
              </c:numCache>
            </c:numRef>
          </c:val>
          <c:extLst xmlns:c16r2="http://schemas.microsoft.com/office/drawing/2015/06/chart">
            <c:ext xmlns:c16="http://schemas.microsoft.com/office/drawing/2014/chart" uri="{C3380CC4-5D6E-409C-BE32-E72D297353CC}">
              <c16:uniqueId val="{00000000-1664-433A-9583-B29AB678890B}"/>
            </c:ext>
          </c:extLst>
        </c:ser>
        <c:dLbls>
          <c:showLegendKey val="0"/>
          <c:showVal val="0"/>
          <c:showCatName val="0"/>
          <c:showSerName val="0"/>
          <c:showPercent val="0"/>
          <c:showBubbleSize val="0"/>
        </c:dLbls>
        <c:gapWidth val="150"/>
        <c:axId val="419099936"/>
        <c:axId val="4190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64-433A-9583-B29AB678890B}"/>
            </c:ext>
          </c:extLst>
        </c:ser>
        <c:dLbls>
          <c:showLegendKey val="0"/>
          <c:showVal val="0"/>
          <c:showCatName val="0"/>
          <c:showSerName val="0"/>
          <c:showPercent val="0"/>
          <c:showBubbleSize val="0"/>
        </c:dLbls>
        <c:marker val="1"/>
        <c:smooth val="0"/>
        <c:axId val="419099936"/>
        <c:axId val="419099544"/>
      </c:lineChart>
      <c:dateAx>
        <c:axId val="419099936"/>
        <c:scaling>
          <c:orientation val="minMax"/>
        </c:scaling>
        <c:delete val="1"/>
        <c:axPos val="b"/>
        <c:numFmt formatCode="ge" sourceLinked="1"/>
        <c:majorTickMark val="none"/>
        <c:minorTickMark val="none"/>
        <c:tickLblPos val="none"/>
        <c:crossAx val="419099544"/>
        <c:crosses val="autoZero"/>
        <c:auto val="1"/>
        <c:lblOffset val="100"/>
        <c:baseTimeUnit val="years"/>
      </c:dateAx>
      <c:valAx>
        <c:axId val="4190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50-4B08-8410-CEF776473DC8}"/>
            </c:ext>
          </c:extLst>
        </c:ser>
        <c:dLbls>
          <c:showLegendKey val="0"/>
          <c:showVal val="0"/>
          <c:showCatName val="0"/>
          <c:showSerName val="0"/>
          <c:showPercent val="0"/>
          <c:showBubbleSize val="0"/>
        </c:dLbls>
        <c:gapWidth val="150"/>
        <c:axId val="360716648"/>
        <c:axId val="3607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50-4B08-8410-CEF776473DC8}"/>
            </c:ext>
          </c:extLst>
        </c:ser>
        <c:dLbls>
          <c:showLegendKey val="0"/>
          <c:showVal val="0"/>
          <c:showCatName val="0"/>
          <c:showSerName val="0"/>
          <c:showPercent val="0"/>
          <c:showBubbleSize val="0"/>
        </c:dLbls>
        <c:marker val="1"/>
        <c:smooth val="0"/>
        <c:axId val="360716648"/>
        <c:axId val="360717040"/>
      </c:lineChart>
      <c:dateAx>
        <c:axId val="360716648"/>
        <c:scaling>
          <c:orientation val="minMax"/>
        </c:scaling>
        <c:delete val="1"/>
        <c:axPos val="b"/>
        <c:numFmt formatCode="ge" sourceLinked="1"/>
        <c:majorTickMark val="none"/>
        <c:minorTickMark val="none"/>
        <c:tickLblPos val="none"/>
        <c:crossAx val="360717040"/>
        <c:crosses val="autoZero"/>
        <c:auto val="1"/>
        <c:lblOffset val="100"/>
        <c:baseTimeUnit val="years"/>
      </c:dateAx>
      <c:valAx>
        <c:axId val="3607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8A-4CB9-A085-6A7B8B14935E}"/>
            </c:ext>
          </c:extLst>
        </c:ser>
        <c:dLbls>
          <c:showLegendKey val="0"/>
          <c:showVal val="0"/>
          <c:showCatName val="0"/>
          <c:showSerName val="0"/>
          <c:showPercent val="0"/>
          <c:showBubbleSize val="0"/>
        </c:dLbls>
        <c:gapWidth val="150"/>
        <c:axId val="360718216"/>
        <c:axId val="36071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8A-4CB9-A085-6A7B8B14935E}"/>
            </c:ext>
          </c:extLst>
        </c:ser>
        <c:dLbls>
          <c:showLegendKey val="0"/>
          <c:showVal val="0"/>
          <c:showCatName val="0"/>
          <c:showSerName val="0"/>
          <c:showPercent val="0"/>
          <c:showBubbleSize val="0"/>
        </c:dLbls>
        <c:marker val="1"/>
        <c:smooth val="0"/>
        <c:axId val="360718216"/>
        <c:axId val="360718608"/>
      </c:lineChart>
      <c:dateAx>
        <c:axId val="360718216"/>
        <c:scaling>
          <c:orientation val="minMax"/>
        </c:scaling>
        <c:delete val="1"/>
        <c:axPos val="b"/>
        <c:numFmt formatCode="ge" sourceLinked="1"/>
        <c:majorTickMark val="none"/>
        <c:minorTickMark val="none"/>
        <c:tickLblPos val="none"/>
        <c:crossAx val="360718608"/>
        <c:crosses val="autoZero"/>
        <c:auto val="1"/>
        <c:lblOffset val="100"/>
        <c:baseTimeUnit val="years"/>
      </c:dateAx>
      <c:valAx>
        <c:axId val="3607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E-4C5A-AABC-4AABD69DF367}"/>
            </c:ext>
          </c:extLst>
        </c:ser>
        <c:dLbls>
          <c:showLegendKey val="0"/>
          <c:showVal val="0"/>
          <c:showCatName val="0"/>
          <c:showSerName val="0"/>
          <c:showPercent val="0"/>
          <c:showBubbleSize val="0"/>
        </c:dLbls>
        <c:gapWidth val="150"/>
        <c:axId val="363314992"/>
        <c:axId val="3633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E-4C5A-AABC-4AABD69DF367}"/>
            </c:ext>
          </c:extLst>
        </c:ser>
        <c:dLbls>
          <c:showLegendKey val="0"/>
          <c:showVal val="0"/>
          <c:showCatName val="0"/>
          <c:showSerName val="0"/>
          <c:showPercent val="0"/>
          <c:showBubbleSize val="0"/>
        </c:dLbls>
        <c:marker val="1"/>
        <c:smooth val="0"/>
        <c:axId val="363314992"/>
        <c:axId val="363315384"/>
      </c:lineChart>
      <c:dateAx>
        <c:axId val="363314992"/>
        <c:scaling>
          <c:orientation val="minMax"/>
        </c:scaling>
        <c:delete val="1"/>
        <c:axPos val="b"/>
        <c:numFmt formatCode="ge" sourceLinked="1"/>
        <c:majorTickMark val="none"/>
        <c:minorTickMark val="none"/>
        <c:tickLblPos val="none"/>
        <c:crossAx val="363315384"/>
        <c:crosses val="autoZero"/>
        <c:auto val="1"/>
        <c:lblOffset val="100"/>
        <c:baseTimeUnit val="years"/>
      </c:dateAx>
      <c:valAx>
        <c:axId val="3633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6C-4B13-9638-AD62E6C65804}"/>
            </c:ext>
          </c:extLst>
        </c:ser>
        <c:dLbls>
          <c:showLegendKey val="0"/>
          <c:showVal val="0"/>
          <c:showCatName val="0"/>
          <c:showSerName val="0"/>
          <c:showPercent val="0"/>
          <c:showBubbleSize val="0"/>
        </c:dLbls>
        <c:gapWidth val="150"/>
        <c:axId val="363316560"/>
        <c:axId val="36331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6C-4B13-9638-AD62E6C65804}"/>
            </c:ext>
          </c:extLst>
        </c:ser>
        <c:dLbls>
          <c:showLegendKey val="0"/>
          <c:showVal val="0"/>
          <c:showCatName val="0"/>
          <c:showSerName val="0"/>
          <c:showPercent val="0"/>
          <c:showBubbleSize val="0"/>
        </c:dLbls>
        <c:marker val="1"/>
        <c:smooth val="0"/>
        <c:axId val="363316560"/>
        <c:axId val="363316952"/>
      </c:lineChart>
      <c:dateAx>
        <c:axId val="363316560"/>
        <c:scaling>
          <c:orientation val="minMax"/>
        </c:scaling>
        <c:delete val="1"/>
        <c:axPos val="b"/>
        <c:numFmt formatCode="ge" sourceLinked="1"/>
        <c:majorTickMark val="none"/>
        <c:minorTickMark val="none"/>
        <c:tickLblPos val="none"/>
        <c:crossAx val="363316952"/>
        <c:crosses val="autoZero"/>
        <c:auto val="1"/>
        <c:lblOffset val="100"/>
        <c:baseTimeUnit val="years"/>
      </c:dateAx>
      <c:valAx>
        <c:axId val="3633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1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2286.89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9B-481C-8AC5-F50B1F0A664F}"/>
            </c:ext>
          </c:extLst>
        </c:ser>
        <c:dLbls>
          <c:showLegendKey val="0"/>
          <c:showVal val="0"/>
          <c:showCatName val="0"/>
          <c:showSerName val="0"/>
          <c:showPercent val="0"/>
          <c:showBubbleSize val="0"/>
        </c:dLbls>
        <c:gapWidth val="150"/>
        <c:axId val="363318128"/>
        <c:axId val="3633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89B-481C-8AC5-F50B1F0A664F}"/>
            </c:ext>
          </c:extLst>
        </c:ser>
        <c:dLbls>
          <c:showLegendKey val="0"/>
          <c:showVal val="0"/>
          <c:showCatName val="0"/>
          <c:showSerName val="0"/>
          <c:showPercent val="0"/>
          <c:showBubbleSize val="0"/>
        </c:dLbls>
        <c:marker val="1"/>
        <c:smooth val="0"/>
        <c:axId val="363318128"/>
        <c:axId val="363318520"/>
      </c:lineChart>
      <c:dateAx>
        <c:axId val="363318128"/>
        <c:scaling>
          <c:orientation val="minMax"/>
        </c:scaling>
        <c:delete val="1"/>
        <c:axPos val="b"/>
        <c:numFmt formatCode="ge" sourceLinked="1"/>
        <c:majorTickMark val="none"/>
        <c:minorTickMark val="none"/>
        <c:tickLblPos val="none"/>
        <c:crossAx val="363318520"/>
        <c:crosses val="autoZero"/>
        <c:auto val="1"/>
        <c:lblOffset val="100"/>
        <c:baseTimeUnit val="years"/>
      </c:dateAx>
      <c:valAx>
        <c:axId val="3633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1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97.37</c:v>
                </c:pt>
                <c:pt idx="1">
                  <c:v>104.49</c:v>
                </c:pt>
                <c:pt idx="2">
                  <c:v>110.6</c:v>
                </c:pt>
                <c:pt idx="3">
                  <c:v>87.57</c:v>
                </c:pt>
                <c:pt idx="4">
                  <c:v>83.91</c:v>
                </c:pt>
              </c:numCache>
            </c:numRef>
          </c:val>
          <c:extLst xmlns:c16r2="http://schemas.microsoft.com/office/drawing/2015/06/chart">
            <c:ext xmlns:c16="http://schemas.microsoft.com/office/drawing/2014/chart" uri="{C3380CC4-5D6E-409C-BE32-E72D297353CC}">
              <c16:uniqueId val="{00000000-F66D-4B6A-803E-9704370FFAD3}"/>
            </c:ext>
          </c:extLst>
        </c:ser>
        <c:dLbls>
          <c:showLegendKey val="0"/>
          <c:showVal val="0"/>
          <c:showCatName val="0"/>
          <c:showSerName val="0"/>
          <c:showPercent val="0"/>
          <c:showBubbleSize val="0"/>
        </c:dLbls>
        <c:gapWidth val="150"/>
        <c:axId val="357371544"/>
        <c:axId val="3573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66D-4B6A-803E-9704370FFAD3}"/>
            </c:ext>
          </c:extLst>
        </c:ser>
        <c:dLbls>
          <c:showLegendKey val="0"/>
          <c:showVal val="0"/>
          <c:showCatName val="0"/>
          <c:showSerName val="0"/>
          <c:showPercent val="0"/>
          <c:showBubbleSize val="0"/>
        </c:dLbls>
        <c:marker val="1"/>
        <c:smooth val="0"/>
        <c:axId val="357371544"/>
        <c:axId val="357371936"/>
      </c:lineChart>
      <c:dateAx>
        <c:axId val="357371544"/>
        <c:scaling>
          <c:orientation val="minMax"/>
        </c:scaling>
        <c:delete val="1"/>
        <c:axPos val="b"/>
        <c:numFmt formatCode="ge" sourceLinked="1"/>
        <c:majorTickMark val="none"/>
        <c:minorTickMark val="none"/>
        <c:tickLblPos val="none"/>
        <c:crossAx val="357371936"/>
        <c:crosses val="autoZero"/>
        <c:auto val="1"/>
        <c:lblOffset val="100"/>
        <c:baseTimeUnit val="years"/>
      </c:dateAx>
      <c:valAx>
        <c:axId val="3573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134.03</c:v>
                </c:pt>
                <c:pt idx="1">
                  <c:v>132.47999999999999</c:v>
                </c:pt>
                <c:pt idx="2">
                  <c:v>119.12</c:v>
                </c:pt>
                <c:pt idx="3">
                  <c:v>150</c:v>
                </c:pt>
                <c:pt idx="4">
                  <c:v>157.91</c:v>
                </c:pt>
              </c:numCache>
            </c:numRef>
          </c:val>
          <c:extLst xmlns:c16r2="http://schemas.microsoft.com/office/drawing/2015/06/chart">
            <c:ext xmlns:c16="http://schemas.microsoft.com/office/drawing/2014/chart" uri="{C3380CC4-5D6E-409C-BE32-E72D297353CC}">
              <c16:uniqueId val="{00000000-8286-424D-BDEE-F26CCD4DD5CA}"/>
            </c:ext>
          </c:extLst>
        </c:ser>
        <c:dLbls>
          <c:showLegendKey val="0"/>
          <c:showVal val="0"/>
          <c:showCatName val="0"/>
          <c:showSerName val="0"/>
          <c:showPercent val="0"/>
          <c:showBubbleSize val="0"/>
        </c:dLbls>
        <c:gapWidth val="150"/>
        <c:axId val="357373112"/>
        <c:axId val="3573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286-424D-BDEE-F26CCD4DD5CA}"/>
            </c:ext>
          </c:extLst>
        </c:ser>
        <c:dLbls>
          <c:showLegendKey val="0"/>
          <c:showVal val="0"/>
          <c:showCatName val="0"/>
          <c:showSerName val="0"/>
          <c:showPercent val="0"/>
          <c:showBubbleSize val="0"/>
        </c:dLbls>
        <c:marker val="1"/>
        <c:smooth val="0"/>
        <c:axId val="357373112"/>
        <c:axId val="357373504"/>
      </c:lineChart>
      <c:dateAx>
        <c:axId val="357373112"/>
        <c:scaling>
          <c:orientation val="minMax"/>
        </c:scaling>
        <c:delete val="1"/>
        <c:axPos val="b"/>
        <c:numFmt formatCode="ge" sourceLinked="1"/>
        <c:majorTickMark val="none"/>
        <c:minorTickMark val="none"/>
        <c:tickLblPos val="none"/>
        <c:crossAx val="357373504"/>
        <c:crosses val="autoZero"/>
        <c:auto val="1"/>
        <c:lblOffset val="100"/>
        <c:baseTimeUnit val="years"/>
      </c:dateAx>
      <c:valAx>
        <c:axId val="357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大衡村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5983</v>
      </c>
      <c r="AM8" s="50"/>
      <c r="AN8" s="50"/>
      <c r="AO8" s="50"/>
      <c r="AP8" s="50"/>
      <c r="AQ8" s="50"/>
      <c r="AR8" s="50"/>
      <c r="AS8" s="50"/>
      <c r="AT8" s="45">
        <f>データ!T6</f>
        <v>60.32</v>
      </c>
      <c r="AU8" s="45"/>
      <c r="AV8" s="45"/>
      <c r="AW8" s="45"/>
      <c r="AX8" s="45"/>
      <c r="AY8" s="45"/>
      <c r="AZ8" s="45"/>
      <c r="BA8" s="45"/>
      <c r="BB8" s="45">
        <f>データ!U6</f>
        <v>99.19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60.41</v>
      </c>
      <c r="Q10" s="45"/>
      <c r="R10" s="45"/>
      <c r="S10" s="45"/>
      <c r="T10" s="45"/>
      <c r="U10" s="45"/>
      <c r="V10" s="45"/>
      <c r="W10" s="45">
        <f>データ!Q6</f>
        <v>82.26</v>
      </c>
      <c r="X10" s="45"/>
      <c r="Y10" s="45"/>
      <c r="Z10" s="45"/>
      <c r="AA10" s="45"/>
      <c r="AB10" s="45"/>
      <c r="AC10" s="45"/>
      <c r="AD10" s="50">
        <f>データ!R6</f>
        <v>2210</v>
      </c>
      <c r="AE10" s="50"/>
      <c r="AF10" s="50"/>
      <c r="AG10" s="50"/>
      <c r="AH10" s="50"/>
      <c r="AI10" s="50"/>
      <c r="AJ10" s="50"/>
      <c r="AK10" s="2"/>
      <c r="AL10" s="50">
        <f>データ!V6</f>
        <v>3620</v>
      </c>
      <c r="AM10" s="50"/>
      <c r="AN10" s="50"/>
      <c r="AO10" s="50"/>
      <c r="AP10" s="50"/>
      <c r="AQ10" s="50"/>
      <c r="AR10" s="50"/>
      <c r="AS10" s="50"/>
      <c r="AT10" s="45">
        <f>データ!W6</f>
        <v>6.16</v>
      </c>
      <c r="AU10" s="45"/>
      <c r="AV10" s="45"/>
      <c r="AW10" s="45"/>
      <c r="AX10" s="45"/>
      <c r="AY10" s="45"/>
      <c r="AZ10" s="45"/>
      <c r="BA10" s="45"/>
      <c r="BB10" s="45">
        <f>データ!X6</f>
        <v>587.66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8sslwMFNuU0jgvEjXBOeu9kwS4OMeUldZxM5zdjdIHG+Ub9mdYGm3Hd9HPODwsSquBrFooyQaLq8DdYHBkGZUQ==" saltValue="lYDBgCWGE00x9bn3BkIE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44245</v>
      </c>
      <c r="D6" s="33">
        <f t="shared" si="3"/>
        <v>47</v>
      </c>
      <c r="E6" s="33">
        <f t="shared" si="3"/>
        <v>17</v>
      </c>
      <c r="F6" s="33">
        <f t="shared" si="3"/>
        <v>4</v>
      </c>
      <c r="G6" s="33">
        <f t="shared" si="3"/>
        <v>0</v>
      </c>
      <c r="H6" s="33" t="str">
        <f t="shared" si="3"/>
        <v>宮城県　大衡村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60.41</v>
      </c>
      <c r="Q6" s="34">
        <f t="shared" si="3"/>
        <v>82.26</v>
      </c>
      <c r="R6" s="34">
        <f t="shared" si="3"/>
        <v>2210</v>
      </c>
      <c r="S6" s="34">
        <f t="shared" si="3"/>
        <v>5983</v>
      </c>
      <c r="T6" s="34">
        <f t="shared" si="3"/>
        <v>60.32</v>
      </c>
      <c r="U6" s="34">
        <f t="shared" si="3"/>
        <v>99.19</v>
      </c>
      <c r="V6" s="34">
        <f t="shared" si="3"/>
        <v>3620</v>
      </c>
      <c r="W6" s="34">
        <f t="shared" si="3"/>
        <v>6.16</v>
      </c>
      <c r="X6" s="34">
        <f t="shared" si="3"/>
        <v>587.66</v>
      </c>
      <c r="Y6" s="35">
        <f>IF(Y7="",NA(),Y7)</f>
        <v>90.82</v>
      </c>
      <c r="Z6" s="35">
        <f t="shared" ref="Z6:AH6" si="4">IF(Z7="",NA(),Z7)</f>
        <v>96.42</v>
      </c>
      <c r="AA6" s="35">
        <f t="shared" si="4"/>
        <v>93.7</v>
      </c>
      <c r="AB6" s="35">
        <f t="shared" si="4"/>
        <v>88.74</v>
      </c>
      <c r="AC6" s="35">
        <f t="shared" si="4"/>
        <v>84.37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2286.89</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97.37</v>
      </c>
      <c r="BR6" s="35">
        <f t="shared" ref="BR6:BZ6" si="8">IF(BR7="",NA(),BR7)</f>
        <v>104.49</v>
      </c>
      <c r="BS6" s="35">
        <f t="shared" si="8"/>
        <v>110.6</v>
      </c>
      <c r="BT6" s="35">
        <f t="shared" si="8"/>
        <v>87.57</v>
      </c>
      <c r="BU6" s="35">
        <f t="shared" si="8"/>
        <v>83.91</v>
      </c>
      <c r="BV6" s="35">
        <f t="shared" si="8"/>
        <v>66.56</v>
      </c>
      <c r="BW6" s="35">
        <f t="shared" si="8"/>
        <v>66.22</v>
      </c>
      <c r="BX6" s="35">
        <f t="shared" si="8"/>
        <v>69.87</v>
      </c>
      <c r="BY6" s="35">
        <f t="shared" si="8"/>
        <v>74.3</v>
      </c>
      <c r="BZ6" s="35">
        <f t="shared" si="8"/>
        <v>72.260000000000005</v>
      </c>
      <c r="CA6" s="34" t="str">
        <f>IF(CA7="","",IF(CA7="-","【-】","【"&amp;SUBSTITUTE(TEXT(CA7,"#,##0.00"),"-","△")&amp;"】"))</f>
        <v>【74.48】</v>
      </c>
      <c r="CB6" s="35">
        <f>IF(CB7="",NA(),CB7)</f>
        <v>134.03</v>
      </c>
      <c r="CC6" s="35">
        <f t="shared" ref="CC6:CK6" si="9">IF(CC7="",NA(),CC7)</f>
        <v>132.47999999999999</v>
      </c>
      <c r="CD6" s="35">
        <f t="shared" si="9"/>
        <v>119.12</v>
      </c>
      <c r="CE6" s="35">
        <f t="shared" si="9"/>
        <v>150</v>
      </c>
      <c r="CF6" s="35">
        <f t="shared" si="9"/>
        <v>157.91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86.16</v>
      </c>
      <c r="CY6" s="35">
        <f t="shared" ref="CY6:DG6" si="11">IF(CY7="",NA(),CY7)</f>
        <v>86.75</v>
      </c>
      <c r="CZ6" s="35">
        <f t="shared" si="11"/>
        <v>89.97</v>
      </c>
      <c r="DA6" s="35">
        <f t="shared" si="11"/>
        <v>91.77</v>
      </c>
      <c r="DB6" s="35">
        <f t="shared" si="11"/>
        <v>92.49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44245</v>
      </c>
      <c r="D7" s="37">
        <v>47</v>
      </c>
      <c r="E7" s="37">
        <v>17</v>
      </c>
      <c r="F7" s="37">
        <v>4</v>
      </c>
      <c r="G7" s="37">
        <v>0</v>
      </c>
      <c r="H7" s="37" t="s">
        <v>97</v>
      </c>
      <c r="I7" s="37" t="s">
        <v>98</v>
      </c>
      <c r="J7" s="37" t="s">
        <v>99</v>
      </c>
      <c r="K7" s="37" t="s">
        <v>100</v>
      </c>
      <c r="L7" s="37" t="s">
        <v>101</v>
      </c>
      <c r="M7" s="37" t="s">
        <v>102</v>
      </c>
      <c r="N7" s="38" t="s">
        <v>103</v>
      </c>
      <c r="O7" s="38" t="s">
        <v>104</v>
      </c>
      <c r="P7" s="38">
        <v>60.41</v>
      </c>
      <c r="Q7" s="38">
        <v>82.26</v>
      </c>
      <c r="R7" s="38">
        <v>2210</v>
      </c>
      <c r="S7" s="38">
        <v>5983</v>
      </c>
      <c r="T7" s="38">
        <v>60.32</v>
      </c>
      <c r="U7" s="38">
        <v>99.19</v>
      </c>
      <c r="V7" s="38">
        <v>3620</v>
      </c>
      <c r="W7" s="38">
        <v>6.16</v>
      </c>
      <c r="X7" s="38">
        <v>587.66</v>
      </c>
      <c r="Y7" s="38">
        <v>90.82</v>
      </c>
      <c r="Z7" s="38">
        <v>96.42</v>
      </c>
      <c r="AA7" s="38">
        <v>93.7</v>
      </c>
      <c r="AB7" s="38">
        <v>88.74</v>
      </c>
      <c r="AC7" s="38">
        <v>84.37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2286.89</v>
      </c>
      <c r="BG7" s="38">
        <v>0</v>
      </c>
      <c r="BH7" s="38">
        <v>0</v>
      </c>
      <c r="BI7" s="38">
        <v>0</v>
      </c>
      <c r="BJ7" s="38">
        <v>0</v>
      </c>
      <c r="BK7" s="38">
        <v>1436</v>
      </c>
      <c r="BL7" s="38">
        <v>1434.89</v>
      </c>
      <c r="BM7" s="38">
        <v>1298.9100000000001</v>
      </c>
      <c r="BN7" s="38">
        <v>1243.71</v>
      </c>
      <c r="BO7" s="38">
        <v>1194.1500000000001</v>
      </c>
      <c r="BP7" s="38">
        <v>1209.4000000000001</v>
      </c>
      <c r="BQ7" s="38">
        <v>97.37</v>
      </c>
      <c r="BR7" s="38">
        <v>104.49</v>
      </c>
      <c r="BS7" s="38">
        <v>110.6</v>
      </c>
      <c r="BT7" s="38">
        <v>87.57</v>
      </c>
      <c r="BU7" s="38">
        <v>83.91</v>
      </c>
      <c r="BV7" s="38">
        <v>66.56</v>
      </c>
      <c r="BW7" s="38">
        <v>66.22</v>
      </c>
      <c r="BX7" s="38">
        <v>69.87</v>
      </c>
      <c r="BY7" s="38">
        <v>74.3</v>
      </c>
      <c r="BZ7" s="38">
        <v>72.260000000000005</v>
      </c>
      <c r="CA7" s="38">
        <v>74.48</v>
      </c>
      <c r="CB7" s="38">
        <v>134.03</v>
      </c>
      <c r="CC7" s="38">
        <v>132.47999999999999</v>
      </c>
      <c r="CD7" s="38">
        <v>119.12</v>
      </c>
      <c r="CE7" s="38">
        <v>150</v>
      </c>
      <c r="CF7" s="38">
        <v>157.91</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86.16</v>
      </c>
      <c r="CY7" s="38">
        <v>86.75</v>
      </c>
      <c r="CZ7" s="38">
        <v>89.97</v>
      </c>
      <c r="DA7" s="38">
        <v>91.77</v>
      </c>
      <c r="DB7" s="38">
        <v>92.49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2019-12-05T05:10:18Z</dcterms:created>
  <dcterms:modified xsi:type="dcterms:W3CDTF">2020-01-22T08:13:16Z</dcterms:modified>
  <cp:category/>
</cp:coreProperties>
</file>