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QdKrcvsms02N1/j1WtqJHkuD6/dgWDdHfR+04wo6TQkzitEdbKIiS3fwUIc0+gTplaHOsOtTZ1hZqbJFjzbPg==" workbookSaltValue="hv/1cDRIWNTvjt+RvI//R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<sst xmlns="http://schemas.openxmlformats.org/spreadsheetml/2006/main" count="220" uniqueCount="108">
  <si>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</si>
  <si>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</si>
  <si>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</si>
  <si>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</si>
  <si>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</si>
  <si>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</si>
  <si>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</si>
  <si>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</si>
  <si>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</si>
  <si>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</si>
  <si>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</si>
  <si>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</si>
  <si>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</si>
  <si>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</si>
  <si>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</si>
  <si>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</si>
  <si>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</si>
  <si>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</si>
  <si>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</si>
  <si>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</si>
  <si>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</si>
  <si>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</si>
  <si>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</si>
  <si>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</si>
  <si>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</si>
  <si>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</si>
  <si>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</si>
  <si>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</si>
  <si>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</si>
  <si>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</si>
  <si>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</si>
  <si>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</si>
  <si>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</si>
  <si>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</si>
  <si>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</si>
  <si>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</si>
  <si>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</si>
  <si>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</si>
  <si>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</si>
  <si>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</si>
  <si>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</si>
  <si>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</si>
  <si>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</si>
  <si>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</si>
  <si>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</si>
  <si>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</si>
  <si>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</si>
  <si>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</si>
  <si>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</si>
  <si>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</si>
  <si>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</si>
  <si>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</si>
  <si>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</si>
  <si>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</si>
  <si>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</si>
  <si>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</si>
  <si>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</si>
  <si>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</si>
  <si>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</si>
  <si>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</si>
  <si>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</si>
  <si>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</si>
  <si>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</si>
  <si>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</si>
  <si>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</si>
  <si>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</si>
  <si>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</si>
  <si>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</si>
  <si>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</si>
  <si>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</si>
  <si>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</si>
  <si>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</si>
  <si>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</si>
  <si>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</si>
  <si>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</si>
  <si>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</si>
  <si>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</si>
  <si>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</si>
  <si>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</si>
  <si>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</si>
  <si>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</si>
  <si>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</si>
  <si>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</si>
  <si>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</si>
  <si>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</si>
  <si>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</si>
  <si>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</si>
  <si>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</si>
  <si>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</si>
  <si>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</si>
  <si>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</si>
  <si>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</si>
  <si>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</si>
  <si>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</si>
  <si>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</si>
  <si>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</si>
  <si>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</si>
  <si>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</si>
  <si>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</si>
  <si>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</si>
  <si>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</si>
  <si>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</si>
  <si>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</si>
  <si>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</si>
  <si>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</si>
  <si>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比率、料金回収率は必要とされる100％を超えています。施設更新に伴う企業債借入により企業債残高対給水収益比率は上昇傾向にありますが、有収率は類似団体平均より高い水準にあることから、経営の健全性、効率性は確保されているといえます。
　今後も継続して利益を計上するため、さらなる経費の削減と、業務の合理化と効率化を推進してまいります。</t>
    <phoneticPr fontId="4"/>
  </si>
  <si>
    <t>　有形固定資産減価償却率、管路経年化率は法定耐用年数を迎える管路や施設の増加に伴い、上昇傾向にあります。一方で、管路更新率は必要性、緊急性に応じて随時更新してきましたが、類似団体平均値に達していない状況であることから、今年度策定した「アセットマネジメント」及び「投資財政計画」に基づき、計画的に更新を実施してまいります。</t>
    <phoneticPr fontId="4"/>
  </si>
  <si>
    <t>　現在の経営状態は概ね健全な状態であるといえますが、近年の節水意識向上や節水型機器の普及による水需要の減少に伴い、給水収益の大きな伸びが期待できない状況の中で、耐用年数を迎える水道施設の更新や災害に対する管路等の耐震化には多額の投資が必要であり、また、維持管理に要する費用も増加傾向にあることから、今後の財源確保は大きな課題であります。
　このような課題に対応するため、今年度策定した「アセットマネジメント」や「水道事業ビジョン」及び「経営戦略」に基づき、着実な事業推進を図ることにより、経営基盤を強化し将来にわたり安全でおいしい水の安定供給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</si>
</sst>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0.2</c:v>
                </c:pt>
                <c:pt idx="2">
                  <c:v>0.12</c:v>
                </c:pt>
                <c:pt idx="3">
                  <c:v>0.04</c:v>
                </c:pt>
                <c:pt idx="4">
                  <c:v>0.43</c:v>
                </c:pt>
              </c:numCache>
            </c:numRef>
          </c:val>
          <c:extLst xmlns:c16r2="http://schemas.microsoft.com/office/drawing/2015/06/chart">
            <c:ext xmlns:c16="http://schemas.microsoft.com/office/drawing/2014/chart" uri="{C3380CC4-5D6E-409C-BE32-E72D297353CC}">
              <c16:uniqueId val="{00000000-8335-4C51-8993-9562C4BE1DC3}"/>
            </c:ext>
          </c:extLst>
        </c:ser>
        <c:dLbls>
          <c:showLegendKey val="0"/>
          <c:showVal val="0"/>
          <c:showCatName val="0"/>
          <c:showSerName val="0"/>
          <c:showPercent val="0"/>
          <c:showBubbleSize val="0"/>
        </c:dLbls>
        <c:gapWidth val="150"/>
        <c:axId val="33438336"/>
        <c:axId val="3345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8335-4C51-8993-9562C4BE1DC3}"/>
            </c:ext>
          </c:extLst>
        </c:ser>
        <c:dLbls>
          <c:showLegendKey val="0"/>
          <c:showVal val="0"/>
          <c:showCatName val="0"/>
          <c:showSerName val="0"/>
          <c:showPercent val="0"/>
          <c:showBubbleSize val="0"/>
        </c:dLbls>
        <c:marker val="1"/>
        <c:smooth val="0"/>
        <c:axId val="33438336"/>
        <c:axId val="33452800"/>
      </c:lineChart>
      <c:dateAx>
        <c:axId val="33438336"/>
        <c:scaling>
          <c:orientation val="minMax"/>
        </c:scaling>
        <c:delete val="1"/>
        <c:axPos val="b"/>
        <c:numFmt formatCode="ge" sourceLinked="1"/>
        <c:majorTickMark val="none"/>
        <c:minorTickMark val="none"/>
        <c:tickLblPos val="none"/>
        <c:crossAx val="33452800"/>
        <c:crosses val="autoZero"/>
        <c:auto val="1"/>
        <c:lblOffset val="100"/>
        <c:baseTimeUnit val="years"/>
      </c:dateAx>
      <c:valAx>
        <c:axId val="334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61.14</c:v>
                </c:pt>
                <c:pt idx="1">
                  <c:v>61.46</c:v>
                </c:pt>
                <c:pt idx="2">
                  <c:v>60.77</c:v>
                </c:pt>
                <c:pt idx="3">
                  <c:v>59.84</c:v>
                </c:pt>
                <c:pt idx="4">
                  <c:v>50.01</c:v>
                </c:pt>
              </c:numCache>
            </c:numRef>
          </c:val>
          <c:extLst xmlns:c16r2="http://schemas.microsoft.com/office/drawing/2015/06/chart">
            <c:ext xmlns:c16="http://schemas.microsoft.com/office/drawing/2014/chart" uri="{C3380CC4-5D6E-409C-BE32-E72D297353CC}">
              <c16:uniqueId val="{00000000-1EB9-4593-9950-F02868E66EED}"/>
            </c:ext>
          </c:extLst>
        </c:ser>
        <c:dLbls>
          <c:showLegendKey val="0"/>
          <c:showVal val="0"/>
          <c:showCatName val="0"/>
          <c:showSerName val="0"/>
          <c:showPercent val="0"/>
          <c:showBubbleSize val="0"/>
        </c:dLbls>
        <c:gapWidth val="150"/>
        <c:axId val="93543040"/>
        <c:axId val="935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1EB9-4593-9950-F02868E66EED}"/>
            </c:ext>
          </c:extLst>
        </c:ser>
        <c:dLbls>
          <c:showLegendKey val="0"/>
          <c:showVal val="0"/>
          <c:showCatName val="0"/>
          <c:showSerName val="0"/>
          <c:showPercent val="0"/>
          <c:showBubbleSize val="0"/>
        </c:dLbls>
        <c:marker val="1"/>
        <c:smooth val="0"/>
        <c:axId val="93543040"/>
        <c:axId val="93545216"/>
      </c:lineChart>
      <c:dateAx>
        <c:axId val="93543040"/>
        <c:scaling>
          <c:orientation val="minMax"/>
        </c:scaling>
        <c:delete val="1"/>
        <c:axPos val="b"/>
        <c:numFmt formatCode="ge" sourceLinked="1"/>
        <c:majorTickMark val="none"/>
        <c:minorTickMark val="none"/>
        <c:tickLblPos val="none"/>
        <c:crossAx val="93545216"/>
        <c:crosses val="autoZero"/>
        <c:auto val="1"/>
        <c:lblOffset val="100"/>
        <c:baseTimeUnit val="years"/>
      </c:dateAx>
      <c:valAx>
        <c:axId val="935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91.57</c:v>
                </c:pt>
                <c:pt idx="1">
                  <c:v>91.54</c:v>
                </c:pt>
                <c:pt idx="2">
                  <c:v>93.16</c:v>
                </c:pt>
                <c:pt idx="3">
                  <c:v>94.94</c:v>
                </c:pt>
                <c:pt idx="4">
                  <c:v>92.51</c:v>
                </c:pt>
              </c:numCache>
            </c:numRef>
          </c:val>
          <c:extLst xmlns:c16r2="http://schemas.microsoft.com/office/drawing/2015/06/chart">
            <c:ext xmlns:c16="http://schemas.microsoft.com/office/drawing/2014/chart" uri="{C3380CC4-5D6E-409C-BE32-E72D297353CC}">
              <c16:uniqueId val="{00000000-746C-49E7-884B-ECAE736A6798}"/>
            </c:ext>
          </c:extLst>
        </c:ser>
        <c:dLbls>
          <c:showLegendKey val="0"/>
          <c:showVal val="0"/>
          <c:showCatName val="0"/>
          <c:showSerName val="0"/>
          <c:showPercent val="0"/>
          <c:showBubbleSize val="0"/>
        </c:dLbls>
        <c:gapWidth val="150"/>
        <c:axId val="93568000"/>
        <c:axId val="947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746C-49E7-884B-ECAE736A6798}"/>
            </c:ext>
          </c:extLst>
        </c:ser>
        <c:dLbls>
          <c:showLegendKey val="0"/>
          <c:showVal val="0"/>
          <c:showCatName val="0"/>
          <c:showSerName val="0"/>
          <c:showPercent val="0"/>
          <c:showBubbleSize val="0"/>
        </c:dLbls>
        <c:marker val="1"/>
        <c:smooth val="0"/>
        <c:axId val="93568000"/>
        <c:axId val="94721152"/>
      </c:lineChart>
      <c:dateAx>
        <c:axId val="93568000"/>
        <c:scaling>
          <c:orientation val="minMax"/>
        </c:scaling>
        <c:delete val="1"/>
        <c:axPos val="b"/>
        <c:numFmt formatCode="ge" sourceLinked="1"/>
        <c:majorTickMark val="none"/>
        <c:minorTickMark val="none"/>
        <c:tickLblPos val="none"/>
        <c:crossAx val="94721152"/>
        <c:crosses val="autoZero"/>
        <c:auto val="1"/>
        <c:lblOffset val="100"/>
        <c:baseTimeUnit val="years"/>
      </c:dateAx>
      <c:valAx>
        <c:axId val="94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114.36</c:v>
                </c:pt>
                <c:pt idx="1">
                  <c:v>120.39</c:v>
                </c:pt>
                <c:pt idx="2">
                  <c:v>114.84</c:v>
                </c:pt>
                <c:pt idx="3">
                  <c:v>116.59</c:v>
                </c:pt>
                <c:pt idx="4">
                  <c:v>113.55</c:v>
                </c:pt>
              </c:numCache>
            </c:numRef>
          </c:val>
          <c:extLst xmlns:c16r2="http://schemas.microsoft.com/office/drawing/2015/06/chart">
            <c:ext xmlns:c16="http://schemas.microsoft.com/office/drawing/2014/chart" uri="{C3380CC4-5D6E-409C-BE32-E72D297353CC}">
              <c16:uniqueId val="{00000000-9B9E-4ABD-B53F-AF12415BCBA5}"/>
            </c:ext>
          </c:extLst>
        </c:ser>
        <c:dLbls>
          <c:showLegendKey val="0"/>
          <c:showVal val="0"/>
          <c:showCatName val="0"/>
          <c:showSerName val="0"/>
          <c:showPercent val="0"/>
          <c:showBubbleSize val="0"/>
        </c:dLbls>
        <c:gapWidth val="150"/>
        <c:axId val="33471488"/>
        <c:axId val="334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9B9E-4ABD-B53F-AF12415BCBA5}"/>
            </c:ext>
          </c:extLst>
        </c:ser>
        <c:dLbls>
          <c:showLegendKey val="0"/>
          <c:showVal val="0"/>
          <c:showCatName val="0"/>
          <c:showSerName val="0"/>
          <c:showPercent val="0"/>
          <c:showBubbleSize val="0"/>
        </c:dLbls>
        <c:marker val="1"/>
        <c:smooth val="0"/>
        <c:axId val="33471488"/>
        <c:axId val="33481856"/>
      </c:lineChart>
      <c:dateAx>
        <c:axId val="33471488"/>
        <c:scaling>
          <c:orientation val="minMax"/>
        </c:scaling>
        <c:delete val="1"/>
        <c:axPos val="b"/>
        <c:numFmt formatCode="ge" sourceLinked="1"/>
        <c:majorTickMark val="none"/>
        <c:minorTickMark val="none"/>
        <c:tickLblPos val="none"/>
        <c:crossAx val="33481856"/>
        <c:crosses val="autoZero"/>
        <c:auto val="1"/>
        <c:lblOffset val="100"/>
        <c:baseTimeUnit val="years"/>
      </c:dateAx>
      <c:valAx>
        <c:axId val="3348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48.05</c:v>
                </c:pt>
                <c:pt idx="1">
                  <c:v>46.77</c:v>
                </c:pt>
                <c:pt idx="2">
                  <c:v>48.46</c:v>
                </c:pt>
                <c:pt idx="3">
                  <c:v>50.35</c:v>
                </c:pt>
                <c:pt idx="4">
                  <c:v>50.81</c:v>
                </c:pt>
              </c:numCache>
            </c:numRef>
          </c:val>
          <c:extLst xmlns:c16r2="http://schemas.microsoft.com/office/drawing/2015/06/chart">
            <c:ext xmlns:c16="http://schemas.microsoft.com/office/drawing/2014/chart" uri="{C3380CC4-5D6E-409C-BE32-E72D297353CC}">
              <c16:uniqueId val="{00000000-B48E-4BD2-A01B-B524EF96ABD7}"/>
            </c:ext>
          </c:extLst>
        </c:ser>
        <c:dLbls>
          <c:showLegendKey val="0"/>
          <c:showVal val="0"/>
          <c:showCatName val="0"/>
          <c:showSerName val="0"/>
          <c:showPercent val="0"/>
          <c:showBubbleSize val="0"/>
        </c:dLbls>
        <c:gapWidth val="150"/>
        <c:axId val="35335552"/>
        <c:axId val="353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B48E-4BD2-A01B-B524EF96ABD7}"/>
            </c:ext>
          </c:extLst>
        </c:ser>
        <c:dLbls>
          <c:showLegendKey val="0"/>
          <c:showVal val="0"/>
          <c:showCatName val="0"/>
          <c:showSerName val="0"/>
          <c:showPercent val="0"/>
          <c:showBubbleSize val="0"/>
        </c:dLbls>
        <c:marker val="1"/>
        <c:smooth val="0"/>
        <c:axId val="35335552"/>
        <c:axId val="35345920"/>
      </c:lineChart>
      <c:dateAx>
        <c:axId val="35335552"/>
        <c:scaling>
          <c:orientation val="minMax"/>
        </c:scaling>
        <c:delete val="1"/>
        <c:axPos val="b"/>
        <c:numFmt formatCode="ge" sourceLinked="1"/>
        <c:majorTickMark val="none"/>
        <c:minorTickMark val="none"/>
        <c:tickLblPos val="none"/>
        <c:crossAx val="35345920"/>
        <c:crosses val="autoZero"/>
        <c:auto val="1"/>
        <c:lblOffset val="100"/>
        <c:baseTimeUnit val="years"/>
      </c:dateAx>
      <c:valAx>
        <c:axId val="353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12.29</c:v>
                </c:pt>
                <c:pt idx="1">
                  <c:v>11.85</c:v>
                </c:pt>
                <c:pt idx="2">
                  <c:v>11.7</c:v>
                </c:pt>
                <c:pt idx="3">
                  <c:v>12.65</c:v>
                </c:pt>
                <c:pt idx="4">
                  <c:v>12.4</c:v>
                </c:pt>
              </c:numCache>
            </c:numRef>
          </c:val>
          <c:extLst xmlns:c16r2="http://schemas.microsoft.com/office/drawing/2015/06/chart">
            <c:ext xmlns:c16="http://schemas.microsoft.com/office/drawing/2014/chart" uri="{C3380CC4-5D6E-409C-BE32-E72D297353CC}">
              <c16:uniqueId val="{00000000-578C-4295-991B-37418405C2DF}"/>
            </c:ext>
          </c:extLst>
        </c:ser>
        <c:dLbls>
          <c:showLegendKey val="0"/>
          <c:showVal val="0"/>
          <c:showCatName val="0"/>
          <c:showSerName val="0"/>
          <c:showPercent val="0"/>
          <c:showBubbleSize val="0"/>
        </c:dLbls>
        <c:gapWidth val="150"/>
        <c:axId val="47449600"/>
        <c:axId val="474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578C-4295-991B-37418405C2DF}"/>
            </c:ext>
          </c:extLst>
        </c:ser>
        <c:dLbls>
          <c:showLegendKey val="0"/>
          <c:showVal val="0"/>
          <c:showCatName val="0"/>
          <c:showSerName val="0"/>
          <c:showPercent val="0"/>
          <c:showBubbleSize val="0"/>
        </c:dLbls>
        <c:marker val="1"/>
        <c:smooth val="0"/>
        <c:axId val="47449600"/>
        <c:axId val="47451520"/>
      </c:lineChart>
      <c:dateAx>
        <c:axId val="47449600"/>
        <c:scaling>
          <c:orientation val="minMax"/>
        </c:scaling>
        <c:delete val="1"/>
        <c:axPos val="b"/>
        <c:numFmt formatCode="ge" sourceLinked="1"/>
        <c:majorTickMark val="none"/>
        <c:minorTickMark val="none"/>
        <c:tickLblPos val="none"/>
        <c:crossAx val="47451520"/>
        <c:crosses val="autoZero"/>
        <c:auto val="1"/>
        <c:lblOffset val="100"/>
        <c:baseTimeUnit val="years"/>
      </c:dateAx>
      <c:valAx>
        <c:axId val="474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BA-4279-B04D-B8E1E2301DED}"/>
            </c:ext>
          </c:extLst>
        </c:ser>
        <c:dLbls>
          <c:showLegendKey val="0"/>
          <c:showVal val="0"/>
          <c:showCatName val="0"/>
          <c:showSerName val="0"/>
          <c:showPercent val="0"/>
          <c:showBubbleSize val="0"/>
        </c:dLbls>
        <c:gapWidth val="150"/>
        <c:axId val="47491712"/>
        <c:axId val="474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E5BA-4279-B04D-B8E1E2301DED}"/>
            </c:ext>
          </c:extLst>
        </c:ser>
        <c:dLbls>
          <c:showLegendKey val="0"/>
          <c:showVal val="0"/>
          <c:showCatName val="0"/>
          <c:showSerName val="0"/>
          <c:showPercent val="0"/>
          <c:showBubbleSize val="0"/>
        </c:dLbls>
        <c:marker val="1"/>
        <c:smooth val="0"/>
        <c:axId val="47491712"/>
        <c:axId val="47497984"/>
      </c:lineChart>
      <c:dateAx>
        <c:axId val="47491712"/>
        <c:scaling>
          <c:orientation val="minMax"/>
        </c:scaling>
        <c:delete val="1"/>
        <c:axPos val="b"/>
        <c:numFmt formatCode="ge" sourceLinked="1"/>
        <c:majorTickMark val="none"/>
        <c:minorTickMark val="none"/>
        <c:tickLblPos val="none"/>
        <c:crossAx val="47497984"/>
        <c:crosses val="autoZero"/>
        <c:auto val="1"/>
        <c:lblOffset val="100"/>
        <c:baseTimeUnit val="years"/>
      </c:dateAx>
      <c:valAx>
        <c:axId val="4749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475.82</c:v>
                </c:pt>
                <c:pt idx="1">
                  <c:v>275.85000000000002</c:v>
                </c:pt>
                <c:pt idx="2">
                  <c:v>483.11</c:v>
                </c:pt>
                <c:pt idx="3">
                  <c:v>676.18</c:v>
                </c:pt>
                <c:pt idx="4">
                  <c:v>667.07</c:v>
                </c:pt>
              </c:numCache>
            </c:numRef>
          </c:val>
          <c:extLst xmlns:c16r2="http://schemas.microsoft.com/office/drawing/2015/06/chart">
            <c:ext xmlns:c16="http://schemas.microsoft.com/office/drawing/2014/chart" uri="{C3380CC4-5D6E-409C-BE32-E72D297353CC}">
              <c16:uniqueId val="{00000000-3D9F-4CB4-A28E-EB8AE945DBD5}"/>
            </c:ext>
          </c:extLst>
        </c:ser>
        <c:dLbls>
          <c:showLegendKey val="0"/>
          <c:showVal val="0"/>
          <c:showCatName val="0"/>
          <c:showSerName val="0"/>
          <c:showPercent val="0"/>
          <c:showBubbleSize val="0"/>
        </c:dLbls>
        <c:gapWidth val="150"/>
        <c:axId val="47594496"/>
        <c:axId val="476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3D9F-4CB4-A28E-EB8AE945DBD5}"/>
            </c:ext>
          </c:extLst>
        </c:ser>
        <c:dLbls>
          <c:showLegendKey val="0"/>
          <c:showVal val="0"/>
          <c:showCatName val="0"/>
          <c:showSerName val="0"/>
          <c:showPercent val="0"/>
          <c:showBubbleSize val="0"/>
        </c:dLbls>
        <c:marker val="1"/>
        <c:smooth val="0"/>
        <c:axId val="47594496"/>
        <c:axId val="47600768"/>
      </c:lineChart>
      <c:dateAx>
        <c:axId val="47594496"/>
        <c:scaling>
          <c:orientation val="minMax"/>
        </c:scaling>
        <c:delete val="1"/>
        <c:axPos val="b"/>
        <c:numFmt formatCode="ge" sourceLinked="1"/>
        <c:majorTickMark val="none"/>
        <c:minorTickMark val="none"/>
        <c:tickLblPos val="none"/>
        <c:crossAx val="47600768"/>
        <c:crosses val="autoZero"/>
        <c:auto val="1"/>
        <c:lblOffset val="100"/>
        <c:baseTimeUnit val="years"/>
      </c:dateAx>
      <c:valAx>
        <c:axId val="4760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151.06</c:v>
                </c:pt>
                <c:pt idx="1">
                  <c:v>144.5</c:v>
                </c:pt>
                <c:pt idx="2">
                  <c:v>132.65</c:v>
                </c:pt>
                <c:pt idx="3">
                  <c:v>135.05000000000001</c:v>
                </c:pt>
                <c:pt idx="4">
                  <c:v>176.77</c:v>
                </c:pt>
              </c:numCache>
            </c:numRef>
          </c:val>
          <c:extLst xmlns:c16r2="http://schemas.microsoft.com/office/drawing/2015/06/chart">
            <c:ext xmlns:c16="http://schemas.microsoft.com/office/drawing/2014/chart" uri="{C3380CC4-5D6E-409C-BE32-E72D297353CC}">
              <c16:uniqueId val="{00000000-B1C5-4315-A893-EC1BE5AA60C1}"/>
            </c:ext>
          </c:extLst>
        </c:ser>
        <c:dLbls>
          <c:showLegendKey val="0"/>
          <c:showVal val="0"/>
          <c:showCatName val="0"/>
          <c:showSerName val="0"/>
          <c:showPercent val="0"/>
          <c:showBubbleSize val="0"/>
        </c:dLbls>
        <c:gapWidth val="150"/>
        <c:axId val="47627648"/>
        <c:axId val="476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B1C5-4315-A893-EC1BE5AA60C1}"/>
            </c:ext>
          </c:extLst>
        </c:ser>
        <c:dLbls>
          <c:showLegendKey val="0"/>
          <c:showVal val="0"/>
          <c:showCatName val="0"/>
          <c:showSerName val="0"/>
          <c:showPercent val="0"/>
          <c:showBubbleSize val="0"/>
        </c:dLbls>
        <c:marker val="1"/>
        <c:smooth val="0"/>
        <c:axId val="47627648"/>
        <c:axId val="47642112"/>
      </c:lineChart>
      <c:dateAx>
        <c:axId val="47627648"/>
        <c:scaling>
          <c:orientation val="minMax"/>
        </c:scaling>
        <c:delete val="1"/>
        <c:axPos val="b"/>
        <c:numFmt formatCode="ge" sourceLinked="1"/>
        <c:majorTickMark val="none"/>
        <c:minorTickMark val="none"/>
        <c:tickLblPos val="none"/>
        <c:crossAx val="47642112"/>
        <c:crosses val="autoZero"/>
        <c:auto val="1"/>
        <c:lblOffset val="100"/>
        <c:baseTimeUnit val="years"/>
      </c:dateAx>
      <c:valAx>
        <c:axId val="4764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109.71</c:v>
                </c:pt>
                <c:pt idx="1">
                  <c:v>116.59</c:v>
                </c:pt>
                <c:pt idx="2">
                  <c:v>111.46</c:v>
                </c:pt>
                <c:pt idx="3">
                  <c:v>112.04</c:v>
                </c:pt>
                <c:pt idx="4">
                  <c:v>108.43</c:v>
                </c:pt>
              </c:numCache>
            </c:numRef>
          </c:val>
          <c:extLst xmlns:c16r2="http://schemas.microsoft.com/office/drawing/2015/06/chart">
            <c:ext xmlns:c16="http://schemas.microsoft.com/office/drawing/2014/chart" uri="{C3380CC4-5D6E-409C-BE32-E72D297353CC}">
              <c16:uniqueId val="{00000000-566D-4BFA-AFEE-E92689A517E4}"/>
            </c:ext>
          </c:extLst>
        </c:ser>
        <c:dLbls>
          <c:showLegendKey val="0"/>
          <c:showVal val="0"/>
          <c:showCatName val="0"/>
          <c:showSerName val="0"/>
          <c:showPercent val="0"/>
          <c:showBubbleSize val="0"/>
        </c:dLbls>
        <c:gapWidth val="150"/>
        <c:axId val="47669248"/>
        <c:axId val="476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566D-4BFA-AFEE-E92689A517E4}"/>
            </c:ext>
          </c:extLst>
        </c:ser>
        <c:dLbls>
          <c:showLegendKey val="0"/>
          <c:showVal val="0"/>
          <c:showCatName val="0"/>
          <c:showSerName val="0"/>
          <c:showPercent val="0"/>
          <c:showBubbleSize val="0"/>
        </c:dLbls>
        <c:marker val="1"/>
        <c:smooth val="0"/>
        <c:axId val="47669248"/>
        <c:axId val="47671168"/>
      </c:lineChart>
      <c:dateAx>
        <c:axId val="47669248"/>
        <c:scaling>
          <c:orientation val="minMax"/>
        </c:scaling>
        <c:delete val="1"/>
        <c:axPos val="b"/>
        <c:numFmt formatCode="ge" sourceLinked="1"/>
        <c:majorTickMark val="none"/>
        <c:minorTickMark val="none"/>
        <c:tickLblPos val="none"/>
        <c:crossAx val="47671168"/>
        <c:crosses val="autoZero"/>
        <c:auto val="1"/>
        <c:lblOffset val="100"/>
        <c:baseTimeUnit val="years"/>
      </c:dateAx>
      <c:valAx>
        <c:axId val="47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218.24</c:v>
                </c:pt>
                <c:pt idx="1">
                  <c:v>197.11</c:v>
                </c:pt>
                <c:pt idx="2">
                  <c:v>205.26</c:v>
                </c:pt>
                <c:pt idx="3">
                  <c:v>204.96</c:v>
                </c:pt>
                <c:pt idx="4">
                  <c:v>211.39</c:v>
                </c:pt>
              </c:numCache>
            </c:numRef>
          </c:val>
          <c:extLst xmlns:c16r2="http://schemas.microsoft.com/office/drawing/2015/06/chart">
            <c:ext xmlns:c16="http://schemas.microsoft.com/office/drawing/2014/chart" uri="{C3380CC4-5D6E-409C-BE32-E72D297353CC}">
              <c16:uniqueId val="{00000000-56FD-4E27-A640-9AF50837A397}"/>
            </c:ext>
          </c:extLst>
        </c:ser>
        <c:dLbls>
          <c:showLegendKey val="0"/>
          <c:showVal val="0"/>
          <c:showCatName val="0"/>
          <c:showSerName val="0"/>
          <c:showPercent val="0"/>
          <c:showBubbleSize val="0"/>
        </c:dLbls>
        <c:gapWidth val="150"/>
        <c:axId val="47704320"/>
        <c:axId val="935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56FD-4E27-A640-9AF50837A397}"/>
            </c:ext>
          </c:extLst>
        </c:ser>
        <c:dLbls>
          <c:showLegendKey val="0"/>
          <c:showVal val="0"/>
          <c:showCatName val="0"/>
          <c:showSerName val="0"/>
          <c:showPercent val="0"/>
          <c:showBubbleSize val="0"/>
        </c:dLbls>
        <c:marker val="1"/>
        <c:smooth val="0"/>
        <c:axId val="47704320"/>
        <c:axId val="93520256"/>
      </c:lineChart>
      <c:dateAx>
        <c:axId val="47704320"/>
        <c:scaling>
          <c:orientation val="minMax"/>
        </c:scaling>
        <c:delete val="1"/>
        <c:axPos val="b"/>
        <c:numFmt formatCode="ge" sourceLinked="1"/>
        <c:majorTickMark val="none"/>
        <c:minorTickMark val="none"/>
        <c:tickLblPos val="none"/>
        <c:crossAx val="93520256"/>
        <c:crosses val="autoZero"/>
        <c:auto val="1"/>
        <c:lblOffset val="100"/>
        <c:baseTimeUnit val="years"/>
      </c:dateAx>
      <c:valAx>
        <c:axId val="935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利府町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36168</v>
      </c>
      <c r="AM8" s="70"/>
      <c r="AN8" s="70"/>
      <c r="AO8" s="70"/>
      <c r="AP8" s="70"/>
      <c r="AQ8" s="70"/>
      <c r="AR8" s="70"/>
      <c r="AS8" s="70"/>
      <c r="AT8" s="66">
        <f>データ!$S$6</f>
        <v>44.89</v>
      </c>
      <c r="AU8" s="67"/>
      <c r="AV8" s="67"/>
      <c r="AW8" s="67"/>
      <c r="AX8" s="67"/>
      <c r="AY8" s="67"/>
      <c r="AZ8" s="67"/>
      <c r="BA8" s="67"/>
      <c r="BB8" s="69">
        <f>データ!$T$6</f>
        <v>805.7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83.59</v>
      </c>
      <c r="J10" s="67"/>
      <c r="K10" s="67"/>
      <c r="L10" s="67"/>
      <c r="M10" s="67"/>
      <c r="N10" s="67"/>
      <c r="O10" s="68"/>
      <c r="P10" s="69">
        <f>データ!$P$6</f>
        <v>100</v>
      </c>
      <c r="Q10" s="69"/>
      <c r="R10" s="69"/>
      <c r="S10" s="69"/>
      <c r="T10" s="69"/>
      <c r="U10" s="69"/>
      <c r="V10" s="69"/>
      <c r="W10" s="70">
        <f>データ!$Q$6</f>
        <v>3996</v>
      </c>
      <c r="X10" s="70"/>
      <c r="Y10" s="70"/>
      <c r="Z10" s="70"/>
      <c r="AA10" s="70"/>
      <c r="AB10" s="70"/>
      <c r="AC10" s="70"/>
      <c r="AD10" s="2"/>
      <c r="AE10" s="2"/>
      <c r="AF10" s="2"/>
      <c r="AG10" s="2"/>
      <c r="AH10" s="4"/>
      <c r="AI10" s="4"/>
      <c r="AJ10" s="4"/>
      <c r="AK10" s="4"/>
      <c r="AL10" s="70">
        <f>データ!$U$6</f>
        <v>36054</v>
      </c>
      <c r="AM10" s="70"/>
      <c r="AN10" s="70"/>
      <c r="AO10" s="70"/>
      <c r="AP10" s="70"/>
      <c r="AQ10" s="70"/>
      <c r="AR10" s="70"/>
      <c r="AS10" s="70"/>
      <c r="AT10" s="66">
        <f>データ!$V$6</f>
        <v>44.89</v>
      </c>
      <c r="AU10" s="67"/>
      <c r="AV10" s="67"/>
      <c r="AW10" s="67"/>
      <c r="AX10" s="67"/>
      <c r="AY10" s="67"/>
      <c r="AZ10" s="67"/>
      <c r="BA10" s="67"/>
      <c r="BB10" s="69">
        <f>データ!$W$6</f>
        <v>803.16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pzesZyiwzqZv7Q2CKJ1IuxZnWqlR4g3IRt65ok7UCO0ivl45HGWJMlrRxzM1H/HTaMJdS24eDDbitTUVeMJCw==" saltValue="ft0QrgUdSGy/YEedBtEJ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44067</v>
      </c>
      <c r="D6" s="34">
        <f t="shared" si="3"/>
        <v>46</v>
      </c>
      <c r="E6" s="34">
        <f t="shared" si="3"/>
        <v>1</v>
      </c>
      <c r="F6" s="34">
        <f t="shared" si="3"/>
        <v>0</v>
      </c>
      <c r="G6" s="34">
        <f t="shared" si="3"/>
        <v>1</v>
      </c>
      <c r="H6" s="34" t="str">
        <f t="shared" si="3"/>
        <v>宮城県　利府町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83.59</v>
      </c>
      <c r="P6" s="35">
        <f t="shared" si="3"/>
        <v>100</v>
      </c>
      <c r="Q6" s="35">
        <f t="shared" si="3"/>
        <v>3996</v>
      </c>
      <c r="R6" s="35">
        <f t="shared" si="3"/>
        <v>36168</v>
      </c>
      <c r="S6" s="35">
        <f t="shared" si="3"/>
        <v>44.89</v>
      </c>
      <c r="T6" s="35">
        <f t="shared" si="3"/>
        <v>805.7</v>
      </c>
      <c r="U6" s="35">
        <f t="shared" si="3"/>
        <v>36054</v>
      </c>
      <c r="V6" s="35">
        <f t="shared" si="3"/>
        <v>44.89</v>
      </c>
      <c r="W6" s="35">
        <f t="shared" si="3"/>
        <v>803.16</v>
      </c>
      <c r="X6" s="36">
        <f>IF(X7="",NA(),X7)</f>
        <v>114.36</v>
      </c>
      <c r="Y6" s="36">
        <f t="shared" ref="Y6:AG6" si="4">IF(Y7="",NA(),Y7)</f>
        <v>120.39</v>
      </c>
      <c r="Z6" s="36">
        <f t="shared" si="4"/>
        <v>114.84</v>
      </c>
      <c r="AA6" s="36">
        <f t="shared" si="4"/>
        <v>116.59</v>
      </c>
      <c r="AB6" s="36">
        <f t="shared" si="4"/>
        <v>113.55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475.82</v>
      </c>
      <c r="AU6" s="36">
        <f t="shared" ref="AU6:BC6" si="6">IF(AU7="",NA(),AU7)</f>
        <v>275.85000000000002</v>
      </c>
      <c r="AV6" s="36">
        <f t="shared" si="6"/>
        <v>483.11</v>
      </c>
      <c r="AW6" s="36">
        <f t="shared" si="6"/>
        <v>676.18</v>
      </c>
      <c r="AX6" s="36">
        <f t="shared" si="6"/>
        <v>667.07</v>
      </c>
      <c r="AY6" s="36">
        <f t="shared" si="6"/>
        <v>382.09</v>
      </c>
      <c r="AZ6" s="36">
        <f t="shared" si="6"/>
        <v>371.31</v>
      </c>
      <c r="BA6" s="36">
        <f t="shared" si="6"/>
        <v>377.63</v>
      </c>
      <c r="BB6" s="36">
        <f t="shared" si="6"/>
        <v>357.34</v>
      </c>
      <c r="BC6" s="36">
        <f t="shared" si="6"/>
        <v>366.03</v>
      </c>
      <c r="BD6" s="35" t="str">
        <f>IF(BD7="","",IF(BD7="-","【-】","【"&amp;SUBSTITUTE(TEXT(BD7,"#,##0.00"),"-","△")&amp;"】"))</f>
        <v>【261.93】</v>
      </c>
      <c r="BE6" s="36">
        <f>IF(BE7="",NA(),BE7)</f>
        <v>151.06</v>
      </c>
      <c r="BF6" s="36">
        <f t="shared" ref="BF6:BN6" si="7">IF(BF7="",NA(),BF7)</f>
        <v>144.5</v>
      </c>
      <c r="BG6" s="36">
        <f t="shared" si="7"/>
        <v>132.65</v>
      </c>
      <c r="BH6" s="36">
        <f t="shared" si="7"/>
        <v>135.05000000000001</v>
      </c>
      <c r="BI6" s="36">
        <f t="shared" si="7"/>
        <v>176.77</v>
      </c>
      <c r="BJ6" s="36">
        <f t="shared" si="7"/>
        <v>385.06</v>
      </c>
      <c r="BK6" s="36">
        <f t="shared" si="7"/>
        <v>373.09</v>
      </c>
      <c r="BL6" s="36">
        <f t="shared" si="7"/>
        <v>364.71</v>
      </c>
      <c r="BM6" s="36">
        <f t="shared" si="7"/>
        <v>373.69</v>
      </c>
      <c r="BN6" s="36">
        <f t="shared" si="7"/>
        <v>370.12</v>
      </c>
      <c r="BO6" s="35" t="str">
        <f>IF(BO7="","",IF(BO7="-","【-】","【"&amp;SUBSTITUTE(TEXT(BO7,"#,##0.00"),"-","△")&amp;"】"))</f>
        <v>【270.46】</v>
      </c>
      <c r="BP6" s="36">
        <f>IF(BP7="",NA(),BP7)</f>
        <v>109.71</v>
      </c>
      <c r="BQ6" s="36">
        <f t="shared" ref="BQ6:BY6" si="8">IF(BQ7="",NA(),BQ7)</f>
        <v>116.59</v>
      </c>
      <c r="BR6" s="36">
        <f t="shared" si="8"/>
        <v>111.46</v>
      </c>
      <c r="BS6" s="36">
        <f t="shared" si="8"/>
        <v>112.04</v>
      </c>
      <c r="BT6" s="36">
        <f t="shared" si="8"/>
        <v>108.43</v>
      </c>
      <c r="BU6" s="36">
        <f t="shared" si="8"/>
        <v>99.07</v>
      </c>
      <c r="BV6" s="36">
        <f t="shared" si="8"/>
        <v>99.99</v>
      </c>
      <c r="BW6" s="36">
        <f t="shared" si="8"/>
        <v>100.65</v>
      </c>
      <c r="BX6" s="36">
        <f t="shared" si="8"/>
        <v>99.87</v>
      </c>
      <c r="BY6" s="36">
        <f t="shared" si="8"/>
        <v>100.42</v>
      </c>
      <c r="BZ6" s="35" t="str">
        <f>IF(BZ7="","",IF(BZ7="-","【-】","【"&amp;SUBSTITUTE(TEXT(BZ7,"#,##0.00"),"-","△")&amp;"】"))</f>
        <v>【103.91】</v>
      </c>
      <c r="CA6" s="36">
        <f>IF(CA7="",NA(),CA7)</f>
        <v>218.24</v>
      </c>
      <c r="CB6" s="36">
        <f t="shared" ref="CB6:CJ6" si="9">IF(CB7="",NA(),CB7)</f>
        <v>197.11</v>
      </c>
      <c r="CC6" s="36">
        <f t="shared" si="9"/>
        <v>205.26</v>
      </c>
      <c r="CD6" s="36">
        <f t="shared" si="9"/>
        <v>204.96</v>
      </c>
      <c r="CE6" s="36">
        <f t="shared" si="9"/>
        <v>211.39</v>
      </c>
      <c r="CF6" s="36">
        <f t="shared" si="9"/>
        <v>173.03</v>
      </c>
      <c r="CG6" s="36">
        <f t="shared" si="9"/>
        <v>171.15</v>
      </c>
      <c r="CH6" s="36">
        <f t="shared" si="9"/>
        <v>170.19</v>
      </c>
      <c r="CI6" s="36">
        <f t="shared" si="9"/>
        <v>171.81</v>
      </c>
      <c r="CJ6" s="36">
        <f t="shared" si="9"/>
        <v>171.67</v>
      </c>
      <c r="CK6" s="35" t="str">
        <f>IF(CK7="","",IF(CK7="-","【-】","【"&amp;SUBSTITUTE(TEXT(CK7,"#,##0.00"),"-","△")&amp;"】"))</f>
        <v>【167.11】</v>
      </c>
      <c r="CL6" s="36">
        <f>IF(CL7="",NA(),CL7)</f>
        <v>61.14</v>
      </c>
      <c r="CM6" s="36">
        <f t="shared" ref="CM6:CU6" si="10">IF(CM7="",NA(),CM7)</f>
        <v>61.46</v>
      </c>
      <c r="CN6" s="36">
        <f t="shared" si="10"/>
        <v>60.77</v>
      </c>
      <c r="CO6" s="36">
        <f t="shared" si="10"/>
        <v>59.84</v>
      </c>
      <c r="CP6" s="36">
        <f t="shared" si="10"/>
        <v>50.01</v>
      </c>
      <c r="CQ6" s="36">
        <f t="shared" si="10"/>
        <v>58.58</v>
      </c>
      <c r="CR6" s="36">
        <f t="shared" si="10"/>
        <v>58.53</v>
      </c>
      <c r="CS6" s="36">
        <f t="shared" si="10"/>
        <v>59.01</v>
      </c>
      <c r="CT6" s="36">
        <f t="shared" si="10"/>
        <v>60.03</v>
      </c>
      <c r="CU6" s="36">
        <f t="shared" si="10"/>
        <v>59.74</v>
      </c>
      <c r="CV6" s="35" t="str">
        <f>IF(CV7="","",IF(CV7="-","【-】","【"&amp;SUBSTITUTE(TEXT(CV7,"#,##0.00"),"-","△")&amp;"】"))</f>
        <v>【60.27】</v>
      </c>
      <c r="CW6" s="36">
        <f>IF(CW7="",NA(),CW7)</f>
        <v>91.57</v>
      </c>
      <c r="CX6" s="36">
        <f t="shared" ref="CX6:DF6" si="11">IF(CX7="",NA(),CX7)</f>
        <v>91.54</v>
      </c>
      <c r="CY6" s="36">
        <f t="shared" si="11"/>
        <v>93.16</v>
      </c>
      <c r="CZ6" s="36">
        <f t="shared" si="11"/>
        <v>94.94</v>
      </c>
      <c r="DA6" s="36">
        <f t="shared" si="11"/>
        <v>92.51</v>
      </c>
      <c r="DB6" s="36">
        <f t="shared" si="11"/>
        <v>85.23</v>
      </c>
      <c r="DC6" s="36">
        <f t="shared" si="11"/>
        <v>85.26</v>
      </c>
      <c r="DD6" s="36">
        <f t="shared" si="11"/>
        <v>85.37</v>
      </c>
      <c r="DE6" s="36">
        <f t="shared" si="11"/>
        <v>84.81</v>
      </c>
      <c r="DF6" s="36">
        <f t="shared" si="11"/>
        <v>84.8</v>
      </c>
      <c r="DG6" s="35" t="str">
        <f>IF(DG7="","",IF(DG7="-","【-】","【"&amp;SUBSTITUTE(TEXT(DG7,"#,##0.00"),"-","△")&amp;"】"))</f>
        <v>【89.92】</v>
      </c>
      <c r="DH6" s="36">
        <f>IF(DH7="",NA(),DH7)</f>
        <v>48.05</v>
      </c>
      <c r="DI6" s="36">
        <f t="shared" ref="DI6:DQ6" si="12">IF(DI7="",NA(),DI7)</f>
        <v>46.77</v>
      </c>
      <c r="DJ6" s="36">
        <f t="shared" si="12"/>
        <v>48.46</v>
      </c>
      <c r="DK6" s="36">
        <f t="shared" si="12"/>
        <v>50.35</v>
      </c>
      <c r="DL6" s="36">
        <f t="shared" si="12"/>
        <v>50.81</v>
      </c>
      <c r="DM6" s="36">
        <f t="shared" si="12"/>
        <v>44.31</v>
      </c>
      <c r="DN6" s="36">
        <f t="shared" si="12"/>
        <v>45.75</v>
      </c>
      <c r="DO6" s="36">
        <f t="shared" si="12"/>
        <v>46.9</v>
      </c>
      <c r="DP6" s="36">
        <f t="shared" si="12"/>
        <v>47.28</v>
      </c>
      <c r="DQ6" s="36">
        <f t="shared" si="12"/>
        <v>47.66</v>
      </c>
      <c r="DR6" s="35" t="str">
        <f>IF(DR7="","",IF(DR7="-","【-】","【"&amp;SUBSTITUTE(TEXT(DR7,"#,##0.00"),"-","△")&amp;"】"))</f>
        <v>【48.85】</v>
      </c>
      <c r="DS6" s="36">
        <f>IF(DS7="",NA(),DS7)</f>
        <v>12.29</v>
      </c>
      <c r="DT6" s="36">
        <f t="shared" ref="DT6:EB6" si="13">IF(DT7="",NA(),DT7)</f>
        <v>11.85</v>
      </c>
      <c r="DU6" s="36">
        <f t="shared" si="13"/>
        <v>11.7</v>
      </c>
      <c r="DV6" s="36">
        <f t="shared" si="13"/>
        <v>12.65</v>
      </c>
      <c r="DW6" s="36">
        <f t="shared" si="13"/>
        <v>12.4</v>
      </c>
      <c r="DX6" s="36">
        <f t="shared" si="13"/>
        <v>10.09</v>
      </c>
      <c r="DY6" s="36">
        <f t="shared" si="13"/>
        <v>10.54</v>
      </c>
      <c r="DZ6" s="36">
        <f t="shared" si="13"/>
        <v>12.03</v>
      </c>
      <c r="EA6" s="36">
        <f t="shared" si="13"/>
        <v>12.19</v>
      </c>
      <c r="EB6" s="36">
        <f t="shared" si="13"/>
        <v>15.1</v>
      </c>
      <c r="EC6" s="35" t="str">
        <f>IF(EC7="","",IF(EC7="-","【-】","【"&amp;SUBSTITUTE(TEXT(EC7,"#,##0.00"),"-","△")&amp;"】"))</f>
        <v>【17.80】</v>
      </c>
      <c r="ED6" s="36">
        <f>IF(ED7="",NA(),ED7)</f>
        <v>0.34</v>
      </c>
      <c r="EE6" s="36">
        <f t="shared" ref="EE6:EM6" si="14">IF(EE7="",NA(),EE7)</f>
        <v>0.2</v>
      </c>
      <c r="EF6" s="36">
        <f t="shared" si="14"/>
        <v>0.12</v>
      </c>
      <c r="EG6" s="36">
        <f t="shared" si="14"/>
        <v>0.04</v>
      </c>
      <c r="EH6" s="36">
        <f t="shared" si="14"/>
        <v>0.43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44067</v>
      </c>
      <c r="D7" s="38">
        <v>46</v>
      </c>
      <c r="E7" s="38">
        <v>1</v>
      </c>
      <c r="F7" s="38">
        <v>0</v>
      </c>
      <c r="G7" s="38">
        <v>1</v>
      </c>
      <c r="H7" s="38" t="s">
        <v>93</v>
      </c>
      <c r="I7" s="38" t="s">
        <v>94</v>
      </c>
      <c r="J7" s="38" t="s">
        <v>95</v>
      </c>
      <c r="K7" s="38" t="s">
        <v>96</v>
      </c>
      <c r="L7" s="38" t="s">
        <v>97</v>
      </c>
      <c r="M7" s="38" t="s">
        <v>98</v>
      </c>
      <c r="N7" s="39" t="s">
        <v>99</v>
      </c>
      <c r="O7" s="39">
        <v>83.59</v>
      </c>
      <c r="P7" s="39">
        <v>100</v>
      </c>
      <c r="Q7" s="39">
        <v>3996</v>
      </c>
      <c r="R7" s="39">
        <v>36168</v>
      </c>
      <c r="S7" s="39">
        <v>44.89</v>
      </c>
      <c r="T7" s="39">
        <v>805.7</v>
      </c>
      <c r="U7" s="39">
        <v>36054</v>
      </c>
      <c r="V7" s="39">
        <v>44.89</v>
      </c>
      <c r="W7" s="39">
        <v>803.16</v>
      </c>
      <c r="X7" s="39">
        <v>114.36</v>
      </c>
      <c r="Y7" s="39">
        <v>120.39</v>
      </c>
      <c r="Z7" s="39">
        <v>114.84</v>
      </c>
      <c r="AA7" s="39">
        <v>116.59</v>
      </c>
      <c r="AB7" s="39">
        <v>113.55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475.82</v>
      </c>
      <c r="AU7" s="39">
        <v>275.85000000000002</v>
      </c>
      <c r="AV7" s="39">
        <v>483.11</v>
      </c>
      <c r="AW7" s="39">
        <v>676.18</v>
      </c>
      <c r="AX7" s="39">
        <v>667.07</v>
      </c>
      <c r="AY7" s="39">
        <v>382.09</v>
      </c>
      <c r="AZ7" s="39">
        <v>371.31</v>
      </c>
      <c r="BA7" s="39">
        <v>377.63</v>
      </c>
      <c r="BB7" s="39">
        <v>357.34</v>
      </c>
      <c r="BC7" s="39">
        <v>366.03</v>
      </c>
      <c r="BD7" s="39">
        <v>261.93</v>
      </c>
      <c r="BE7" s="39">
        <v>151.06</v>
      </c>
      <c r="BF7" s="39">
        <v>144.5</v>
      </c>
      <c r="BG7" s="39">
        <v>132.65</v>
      </c>
      <c r="BH7" s="39">
        <v>135.05000000000001</v>
      </c>
      <c r="BI7" s="39">
        <v>176.77</v>
      </c>
      <c r="BJ7" s="39">
        <v>385.06</v>
      </c>
      <c r="BK7" s="39">
        <v>373.09</v>
      </c>
      <c r="BL7" s="39">
        <v>364.71</v>
      </c>
      <c r="BM7" s="39">
        <v>373.69</v>
      </c>
      <c r="BN7" s="39">
        <v>370.12</v>
      </c>
      <c r="BO7" s="39">
        <v>270.45999999999998</v>
      </c>
      <c r="BP7" s="39">
        <v>109.71</v>
      </c>
      <c r="BQ7" s="39">
        <v>116.59</v>
      </c>
      <c r="BR7" s="39">
        <v>111.46</v>
      </c>
      <c r="BS7" s="39">
        <v>112.04</v>
      </c>
      <c r="BT7" s="39">
        <v>108.43</v>
      </c>
      <c r="BU7" s="39">
        <v>99.07</v>
      </c>
      <c r="BV7" s="39">
        <v>99.99</v>
      </c>
      <c r="BW7" s="39">
        <v>100.65</v>
      </c>
      <c r="BX7" s="39">
        <v>99.87</v>
      </c>
      <c r="BY7" s="39">
        <v>100.42</v>
      </c>
      <c r="BZ7" s="39">
        <v>103.91</v>
      </c>
      <c r="CA7" s="39">
        <v>218.24</v>
      </c>
      <c r="CB7" s="39">
        <v>197.11</v>
      </c>
      <c r="CC7" s="39">
        <v>205.26</v>
      </c>
      <c r="CD7" s="39">
        <v>204.96</v>
      </c>
      <c r="CE7" s="39">
        <v>211.39</v>
      </c>
      <c r="CF7" s="39">
        <v>173.03</v>
      </c>
      <c r="CG7" s="39">
        <v>171.15</v>
      </c>
      <c r="CH7" s="39">
        <v>170.19</v>
      </c>
      <c r="CI7" s="39">
        <v>171.81</v>
      </c>
      <c r="CJ7" s="39">
        <v>171.67</v>
      </c>
      <c r="CK7" s="39">
        <v>167.11</v>
      </c>
      <c r="CL7" s="39">
        <v>61.14</v>
      </c>
      <c r="CM7" s="39">
        <v>61.46</v>
      </c>
      <c r="CN7" s="39">
        <v>60.77</v>
      </c>
      <c r="CO7" s="39">
        <v>59.84</v>
      </c>
      <c r="CP7" s="39">
        <v>50.01</v>
      </c>
      <c r="CQ7" s="39">
        <v>58.58</v>
      </c>
      <c r="CR7" s="39">
        <v>58.53</v>
      </c>
      <c r="CS7" s="39">
        <v>59.01</v>
      </c>
      <c r="CT7" s="39">
        <v>60.03</v>
      </c>
      <c r="CU7" s="39">
        <v>59.74</v>
      </c>
      <c r="CV7" s="39">
        <v>60.27</v>
      </c>
      <c r="CW7" s="39">
        <v>91.57</v>
      </c>
      <c r="CX7" s="39">
        <v>91.54</v>
      </c>
      <c r="CY7" s="39">
        <v>93.16</v>
      </c>
      <c r="CZ7" s="39">
        <v>94.94</v>
      </c>
      <c r="DA7" s="39">
        <v>92.51</v>
      </c>
      <c r="DB7" s="39">
        <v>85.23</v>
      </c>
      <c r="DC7" s="39">
        <v>85.26</v>
      </c>
      <c r="DD7" s="39">
        <v>85.37</v>
      </c>
      <c r="DE7" s="39">
        <v>84.81</v>
      </c>
      <c r="DF7" s="39">
        <v>84.8</v>
      </c>
      <c r="DG7" s="39">
        <v>89.92</v>
      </c>
      <c r="DH7" s="39">
        <v>48.05</v>
      </c>
      <c r="DI7" s="39">
        <v>46.77</v>
      </c>
      <c r="DJ7" s="39">
        <v>48.46</v>
      </c>
      <c r="DK7" s="39">
        <v>50.35</v>
      </c>
      <c r="DL7" s="39">
        <v>50.81</v>
      </c>
      <c r="DM7" s="39">
        <v>44.31</v>
      </c>
      <c r="DN7" s="39">
        <v>45.75</v>
      </c>
      <c r="DO7" s="39">
        <v>46.9</v>
      </c>
      <c r="DP7" s="39">
        <v>47.28</v>
      </c>
      <c r="DQ7" s="39">
        <v>47.66</v>
      </c>
      <c r="DR7" s="39">
        <v>48.85</v>
      </c>
      <c r="DS7" s="39">
        <v>12.29</v>
      </c>
      <c r="DT7" s="39">
        <v>11.85</v>
      </c>
      <c r="DU7" s="39">
        <v>11.7</v>
      </c>
      <c r="DV7" s="39">
        <v>12.65</v>
      </c>
      <c r="DW7" s="39">
        <v>12.4</v>
      </c>
      <c r="DX7" s="39">
        <v>10.09</v>
      </c>
      <c r="DY7" s="39">
        <v>10.54</v>
      </c>
      <c r="DZ7" s="39">
        <v>12.03</v>
      </c>
      <c r="EA7" s="39">
        <v>12.19</v>
      </c>
      <c r="EB7" s="39">
        <v>15.1</v>
      </c>
      <c r="EC7" s="39">
        <v>17.8</v>
      </c>
      <c r="ED7" s="39">
        <v>0.34</v>
      </c>
      <c r="EE7" s="39">
        <v>0.2</v>
      </c>
      <c r="EF7" s="39">
        <v>0.12</v>
      </c>
      <c r="EG7" s="39">
        <v>0.04</v>
      </c>
      <c r="EH7" s="39">
        <v>0.43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2020-01-29T23:55:26Z</cp:lastPrinted>
  <dcterms:created xsi:type="dcterms:W3CDTF">2019-12-05T04:09:24Z</dcterms:created>
  <dcterms:modified xsi:type="dcterms:W3CDTF">2020-01-30T00:43:16Z</dcterms:modified>
</cp:coreProperties>
</file>