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umu\総務課共有hdd\01 財政\01地方財政\H31\03 公営企業\09 各種照会\19 公営企業経営比較分析表\02 回答\"/>
    </mc:Choice>
  </mc:AlternateContent>
  <workbookProtection workbookAlgorithmName="SHA-512" workbookHashValue="ckRr3IBNY/ENqOjva0e9sA755/BLjSnTBH3UyDBGgrFuQn5vK1b6U0CHBSCoR21wFLE98e6dBTyicRiYW78cDw==" workbookSaltValue="+Nct0THAPAX1JRpab4zu3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<sst xmlns="http://schemas.openxmlformats.org/spreadsheetml/2006/main" count="220" uniqueCount="108">
  <si>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</si>
  <si>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</si>
  <si>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</si>
  <si>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</si>
  <si>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</si>
  <si>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</si>
  <si>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</si>
  <si>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</si>
  <si>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</si>
  <si>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</si>
  <si>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</si>
  <si>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</si>
  <si>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</si>
  <si>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</si>
  <si>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</si>
  <si>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</si>
  <si>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</si>
  <si>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</si>
  <si>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</si>
  <si>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</si>
  <si>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</si>
  <si>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</si>
  <si>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</si>
  <si>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</si>
  <si>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</si>
  <si>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</si>
  <si>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</si>
  <si>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</si>
  <si>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</si>
  <si>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</si>
  <si>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</si>
  <si>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</si>
  <si>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</si>
  <si>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</si>
  <si>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</si>
  <si>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</si>
  <si>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</si>
  <si>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</si>
  <si>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</si>
  <si>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</si>
  <si>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</si>
  <si>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</si>
  <si>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</si>
  <si>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</si>
  <si>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</si>
  <si>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</si>
  <si>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</si>
  <si>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</si>
  <si>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</si>
  <si>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</si>
  <si>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</si>
  <si>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</si>
  <si>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</si>
  <si>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</si>
  <si>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</si>
  <si>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</si>
  <si>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</si>
  <si>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</si>
  <si>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</si>
  <si>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</si>
  <si>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</si>
  <si>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</si>
  <si>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</si>
  <si>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</si>
  <si>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</si>
  <si>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</si>
  <si>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</si>
  <si>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</si>
  <si>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</si>
  <si>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</si>
  <si>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</si>
  <si>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</si>
  <si>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</si>
  <si>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</si>
  <si>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</si>
  <si>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</si>
  <si>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</si>
  <si>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</si>
  <si>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</si>
  <si>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</si>
  <si>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</si>
  <si>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</si>
  <si>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</si>
  <si>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</si>
  <si>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</si>
  <si>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</si>
  <si>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</si>
  <si>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</si>
  <si>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</si>
  <si>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</si>
  <si>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</si>
  <si>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</si>
  <si>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</si>
  <si>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</si>
  <si>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</si>
  <si>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</si>
  <si>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</si>
  <si>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</si>
  <si>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</si>
  <si>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</si>
  <si>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</si>
  <si>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</si>
  <si>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</si>
  <si>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</si>
  <si>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</si>
  <si>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管路の経年化率は前年度より増加しているが類似団体平均値を下回っている、今後も石綿管及び老朽管の計画的な更新を行い、経年化率の増加を抑える。</t>
    <rPh sb="1" eb="3">
      <t>カンロ</t>
    </rPh>
    <rPh sb="4" eb="6">
      <t>ケイネン</t>
    </rPh>
    <rPh sb="6" eb="7">
      <t>カ</t>
    </rPh>
    <rPh sb="7" eb="8">
      <t>リツ</t>
    </rPh>
    <rPh sb="9" eb="12">
      <t>ゼンネンド</t>
    </rPh>
    <rPh sb="14" eb="16">
      <t>ゾウカ</t>
    </rPh>
    <rPh sb="21" eb="23">
      <t>ルイジ</t>
    </rPh>
    <rPh sb="23" eb="25">
      <t>ダンタイ</t>
    </rPh>
    <rPh sb="25" eb="28">
      <t>ヘイキンチ</t>
    </rPh>
    <rPh sb="29" eb="31">
      <t>シタマワ</t>
    </rPh>
    <rPh sb="36" eb="38">
      <t>コンゴ</t>
    </rPh>
    <rPh sb="39" eb="42">
      <t>セキメンカン</t>
    </rPh>
    <rPh sb="42" eb="43">
      <t>オヨ</t>
    </rPh>
    <rPh sb="44" eb="46">
      <t>ロウキュウ</t>
    </rPh>
    <rPh sb="46" eb="47">
      <t>カン</t>
    </rPh>
    <rPh sb="48" eb="51">
      <t>ケイカクテキ</t>
    </rPh>
    <rPh sb="52" eb="54">
      <t>コウシン</t>
    </rPh>
    <rPh sb="55" eb="56">
      <t>オコナ</t>
    </rPh>
    <rPh sb="58" eb="61">
      <t>ケイネンカ</t>
    </rPh>
    <rPh sb="61" eb="62">
      <t>リツ</t>
    </rPh>
    <rPh sb="63" eb="65">
      <t>ゾウカ</t>
    </rPh>
    <rPh sb="66" eb="67">
      <t>オサ</t>
    </rPh>
    <phoneticPr fontId="4"/>
  </si>
  <si>
    <t xml:space="preserve">　給水人口は減少しているが、健全な経営を行えている状況である。しかし、今後も給水人口は減少しそれに伴い給水収益も減少するため依然として厳しい事業運営が見込まれる。
　未収金対策として令和元年8月よりコンビニ収納を開始している。また債権回収業務を委託しており収納率の向上が期待される。
</t>
    <rPh sb="1" eb="3">
      <t>キュウスイ</t>
    </rPh>
    <rPh sb="3" eb="5">
      <t>ジンコウ</t>
    </rPh>
    <rPh sb="6" eb="8">
      <t>ゲンショウ</t>
    </rPh>
    <rPh sb="14" eb="16">
      <t>ケンゼン</t>
    </rPh>
    <rPh sb="17" eb="19">
      <t>ケイエイ</t>
    </rPh>
    <rPh sb="20" eb="21">
      <t>オコナ</t>
    </rPh>
    <rPh sb="25" eb="27">
      <t>ジョウキョウ</t>
    </rPh>
    <rPh sb="35" eb="37">
      <t>コンゴ</t>
    </rPh>
    <rPh sb="38" eb="40">
      <t>キュウスイ</t>
    </rPh>
    <rPh sb="40" eb="42">
      <t>ジンコウ</t>
    </rPh>
    <rPh sb="43" eb="45">
      <t>ゲンショウ</t>
    </rPh>
    <rPh sb="49" eb="50">
      <t>トモナ</t>
    </rPh>
    <rPh sb="51" eb="53">
      <t>キュウスイ</t>
    </rPh>
    <rPh sb="53" eb="55">
      <t>シュウエキ</t>
    </rPh>
    <rPh sb="56" eb="58">
      <t>ゲンショウ</t>
    </rPh>
    <rPh sb="62" eb="64">
      <t>イゼン</t>
    </rPh>
    <rPh sb="67" eb="68">
      <t>キビ</t>
    </rPh>
    <rPh sb="70" eb="72">
      <t>ジギョウ</t>
    </rPh>
    <rPh sb="72" eb="74">
      <t>ウンエイ</t>
    </rPh>
    <rPh sb="75" eb="77">
      <t>ミコ</t>
    </rPh>
    <rPh sb="83" eb="86">
      <t>ミシュウキン</t>
    </rPh>
    <rPh sb="86" eb="88">
      <t>タイサク</t>
    </rPh>
    <rPh sb="91" eb="92">
      <t>レイ</t>
    </rPh>
    <rPh sb="92" eb="93">
      <t>ワ</t>
    </rPh>
    <rPh sb="93" eb="95">
      <t>ガンネン</t>
    </rPh>
    <rPh sb="96" eb="97">
      <t>ガツ</t>
    </rPh>
    <rPh sb="103" eb="105">
      <t>シュウノウ</t>
    </rPh>
    <rPh sb="106" eb="108">
      <t>カイシ</t>
    </rPh>
    <rPh sb="115" eb="117">
      <t>サイケン</t>
    </rPh>
    <rPh sb="117" eb="119">
      <t>カイシュウ</t>
    </rPh>
    <rPh sb="119" eb="121">
      <t>ギョウム</t>
    </rPh>
    <rPh sb="122" eb="124">
      <t>イタク</t>
    </rPh>
    <rPh sb="128" eb="130">
      <t>シュウノウ</t>
    </rPh>
    <rPh sb="130" eb="131">
      <t>リツ</t>
    </rPh>
    <rPh sb="132" eb="134">
      <t>コウジョウ</t>
    </rPh>
    <rPh sb="135" eb="137">
      <t>キタイ</t>
    </rPh>
    <phoneticPr fontId="4"/>
  </si>
  <si>
    <t>　経常収支比率は前年度より減少しているが100％を超えており、欠損金も発生していないため現状、健全な経営が行えている。
　企業債残高は発行額を抑えている事もあり、年々減少している。今後も将来的な負担軽減のため、適切な借り入れを行う。
　料金回収率は類似団体平均値を上回っているが100％未満である。今後も滞納者に対する給水停止執行や、債権回収業務を委託するなどの未収金対策を行い回収率の向上を目指す。
　有収率は類似団体平均値を上回り前年度より上昇している。石綿管更新による漏水減少が主な要因と思われる。今後も老朽管の更新及び漏水箇所の迅速な修繕を行い、有収率の向上を目指す。</t>
    <rPh sb="1" eb="3">
      <t>ケイジョウ</t>
    </rPh>
    <rPh sb="3" eb="5">
      <t>シュウシ</t>
    </rPh>
    <rPh sb="5" eb="7">
      <t>ヒリツ</t>
    </rPh>
    <rPh sb="8" eb="11">
      <t>ゼンネンド</t>
    </rPh>
    <rPh sb="13" eb="15">
      <t>ゲンショウ</t>
    </rPh>
    <rPh sb="25" eb="26">
      <t>コ</t>
    </rPh>
    <rPh sb="31" eb="33">
      <t>ケッソン</t>
    </rPh>
    <rPh sb="33" eb="34">
      <t>キン</t>
    </rPh>
    <rPh sb="35" eb="37">
      <t>ハッセイ</t>
    </rPh>
    <rPh sb="44" eb="46">
      <t>ゲンジョウ</t>
    </rPh>
    <rPh sb="47" eb="49">
      <t>ケンゼン</t>
    </rPh>
    <rPh sb="50" eb="52">
      <t>ケイエイ</t>
    </rPh>
    <rPh sb="53" eb="54">
      <t>オコナ</t>
    </rPh>
    <rPh sb="61" eb="63">
      <t>キギョウ</t>
    </rPh>
    <rPh sb="63" eb="64">
      <t>サイ</t>
    </rPh>
    <rPh sb="64" eb="66">
      <t>ザンダカ</t>
    </rPh>
    <rPh sb="67" eb="69">
      <t>ハッコウ</t>
    </rPh>
    <rPh sb="69" eb="70">
      <t>ガク</t>
    </rPh>
    <rPh sb="71" eb="72">
      <t>オサ</t>
    </rPh>
    <rPh sb="76" eb="77">
      <t>コト</t>
    </rPh>
    <rPh sb="81" eb="83">
      <t>ネンネン</t>
    </rPh>
    <rPh sb="83" eb="85">
      <t>ゲンショウ</t>
    </rPh>
    <rPh sb="90" eb="92">
      <t>コンゴ</t>
    </rPh>
    <rPh sb="105" eb="107">
      <t>テキセツ</t>
    </rPh>
    <rPh sb="108" eb="109">
      <t>カ</t>
    </rPh>
    <rPh sb="110" eb="111">
      <t>イ</t>
    </rPh>
    <rPh sb="113" eb="114">
      <t>オコナ</t>
    </rPh>
    <rPh sb="118" eb="120">
      <t>リョウキン</t>
    </rPh>
    <rPh sb="120" eb="122">
      <t>カイシュウ</t>
    </rPh>
    <rPh sb="122" eb="123">
      <t>リツ</t>
    </rPh>
    <rPh sb="124" eb="126">
      <t>ルイジ</t>
    </rPh>
    <rPh sb="126" eb="128">
      <t>ダンタイ</t>
    </rPh>
    <rPh sb="128" eb="131">
      <t>ヘイキンチ</t>
    </rPh>
    <rPh sb="132" eb="134">
      <t>ウワマワ</t>
    </rPh>
    <rPh sb="143" eb="145">
      <t>ミマン</t>
    </rPh>
    <rPh sb="149" eb="151">
      <t>コンゴ</t>
    </rPh>
    <rPh sb="152" eb="155">
      <t>タイノウシャ</t>
    </rPh>
    <rPh sb="156" eb="157">
      <t>タイ</t>
    </rPh>
    <rPh sb="159" eb="161">
      <t>キュウスイ</t>
    </rPh>
    <rPh sb="161" eb="163">
      <t>テイシ</t>
    </rPh>
    <rPh sb="163" eb="165">
      <t>シッコウ</t>
    </rPh>
    <rPh sb="167" eb="169">
      <t>サイケン</t>
    </rPh>
    <rPh sb="169" eb="171">
      <t>カイシュウ</t>
    </rPh>
    <rPh sb="171" eb="173">
      <t>ギョウム</t>
    </rPh>
    <rPh sb="174" eb="176">
      <t>イタク</t>
    </rPh>
    <rPh sb="181" eb="184">
      <t>ミシュウキン</t>
    </rPh>
    <rPh sb="184" eb="186">
      <t>タイサク</t>
    </rPh>
    <rPh sb="187" eb="188">
      <t>オコナ</t>
    </rPh>
    <rPh sb="189" eb="191">
      <t>カイシュウ</t>
    </rPh>
    <rPh sb="191" eb="192">
      <t>リツ</t>
    </rPh>
    <rPh sb="193" eb="195">
      <t>コウジョウ</t>
    </rPh>
    <rPh sb="196" eb="198">
      <t>メザ</t>
    </rPh>
    <rPh sb="202" eb="204">
      <t>ユウシュウ</t>
    </rPh>
    <rPh sb="204" eb="205">
      <t>リツ</t>
    </rPh>
    <rPh sb="206" eb="208">
      <t>ルイジ</t>
    </rPh>
    <rPh sb="208" eb="210">
      <t>ダンタイ</t>
    </rPh>
    <rPh sb="210" eb="213">
      <t>ヘイキンチ</t>
    </rPh>
    <rPh sb="214" eb="216">
      <t>ウワマワ</t>
    </rPh>
    <rPh sb="217" eb="220">
      <t>ゼンネンド</t>
    </rPh>
    <rPh sb="222" eb="224">
      <t>ジョウショウ</t>
    </rPh>
    <rPh sb="229" eb="232">
      <t>セキメンカン</t>
    </rPh>
    <rPh sb="232" eb="234">
      <t>コウシン</t>
    </rPh>
    <rPh sb="237" eb="239">
      <t>ロウスイ</t>
    </rPh>
    <rPh sb="239" eb="241">
      <t>ゲンショウ</t>
    </rPh>
    <rPh sb="242" eb="243">
      <t>オモ</t>
    </rPh>
    <rPh sb="244" eb="246">
      <t>ヨウイン</t>
    </rPh>
    <rPh sb="247" eb="248">
      <t>オモ</t>
    </rPh>
    <rPh sb="252" eb="254">
      <t>コンゴ</t>
    </rPh>
    <rPh sb="255" eb="257">
      <t>ロウキュウ</t>
    </rPh>
    <rPh sb="257" eb="258">
      <t>カン</t>
    </rPh>
    <rPh sb="259" eb="261">
      <t>コウシン</t>
    </rPh>
    <rPh sb="261" eb="262">
      <t>オヨ</t>
    </rPh>
    <rPh sb="263" eb="265">
      <t>ロウスイ</t>
    </rPh>
    <rPh sb="265" eb="267">
      <t>カショ</t>
    </rPh>
    <rPh sb="268" eb="270">
      <t>ジンソク</t>
    </rPh>
    <rPh sb="271" eb="273">
      <t>シュウゼン</t>
    </rPh>
    <rPh sb="274" eb="275">
      <t>オコナ</t>
    </rPh>
    <rPh sb="277" eb="279">
      <t>ユウシュウ</t>
    </rPh>
    <rPh sb="279" eb="280">
      <t>リツ</t>
    </rPh>
    <rPh sb="281" eb="283">
      <t>コウジョウ</t>
    </rPh>
    <rPh sb="284" eb="28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</si>
</sst>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1.02</c:v>
                </c:pt>
                <c:pt idx="1">
                  <c:v>0.4</c:v>
                </c:pt>
                <c:pt idx="2">
                  <c:v>0.53</c:v>
                </c:pt>
                <c:pt idx="3">
                  <c:v>2.3199999999999998</c:v>
                </c:pt>
                <c:pt idx="4">
                  <c:v>1.42</c:v>
                </c:pt>
              </c:numCache>
            </c:numRef>
          </c:val>
          <c:extLst xmlns:c16r2="http://schemas.microsoft.com/office/drawing/2015/06/chart">
            <c:ext xmlns:c16="http://schemas.microsoft.com/office/drawing/2014/chart" uri="{C3380CC4-5D6E-409C-BE32-E72D297353CC}">
              <c16:uniqueId val="{00000000-C037-46B4-8E41-AB7D5508883E}"/>
            </c:ext>
          </c:extLst>
        </c:ser>
        <c:dLbls>
          <c:showLegendKey val="0"/>
          <c:showVal val="0"/>
          <c:showCatName val="0"/>
          <c:showSerName val="0"/>
          <c:showPercent val="0"/>
          <c:showBubbleSize val="0"/>
        </c:dLbls>
        <c:gapWidth val="150"/>
        <c:axId val="209827728"/>
        <c:axId val="2097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C037-46B4-8E41-AB7D5508883E}"/>
            </c:ext>
          </c:extLst>
        </c:ser>
        <c:dLbls>
          <c:showLegendKey val="0"/>
          <c:showVal val="0"/>
          <c:showCatName val="0"/>
          <c:showSerName val="0"/>
          <c:showPercent val="0"/>
          <c:showBubbleSize val="0"/>
        </c:dLbls>
        <c:marker val="1"/>
        <c:smooth val="0"/>
        <c:axId val="209827728"/>
        <c:axId val="209782400"/>
      </c:lineChart>
      <c:dateAx>
        <c:axId val="209827728"/>
        <c:scaling>
          <c:orientation val="minMax"/>
        </c:scaling>
        <c:delete val="1"/>
        <c:axPos val="b"/>
        <c:numFmt formatCode="ge" sourceLinked="1"/>
        <c:majorTickMark val="none"/>
        <c:minorTickMark val="none"/>
        <c:tickLblPos val="none"/>
        <c:crossAx val="209782400"/>
        <c:crosses val="autoZero"/>
        <c:auto val="1"/>
        <c:lblOffset val="100"/>
        <c:baseTimeUnit val="years"/>
      </c:dateAx>
      <c:valAx>
        <c:axId val="2097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38.01</c:v>
                </c:pt>
                <c:pt idx="1">
                  <c:v>38.85</c:v>
                </c:pt>
                <c:pt idx="2">
                  <c:v>36.6</c:v>
                </c:pt>
                <c:pt idx="3">
                  <c:v>35.64</c:v>
                </c:pt>
                <c:pt idx="4">
                  <c:v>35.81</c:v>
                </c:pt>
              </c:numCache>
            </c:numRef>
          </c:val>
          <c:extLst xmlns:c16r2="http://schemas.microsoft.com/office/drawing/2015/06/chart">
            <c:ext xmlns:c16="http://schemas.microsoft.com/office/drawing/2014/chart" uri="{C3380CC4-5D6E-409C-BE32-E72D297353CC}">
              <c16:uniqueId val="{00000000-B544-4C6E-A012-A3E342B43E9A}"/>
            </c:ext>
          </c:extLst>
        </c:ser>
        <c:dLbls>
          <c:showLegendKey val="0"/>
          <c:showVal val="0"/>
          <c:showCatName val="0"/>
          <c:showSerName val="0"/>
          <c:showPercent val="0"/>
          <c:showBubbleSize val="0"/>
        </c:dLbls>
        <c:gapWidth val="150"/>
        <c:axId val="210825784"/>
        <c:axId val="2108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B544-4C6E-A012-A3E342B43E9A}"/>
            </c:ext>
          </c:extLst>
        </c:ser>
        <c:dLbls>
          <c:showLegendKey val="0"/>
          <c:showVal val="0"/>
          <c:showCatName val="0"/>
          <c:showSerName val="0"/>
          <c:showPercent val="0"/>
          <c:showBubbleSize val="0"/>
        </c:dLbls>
        <c:marker val="1"/>
        <c:smooth val="0"/>
        <c:axId val="210825784"/>
        <c:axId val="210826176"/>
      </c:lineChart>
      <c:dateAx>
        <c:axId val="210825784"/>
        <c:scaling>
          <c:orientation val="minMax"/>
        </c:scaling>
        <c:delete val="1"/>
        <c:axPos val="b"/>
        <c:numFmt formatCode="ge" sourceLinked="1"/>
        <c:majorTickMark val="none"/>
        <c:minorTickMark val="none"/>
        <c:tickLblPos val="none"/>
        <c:crossAx val="210826176"/>
        <c:crosses val="autoZero"/>
        <c:auto val="1"/>
        <c:lblOffset val="100"/>
        <c:baseTimeUnit val="years"/>
      </c:dateAx>
      <c:valAx>
        <c:axId val="2108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2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74.150000000000006</c:v>
                </c:pt>
                <c:pt idx="1">
                  <c:v>71.61</c:v>
                </c:pt>
                <c:pt idx="2">
                  <c:v>76.31</c:v>
                </c:pt>
                <c:pt idx="3">
                  <c:v>78.84</c:v>
                </c:pt>
                <c:pt idx="4">
                  <c:v>79.31</c:v>
                </c:pt>
              </c:numCache>
            </c:numRef>
          </c:val>
          <c:extLst xmlns:c16r2="http://schemas.microsoft.com/office/drawing/2015/06/chart">
            <c:ext xmlns:c16="http://schemas.microsoft.com/office/drawing/2014/chart" uri="{C3380CC4-5D6E-409C-BE32-E72D297353CC}">
              <c16:uniqueId val="{00000000-D0E4-4A78-BF36-EE5EEDE94277}"/>
            </c:ext>
          </c:extLst>
        </c:ser>
        <c:dLbls>
          <c:showLegendKey val="0"/>
          <c:showVal val="0"/>
          <c:showCatName val="0"/>
          <c:showSerName val="0"/>
          <c:showPercent val="0"/>
          <c:showBubbleSize val="0"/>
        </c:dLbls>
        <c:gapWidth val="150"/>
        <c:axId val="210827352"/>
        <c:axId val="2108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D0E4-4A78-BF36-EE5EEDE94277}"/>
            </c:ext>
          </c:extLst>
        </c:ser>
        <c:dLbls>
          <c:showLegendKey val="0"/>
          <c:showVal val="0"/>
          <c:showCatName val="0"/>
          <c:showSerName val="0"/>
          <c:showPercent val="0"/>
          <c:showBubbleSize val="0"/>
        </c:dLbls>
        <c:marker val="1"/>
        <c:smooth val="0"/>
        <c:axId val="210827352"/>
        <c:axId val="210827744"/>
      </c:lineChart>
      <c:dateAx>
        <c:axId val="210827352"/>
        <c:scaling>
          <c:orientation val="minMax"/>
        </c:scaling>
        <c:delete val="1"/>
        <c:axPos val="b"/>
        <c:numFmt formatCode="ge" sourceLinked="1"/>
        <c:majorTickMark val="none"/>
        <c:minorTickMark val="none"/>
        <c:tickLblPos val="none"/>
        <c:crossAx val="210827744"/>
        <c:crosses val="autoZero"/>
        <c:auto val="1"/>
        <c:lblOffset val="100"/>
        <c:baseTimeUnit val="years"/>
      </c:dateAx>
      <c:valAx>
        <c:axId val="2108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2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95.14</c:v>
                </c:pt>
                <c:pt idx="1">
                  <c:v>100.2</c:v>
                </c:pt>
                <c:pt idx="2">
                  <c:v>103.6</c:v>
                </c:pt>
                <c:pt idx="3">
                  <c:v>108.37</c:v>
                </c:pt>
                <c:pt idx="4">
                  <c:v>104.59</c:v>
                </c:pt>
              </c:numCache>
            </c:numRef>
          </c:val>
          <c:extLst xmlns:c16r2="http://schemas.microsoft.com/office/drawing/2015/06/chart">
            <c:ext xmlns:c16="http://schemas.microsoft.com/office/drawing/2014/chart" uri="{C3380CC4-5D6E-409C-BE32-E72D297353CC}">
              <c16:uniqueId val="{00000000-4738-4AE6-9C7B-A13EEBB25EEA}"/>
            </c:ext>
          </c:extLst>
        </c:ser>
        <c:dLbls>
          <c:showLegendKey val="0"/>
          <c:showVal val="0"/>
          <c:showCatName val="0"/>
          <c:showSerName val="0"/>
          <c:showPercent val="0"/>
          <c:showBubbleSize val="0"/>
        </c:dLbls>
        <c:gapWidth val="150"/>
        <c:axId val="210297408"/>
        <c:axId val="20983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4738-4AE6-9C7B-A13EEBB25EEA}"/>
            </c:ext>
          </c:extLst>
        </c:ser>
        <c:dLbls>
          <c:showLegendKey val="0"/>
          <c:showVal val="0"/>
          <c:showCatName val="0"/>
          <c:showSerName val="0"/>
          <c:showPercent val="0"/>
          <c:showBubbleSize val="0"/>
        </c:dLbls>
        <c:marker val="1"/>
        <c:smooth val="0"/>
        <c:axId val="210297408"/>
        <c:axId val="209835816"/>
      </c:lineChart>
      <c:dateAx>
        <c:axId val="210297408"/>
        <c:scaling>
          <c:orientation val="minMax"/>
        </c:scaling>
        <c:delete val="1"/>
        <c:axPos val="b"/>
        <c:numFmt formatCode="ge" sourceLinked="1"/>
        <c:majorTickMark val="none"/>
        <c:minorTickMark val="none"/>
        <c:tickLblPos val="none"/>
        <c:crossAx val="209835816"/>
        <c:crosses val="autoZero"/>
        <c:auto val="1"/>
        <c:lblOffset val="100"/>
        <c:baseTimeUnit val="years"/>
      </c:dateAx>
      <c:valAx>
        <c:axId val="209835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2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45.73</c:v>
                </c:pt>
                <c:pt idx="1">
                  <c:v>47.35</c:v>
                </c:pt>
                <c:pt idx="2">
                  <c:v>48.9</c:v>
                </c:pt>
                <c:pt idx="3">
                  <c:v>49.19</c:v>
                </c:pt>
                <c:pt idx="4">
                  <c:v>50.37</c:v>
                </c:pt>
              </c:numCache>
            </c:numRef>
          </c:val>
          <c:extLst xmlns:c16r2="http://schemas.microsoft.com/office/drawing/2015/06/chart">
            <c:ext xmlns:c16="http://schemas.microsoft.com/office/drawing/2014/chart" uri="{C3380CC4-5D6E-409C-BE32-E72D297353CC}">
              <c16:uniqueId val="{00000000-430F-43ED-A8B8-8BB02846ACB0}"/>
            </c:ext>
          </c:extLst>
        </c:ser>
        <c:dLbls>
          <c:showLegendKey val="0"/>
          <c:showVal val="0"/>
          <c:showCatName val="0"/>
          <c:showSerName val="0"/>
          <c:showPercent val="0"/>
          <c:showBubbleSize val="0"/>
        </c:dLbls>
        <c:gapWidth val="150"/>
        <c:axId val="210387736"/>
        <c:axId val="21034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430F-43ED-A8B8-8BB02846ACB0}"/>
            </c:ext>
          </c:extLst>
        </c:ser>
        <c:dLbls>
          <c:showLegendKey val="0"/>
          <c:showVal val="0"/>
          <c:showCatName val="0"/>
          <c:showSerName val="0"/>
          <c:showPercent val="0"/>
          <c:showBubbleSize val="0"/>
        </c:dLbls>
        <c:marker val="1"/>
        <c:smooth val="0"/>
        <c:axId val="210387736"/>
        <c:axId val="210344168"/>
      </c:lineChart>
      <c:dateAx>
        <c:axId val="210387736"/>
        <c:scaling>
          <c:orientation val="minMax"/>
        </c:scaling>
        <c:delete val="1"/>
        <c:axPos val="b"/>
        <c:numFmt formatCode="ge" sourceLinked="1"/>
        <c:majorTickMark val="none"/>
        <c:minorTickMark val="none"/>
        <c:tickLblPos val="none"/>
        <c:crossAx val="210344168"/>
        <c:crosses val="autoZero"/>
        <c:auto val="1"/>
        <c:lblOffset val="100"/>
        <c:baseTimeUnit val="years"/>
      </c:dateAx>
      <c:valAx>
        <c:axId val="21034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8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3.27</c:v>
                </c:pt>
                <c:pt idx="2">
                  <c:v>3.27</c:v>
                </c:pt>
                <c:pt idx="3">
                  <c:v>1.32</c:v>
                </c:pt>
                <c:pt idx="4">
                  <c:v>3.04</c:v>
                </c:pt>
              </c:numCache>
            </c:numRef>
          </c:val>
          <c:extLst xmlns:c16r2="http://schemas.microsoft.com/office/drawing/2015/06/chart">
            <c:ext xmlns:c16="http://schemas.microsoft.com/office/drawing/2014/chart" uri="{C3380CC4-5D6E-409C-BE32-E72D297353CC}">
              <c16:uniqueId val="{00000000-36A4-4BD5-923E-0D41F6AA8302}"/>
            </c:ext>
          </c:extLst>
        </c:ser>
        <c:dLbls>
          <c:showLegendKey val="0"/>
          <c:showVal val="0"/>
          <c:showCatName val="0"/>
          <c:showSerName val="0"/>
          <c:showPercent val="0"/>
          <c:showBubbleSize val="0"/>
        </c:dLbls>
        <c:gapWidth val="150"/>
        <c:axId val="208929800"/>
        <c:axId val="20893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36A4-4BD5-923E-0D41F6AA8302}"/>
            </c:ext>
          </c:extLst>
        </c:ser>
        <c:dLbls>
          <c:showLegendKey val="0"/>
          <c:showVal val="0"/>
          <c:showCatName val="0"/>
          <c:showSerName val="0"/>
          <c:showPercent val="0"/>
          <c:showBubbleSize val="0"/>
        </c:dLbls>
        <c:marker val="1"/>
        <c:smooth val="0"/>
        <c:axId val="208929800"/>
        <c:axId val="208930192"/>
      </c:lineChart>
      <c:dateAx>
        <c:axId val="208929800"/>
        <c:scaling>
          <c:orientation val="minMax"/>
        </c:scaling>
        <c:delete val="1"/>
        <c:axPos val="b"/>
        <c:numFmt formatCode="ge" sourceLinked="1"/>
        <c:majorTickMark val="none"/>
        <c:minorTickMark val="none"/>
        <c:tickLblPos val="none"/>
        <c:crossAx val="208930192"/>
        <c:crosses val="autoZero"/>
        <c:auto val="1"/>
        <c:lblOffset val="100"/>
        <c:baseTimeUnit val="years"/>
      </c:dateAx>
      <c:valAx>
        <c:axId val="20893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2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BF-41C4-B087-E37021C9C85C}"/>
            </c:ext>
          </c:extLst>
        </c:ser>
        <c:dLbls>
          <c:showLegendKey val="0"/>
          <c:showVal val="0"/>
          <c:showCatName val="0"/>
          <c:showSerName val="0"/>
          <c:showPercent val="0"/>
          <c:showBubbleSize val="0"/>
        </c:dLbls>
        <c:gapWidth val="150"/>
        <c:axId val="210516320"/>
        <c:axId val="21051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0EBF-41C4-B087-E37021C9C85C}"/>
            </c:ext>
          </c:extLst>
        </c:ser>
        <c:dLbls>
          <c:showLegendKey val="0"/>
          <c:showVal val="0"/>
          <c:showCatName val="0"/>
          <c:showSerName val="0"/>
          <c:showPercent val="0"/>
          <c:showBubbleSize val="0"/>
        </c:dLbls>
        <c:marker val="1"/>
        <c:smooth val="0"/>
        <c:axId val="210516320"/>
        <c:axId val="210516712"/>
      </c:lineChart>
      <c:dateAx>
        <c:axId val="210516320"/>
        <c:scaling>
          <c:orientation val="minMax"/>
        </c:scaling>
        <c:delete val="1"/>
        <c:axPos val="b"/>
        <c:numFmt formatCode="ge" sourceLinked="1"/>
        <c:majorTickMark val="none"/>
        <c:minorTickMark val="none"/>
        <c:tickLblPos val="none"/>
        <c:crossAx val="210516712"/>
        <c:crosses val="autoZero"/>
        <c:auto val="1"/>
        <c:lblOffset val="100"/>
        <c:baseTimeUnit val="years"/>
      </c:dateAx>
      <c:valAx>
        <c:axId val="210516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5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450.81</c:v>
                </c:pt>
                <c:pt idx="1">
                  <c:v>404.31</c:v>
                </c:pt>
                <c:pt idx="2">
                  <c:v>394.17</c:v>
                </c:pt>
                <c:pt idx="3">
                  <c:v>266.25</c:v>
                </c:pt>
                <c:pt idx="4">
                  <c:v>262.89</c:v>
                </c:pt>
              </c:numCache>
            </c:numRef>
          </c:val>
          <c:extLst xmlns:c16r2="http://schemas.microsoft.com/office/drawing/2015/06/chart">
            <c:ext xmlns:c16="http://schemas.microsoft.com/office/drawing/2014/chart" uri="{C3380CC4-5D6E-409C-BE32-E72D297353CC}">
              <c16:uniqueId val="{00000000-3700-4E63-9B05-55A5575B60AA}"/>
            </c:ext>
          </c:extLst>
        </c:ser>
        <c:dLbls>
          <c:showLegendKey val="0"/>
          <c:showVal val="0"/>
          <c:showCatName val="0"/>
          <c:showSerName val="0"/>
          <c:showPercent val="0"/>
          <c:showBubbleSize val="0"/>
        </c:dLbls>
        <c:gapWidth val="150"/>
        <c:axId val="210518280"/>
        <c:axId val="21051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3700-4E63-9B05-55A5575B60AA}"/>
            </c:ext>
          </c:extLst>
        </c:ser>
        <c:dLbls>
          <c:showLegendKey val="0"/>
          <c:showVal val="0"/>
          <c:showCatName val="0"/>
          <c:showSerName val="0"/>
          <c:showPercent val="0"/>
          <c:showBubbleSize val="0"/>
        </c:dLbls>
        <c:marker val="1"/>
        <c:smooth val="0"/>
        <c:axId val="210518280"/>
        <c:axId val="210518672"/>
      </c:lineChart>
      <c:dateAx>
        <c:axId val="210518280"/>
        <c:scaling>
          <c:orientation val="minMax"/>
        </c:scaling>
        <c:delete val="1"/>
        <c:axPos val="b"/>
        <c:numFmt formatCode="ge" sourceLinked="1"/>
        <c:majorTickMark val="none"/>
        <c:minorTickMark val="none"/>
        <c:tickLblPos val="none"/>
        <c:crossAx val="210518672"/>
        <c:crosses val="autoZero"/>
        <c:auto val="1"/>
        <c:lblOffset val="100"/>
        <c:baseTimeUnit val="years"/>
      </c:dateAx>
      <c:valAx>
        <c:axId val="21051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51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726.83</c:v>
                </c:pt>
                <c:pt idx="1">
                  <c:v>711.78</c:v>
                </c:pt>
                <c:pt idx="2">
                  <c:v>689.54</c:v>
                </c:pt>
                <c:pt idx="3">
                  <c:v>679.57</c:v>
                </c:pt>
                <c:pt idx="4">
                  <c:v>638.72</c:v>
                </c:pt>
              </c:numCache>
            </c:numRef>
          </c:val>
          <c:extLst xmlns:c16r2="http://schemas.microsoft.com/office/drawing/2015/06/chart">
            <c:ext xmlns:c16="http://schemas.microsoft.com/office/drawing/2014/chart" uri="{C3380CC4-5D6E-409C-BE32-E72D297353CC}">
              <c16:uniqueId val="{00000000-2E59-4562-AC2C-58515C9F4DFB}"/>
            </c:ext>
          </c:extLst>
        </c:ser>
        <c:dLbls>
          <c:showLegendKey val="0"/>
          <c:showVal val="0"/>
          <c:showCatName val="0"/>
          <c:showSerName val="0"/>
          <c:showPercent val="0"/>
          <c:showBubbleSize val="0"/>
        </c:dLbls>
        <c:gapWidth val="150"/>
        <c:axId val="210538784"/>
        <c:axId val="21053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2E59-4562-AC2C-58515C9F4DFB}"/>
            </c:ext>
          </c:extLst>
        </c:ser>
        <c:dLbls>
          <c:showLegendKey val="0"/>
          <c:showVal val="0"/>
          <c:showCatName val="0"/>
          <c:showSerName val="0"/>
          <c:showPercent val="0"/>
          <c:showBubbleSize val="0"/>
        </c:dLbls>
        <c:marker val="1"/>
        <c:smooth val="0"/>
        <c:axId val="210538784"/>
        <c:axId val="210539176"/>
      </c:lineChart>
      <c:dateAx>
        <c:axId val="210538784"/>
        <c:scaling>
          <c:orientation val="minMax"/>
        </c:scaling>
        <c:delete val="1"/>
        <c:axPos val="b"/>
        <c:numFmt formatCode="ge" sourceLinked="1"/>
        <c:majorTickMark val="none"/>
        <c:minorTickMark val="none"/>
        <c:tickLblPos val="none"/>
        <c:crossAx val="210539176"/>
        <c:crosses val="autoZero"/>
        <c:auto val="1"/>
        <c:lblOffset val="100"/>
        <c:baseTimeUnit val="years"/>
      </c:dateAx>
      <c:valAx>
        <c:axId val="210539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5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87.89</c:v>
                </c:pt>
                <c:pt idx="1">
                  <c:v>82.82</c:v>
                </c:pt>
                <c:pt idx="2">
                  <c:v>86.62</c:v>
                </c:pt>
                <c:pt idx="3">
                  <c:v>88.79</c:v>
                </c:pt>
                <c:pt idx="4">
                  <c:v>87.47</c:v>
                </c:pt>
              </c:numCache>
            </c:numRef>
          </c:val>
          <c:extLst xmlns:c16r2="http://schemas.microsoft.com/office/drawing/2015/06/chart">
            <c:ext xmlns:c16="http://schemas.microsoft.com/office/drawing/2014/chart" uri="{C3380CC4-5D6E-409C-BE32-E72D297353CC}">
              <c16:uniqueId val="{00000000-68CB-4BDB-9F74-870202F368BD}"/>
            </c:ext>
          </c:extLst>
        </c:ser>
        <c:dLbls>
          <c:showLegendKey val="0"/>
          <c:showVal val="0"/>
          <c:showCatName val="0"/>
          <c:showSerName val="0"/>
          <c:showPercent val="0"/>
          <c:showBubbleSize val="0"/>
        </c:dLbls>
        <c:gapWidth val="150"/>
        <c:axId val="210540352"/>
        <c:axId val="21054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68CB-4BDB-9F74-870202F368BD}"/>
            </c:ext>
          </c:extLst>
        </c:ser>
        <c:dLbls>
          <c:showLegendKey val="0"/>
          <c:showVal val="0"/>
          <c:showCatName val="0"/>
          <c:showSerName val="0"/>
          <c:showPercent val="0"/>
          <c:showBubbleSize val="0"/>
        </c:dLbls>
        <c:marker val="1"/>
        <c:smooth val="0"/>
        <c:axId val="210540352"/>
        <c:axId val="210540744"/>
      </c:lineChart>
      <c:dateAx>
        <c:axId val="210540352"/>
        <c:scaling>
          <c:orientation val="minMax"/>
        </c:scaling>
        <c:delete val="1"/>
        <c:axPos val="b"/>
        <c:numFmt formatCode="ge" sourceLinked="1"/>
        <c:majorTickMark val="none"/>
        <c:minorTickMark val="none"/>
        <c:tickLblPos val="none"/>
        <c:crossAx val="210540744"/>
        <c:crosses val="autoZero"/>
        <c:auto val="1"/>
        <c:lblOffset val="100"/>
        <c:baseTimeUnit val="years"/>
      </c:dateAx>
      <c:valAx>
        <c:axId val="21054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299.58999999999997</c:v>
                </c:pt>
                <c:pt idx="1">
                  <c:v>318.38</c:v>
                </c:pt>
                <c:pt idx="2">
                  <c:v>304.70999999999998</c:v>
                </c:pt>
                <c:pt idx="3">
                  <c:v>297.14</c:v>
                </c:pt>
                <c:pt idx="4">
                  <c:v>300.37</c:v>
                </c:pt>
              </c:numCache>
            </c:numRef>
          </c:val>
          <c:extLst xmlns:c16r2="http://schemas.microsoft.com/office/drawing/2015/06/chart">
            <c:ext xmlns:c16="http://schemas.microsoft.com/office/drawing/2014/chart" uri="{C3380CC4-5D6E-409C-BE32-E72D297353CC}">
              <c16:uniqueId val="{00000000-504B-43A0-AB90-98281503ED9D}"/>
            </c:ext>
          </c:extLst>
        </c:ser>
        <c:dLbls>
          <c:showLegendKey val="0"/>
          <c:showVal val="0"/>
          <c:showCatName val="0"/>
          <c:showSerName val="0"/>
          <c:showPercent val="0"/>
          <c:showBubbleSize val="0"/>
        </c:dLbls>
        <c:gapWidth val="150"/>
        <c:axId val="210517888"/>
        <c:axId val="2105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504B-43A0-AB90-98281503ED9D}"/>
            </c:ext>
          </c:extLst>
        </c:ser>
        <c:dLbls>
          <c:showLegendKey val="0"/>
          <c:showVal val="0"/>
          <c:showCatName val="0"/>
          <c:showSerName val="0"/>
          <c:showPercent val="0"/>
          <c:showBubbleSize val="0"/>
        </c:dLbls>
        <c:marker val="1"/>
        <c:smooth val="0"/>
        <c:axId val="210517888"/>
        <c:axId val="210541920"/>
      </c:lineChart>
      <c:dateAx>
        <c:axId val="210517888"/>
        <c:scaling>
          <c:orientation val="minMax"/>
        </c:scaling>
        <c:delete val="1"/>
        <c:axPos val="b"/>
        <c:numFmt formatCode="ge" sourceLinked="1"/>
        <c:majorTickMark val="none"/>
        <c:minorTickMark val="none"/>
        <c:tickLblPos val="none"/>
        <c:crossAx val="210541920"/>
        <c:crosses val="autoZero"/>
        <c:auto val="1"/>
        <c:lblOffset val="100"/>
        <c:baseTimeUnit val="years"/>
      </c:dateAx>
      <c:valAx>
        <c:axId val="2105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3" zoomScale="85" zoomScaleNormal="85" workbookViewId="0">
      <selection activeCell="BD36" sqref="BD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川崎町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8805</v>
      </c>
      <c r="AM8" s="60"/>
      <c r="AN8" s="60"/>
      <c r="AO8" s="60"/>
      <c r="AP8" s="60"/>
      <c r="AQ8" s="60"/>
      <c r="AR8" s="60"/>
      <c r="AS8" s="60"/>
      <c r="AT8" s="51">
        <f>データ!$S$6</f>
        <v>270.77</v>
      </c>
      <c r="AU8" s="52"/>
      <c r="AV8" s="52"/>
      <c r="AW8" s="52"/>
      <c r="AX8" s="52"/>
      <c r="AY8" s="52"/>
      <c r="AZ8" s="52"/>
      <c r="BA8" s="52"/>
      <c r="BB8" s="53">
        <f>データ!$T$6</f>
        <v>32.520000000000003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55.93</v>
      </c>
      <c r="J10" s="52"/>
      <c r="K10" s="52"/>
      <c r="L10" s="52"/>
      <c r="M10" s="52"/>
      <c r="N10" s="52"/>
      <c r="O10" s="63"/>
      <c r="P10" s="53">
        <f>データ!$P$6</f>
        <v>95.49</v>
      </c>
      <c r="Q10" s="53"/>
      <c r="R10" s="53"/>
      <c r="S10" s="53"/>
      <c r="T10" s="53"/>
      <c r="U10" s="53"/>
      <c r="V10" s="53"/>
      <c r="W10" s="60">
        <f>データ!$Q$6</f>
        <v>4374</v>
      </c>
      <c r="X10" s="60"/>
      <c r="Y10" s="60"/>
      <c r="Z10" s="60"/>
      <c r="AA10" s="60"/>
      <c r="AB10" s="60"/>
      <c r="AC10" s="60"/>
      <c r="AD10" s="2"/>
      <c r="AE10" s="2"/>
      <c r="AF10" s="2"/>
      <c r="AG10" s="2"/>
      <c r="AH10" s="4"/>
      <c r="AI10" s="4"/>
      <c r="AJ10" s="4"/>
      <c r="AK10" s="4"/>
      <c r="AL10" s="60">
        <f>データ!$U$6</f>
        <v>8413</v>
      </c>
      <c r="AM10" s="60"/>
      <c r="AN10" s="60"/>
      <c r="AO10" s="60"/>
      <c r="AP10" s="60"/>
      <c r="AQ10" s="60"/>
      <c r="AR10" s="60"/>
      <c r="AS10" s="60"/>
      <c r="AT10" s="51">
        <f>データ!$V$6</f>
        <v>47.31</v>
      </c>
      <c r="AU10" s="52"/>
      <c r="AV10" s="52"/>
      <c r="AW10" s="52"/>
      <c r="AX10" s="52"/>
      <c r="AY10" s="52"/>
      <c r="AZ10" s="52"/>
      <c r="BA10" s="52"/>
      <c r="BB10" s="53">
        <f>データ!$W$6</f>
        <v>177.83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m5XSOip14mDxtG49nbpVR7908KvCGQrnJsJRj7OP22mfsR1q6W8/+pomH5HHzBxq2ApEYUHK5RYHnaSg6dhkQ==" saltValue="9HtptQCU04cLltywWALj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43249</v>
      </c>
      <c r="D6" s="34">
        <f t="shared" si="3"/>
        <v>46</v>
      </c>
      <c r="E6" s="34">
        <f t="shared" si="3"/>
        <v>1</v>
      </c>
      <c r="F6" s="34">
        <f t="shared" si="3"/>
        <v>0</v>
      </c>
      <c r="G6" s="34">
        <f t="shared" si="3"/>
        <v>1</v>
      </c>
      <c r="H6" s="34" t="str">
        <f t="shared" si="3"/>
        <v>宮城県　川崎町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55.93</v>
      </c>
      <c r="P6" s="35">
        <f t="shared" si="3"/>
        <v>95.49</v>
      </c>
      <c r="Q6" s="35">
        <f t="shared" si="3"/>
        <v>4374</v>
      </c>
      <c r="R6" s="35">
        <f t="shared" si="3"/>
        <v>8805</v>
      </c>
      <c r="S6" s="35">
        <f t="shared" si="3"/>
        <v>270.77</v>
      </c>
      <c r="T6" s="35">
        <f t="shared" si="3"/>
        <v>32.520000000000003</v>
      </c>
      <c r="U6" s="35">
        <f t="shared" si="3"/>
        <v>8413</v>
      </c>
      <c r="V6" s="35">
        <f t="shared" si="3"/>
        <v>47.31</v>
      </c>
      <c r="W6" s="35">
        <f t="shared" si="3"/>
        <v>177.83</v>
      </c>
      <c r="X6" s="36">
        <f>IF(X7="",NA(),X7)</f>
        <v>95.14</v>
      </c>
      <c r="Y6" s="36">
        <f t="shared" ref="Y6:AG6" si="4">IF(Y7="",NA(),Y7)</f>
        <v>100.2</v>
      </c>
      <c r="Z6" s="36">
        <f t="shared" si="4"/>
        <v>103.6</v>
      </c>
      <c r="AA6" s="36">
        <f t="shared" si="4"/>
        <v>108.37</v>
      </c>
      <c r="AB6" s="36">
        <f t="shared" si="4"/>
        <v>104.59</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450.81</v>
      </c>
      <c r="AU6" s="36">
        <f t="shared" ref="AU6:BC6" si="6">IF(AU7="",NA(),AU7)</f>
        <v>404.31</v>
      </c>
      <c r="AV6" s="36">
        <f t="shared" si="6"/>
        <v>394.17</v>
      </c>
      <c r="AW6" s="36">
        <f t="shared" si="6"/>
        <v>266.25</v>
      </c>
      <c r="AX6" s="36">
        <f t="shared" si="6"/>
        <v>262.89</v>
      </c>
      <c r="AY6" s="36">
        <f t="shared" si="6"/>
        <v>434.72</v>
      </c>
      <c r="AZ6" s="36">
        <f t="shared" si="6"/>
        <v>416.14</v>
      </c>
      <c r="BA6" s="36">
        <f t="shared" si="6"/>
        <v>371.89</v>
      </c>
      <c r="BB6" s="36">
        <f t="shared" si="6"/>
        <v>293.23</v>
      </c>
      <c r="BC6" s="36">
        <f t="shared" si="6"/>
        <v>300.14</v>
      </c>
      <c r="BD6" s="35" t="str">
        <f>IF(BD7="","",IF(BD7="-","【-】","【"&amp;SUBSTITUTE(TEXT(BD7,"#,##0.00"),"-","△")&amp;"】"))</f>
        <v>【261.93】</v>
      </c>
      <c r="BE6" s="36">
        <f>IF(BE7="",NA(),BE7)</f>
        <v>726.83</v>
      </c>
      <c r="BF6" s="36">
        <f t="shared" ref="BF6:BN6" si="7">IF(BF7="",NA(),BF7)</f>
        <v>711.78</v>
      </c>
      <c r="BG6" s="36">
        <f t="shared" si="7"/>
        <v>689.54</v>
      </c>
      <c r="BH6" s="36">
        <f t="shared" si="7"/>
        <v>679.57</v>
      </c>
      <c r="BI6" s="36">
        <f t="shared" si="7"/>
        <v>638.72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87.89</v>
      </c>
      <c r="BQ6" s="36">
        <f t="shared" ref="BQ6:BY6" si="8">IF(BQ7="",NA(),BQ7)</f>
        <v>82.82</v>
      </c>
      <c r="BR6" s="36">
        <f t="shared" si="8"/>
        <v>86.62</v>
      </c>
      <c r="BS6" s="36">
        <f t="shared" si="8"/>
        <v>88.79</v>
      </c>
      <c r="BT6" s="36">
        <f t="shared" si="8"/>
        <v>87.47</v>
      </c>
      <c r="BU6" s="36">
        <f t="shared" si="8"/>
        <v>93.66</v>
      </c>
      <c r="BV6" s="36">
        <f t="shared" si="8"/>
        <v>92.76</v>
      </c>
      <c r="BW6" s="36">
        <f t="shared" si="8"/>
        <v>93.28</v>
      </c>
      <c r="BX6" s="36">
        <f t="shared" si="8"/>
        <v>87.51</v>
      </c>
      <c r="BY6" s="36">
        <f t="shared" si="8"/>
        <v>84.77</v>
      </c>
      <c r="BZ6" s="35" t="str">
        <f>IF(BZ7="","",IF(BZ7="-","【-】","【"&amp;SUBSTITUTE(TEXT(BZ7,"#,##0.00"),"-","△")&amp;"】"))</f>
        <v>【103.91】</v>
      </c>
      <c r="CA6" s="36">
        <f>IF(CA7="",NA(),CA7)</f>
        <v>299.58999999999997</v>
      </c>
      <c r="CB6" s="36">
        <f t="shared" ref="CB6:CJ6" si="9">IF(CB7="",NA(),CB7)</f>
        <v>318.38</v>
      </c>
      <c r="CC6" s="36">
        <f t="shared" si="9"/>
        <v>304.70999999999998</v>
      </c>
      <c r="CD6" s="36">
        <f t="shared" si="9"/>
        <v>297.14</v>
      </c>
      <c r="CE6" s="36">
        <f t="shared" si="9"/>
        <v>300.37</v>
      </c>
      <c r="CF6" s="36">
        <f t="shared" si="9"/>
        <v>208.21</v>
      </c>
      <c r="CG6" s="36">
        <f t="shared" si="9"/>
        <v>208.67</v>
      </c>
      <c r="CH6" s="36">
        <f t="shared" si="9"/>
        <v>208.29</v>
      </c>
      <c r="CI6" s="36">
        <f t="shared" si="9"/>
        <v>218.42</v>
      </c>
      <c r="CJ6" s="36">
        <f t="shared" si="9"/>
        <v>227.27</v>
      </c>
      <c r="CK6" s="35" t="str">
        <f>IF(CK7="","",IF(CK7="-","【-】","【"&amp;SUBSTITUTE(TEXT(CK7,"#,##0.00"),"-","△")&amp;"】"))</f>
        <v>【167.11】</v>
      </c>
      <c r="CL6" s="36">
        <f>IF(CL7="",NA(),CL7)</f>
        <v>38.01</v>
      </c>
      <c r="CM6" s="36">
        <f t="shared" ref="CM6:CU6" si="10">IF(CM7="",NA(),CM7)</f>
        <v>38.85</v>
      </c>
      <c r="CN6" s="36">
        <f t="shared" si="10"/>
        <v>36.6</v>
      </c>
      <c r="CO6" s="36">
        <f t="shared" si="10"/>
        <v>35.64</v>
      </c>
      <c r="CP6" s="36">
        <f t="shared" si="10"/>
        <v>35.81</v>
      </c>
      <c r="CQ6" s="36">
        <f t="shared" si="10"/>
        <v>49.22</v>
      </c>
      <c r="CR6" s="36">
        <f t="shared" si="10"/>
        <v>49.08</v>
      </c>
      <c r="CS6" s="36">
        <f t="shared" si="10"/>
        <v>49.32</v>
      </c>
      <c r="CT6" s="36">
        <f t="shared" si="10"/>
        <v>50.24</v>
      </c>
      <c r="CU6" s="36">
        <f t="shared" si="10"/>
        <v>50.29</v>
      </c>
      <c r="CV6" s="35" t="str">
        <f>IF(CV7="","",IF(CV7="-","【-】","【"&amp;SUBSTITUTE(TEXT(CV7,"#,##0.00"),"-","△")&amp;"】"))</f>
        <v>【60.27】</v>
      </c>
      <c r="CW6" s="36">
        <f>IF(CW7="",NA(),CW7)</f>
        <v>74.150000000000006</v>
      </c>
      <c r="CX6" s="36">
        <f t="shared" ref="CX6:DF6" si="11">IF(CX7="",NA(),CX7)</f>
        <v>71.61</v>
      </c>
      <c r="CY6" s="36">
        <f t="shared" si="11"/>
        <v>76.31</v>
      </c>
      <c r="CZ6" s="36">
        <f t="shared" si="11"/>
        <v>78.84</v>
      </c>
      <c r="DA6" s="36">
        <f t="shared" si="11"/>
        <v>79.31</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45.73</v>
      </c>
      <c r="DI6" s="36">
        <f t="shared" ref="DI6:DQ6" si="12">IF(DI7="",NA(),DI7)</f>
        <v>47.35</v>
      </c>
      <c r="DJ6" s="36">
        <f t="shared" si="12"/>
        <v>48.9</v>
      </c>
      <c r="DK6" s="36">
        <f t="shared" si="12"/>
        <v>49.19</v>
      </c>
      <c r="DL6" s="36">
        <f t="shared" si="12"/>
        <v>50.37</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6">
        <f t="shared" ref="DT6:EB6" si="13">IF(DT7="",NA(),DT7)</f>
        <v>3.27</v>
      </c>
      <c r="DU6" s="36">
        <f t="shared" si="13"/>
        <v>3.27</v>
      </c>
      <c r="DV6" s="36">
        <f t="shared" si="13"/>
        <v>1.32</v>
      </c>
      <c r="DW6" s="36">
        <f t="shared" si="13"/>
        <v>3.04</v>
      </c>
      <c r="DX6" s="36">
        <f t="shared" si="13"/>
        <v>9.86</v>
      </c>
      <c r="DY6" s="36">
        <f t="shared" si="13"/>
        <v>11.16</v>
      </c>
      <c r="DZ6" s="36">
        <f t="shared" si="13"/>
        <v>12.43</v>
      </c>
      <c r="EA6" s="36">
        <f t="shared" si="13"/>
        <v>13.58</v>
      </c>
      <c r="EB6" s="36">
        <f t="shared" si="13"/>
        <v>14.13</v>
      </c>
      <c r="EC6" s="35" t="str">
        <f>IF(EC7="","",IF(EC7="-","【-】","【"&amp;SUBSTITUTE(TEXT(EC7,"#,##0.00"),"-","△")&amp;"】"))</f>
        <v>【17.80】</v>
      </c>
      <c r="ED6" s="36">
        <f>IF(ED7="",NA(),ED7)</f>
        <v>1.02</v>
      </c>
      <c r="EE6" s="36">
        <f t="shared" ref="EE6:EM6" si="14">IF(EE7="",NA(),EE7)</f>
        <v>0.4</v>
      </c>
      <c r="EF6" s="36">
        <f t="shared" si="14"/>
        <v>0.53</v>
      </c>
      <c r="EG6" s="36">
        <f t="shared" si="14"/>
        <v>2.3199999999999998</v>
      </c>
      <c r="EH6" s="36">
        <f t="shared" si="14"/>
        <v>1.42</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43249</v>
      </c>
      <c r="D7" s="38">
        <v>46</v>
      </c>
      <c r="E7" s="38">
        <v>1</v>
      </c>
      <c r="F7" s="38">
        <v>0</v>
      </c>
      <c r="G7" s="38">
        <v>1</v>
      </c>
      <c r="H7" s="38" t="s">
        <v>93</v>
      </c>
      <c r="I7" s="38" t="s">
        <v>94</v>
      </c>
      <c r="J7" s="38" t="s">
        <v>95</v>
      </c>
      <c r="K7" s="38" t="s">
        <v>96</v>
      </c>
      <c r="L7" s="38" t="s">
        <v>97</v>
      </c>
      <c r="M7" s="38" t="s">
        <v>98</v>
      </c>
      <c r="N7" s="39" t="s">
        <v>99</v>
      </c>
      <c r="O7" s="39">
        <v>55.93</v>
      </c>
      <c r="P7" s="39">
        <v>95.49</v>
      </c>
      <c r="Q7" s="39">
        <v>4374</v>
      </c>
      <c r="R7" s="39">
        <v>8805</v>
      </c>
      <c r="S7" s="39">
        <v>270.77</v>
      </c>
      <c r="T7" s="39">
        <v>32.520000000000003</v>
      </c>
      <c r="U7" s="39">
        <v>8413</v>
      </c>
      <c r="V7" s="39">
        <v>47.31</v>
      </c>
      <c r="W7" s="39">
        <v>177.83</v>
      </c>
      <c r="X7" s="39">
        <v>95.14</v>
      </c>
      <c r="Y7" s="39">
        <v>100.2</v>
      </c>
      <c r="Z7" s="39">
        <v>103.6</v>
      </c>
      <c r="AA7" s="39">
        <v>108.37</v>
      </c>
      <c r="AB7" s="39">
        <v>104.59</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450.81</v>
      </c>
      <c r="AU7" s="39">
        <v>404.31</v>
      </c>
      <c r="AV7" s="39">
        <v>394.17</v>
      </c>
      <c r="AW7" s="39">
        <v>266.25</v>
      </c>
      <c r="AX7" s="39">
        <v>262.89</v>
      </c>
      <c r="AY7" s="39">
        <v>434.72</v>
      </c>
      <c r="AZ7" s="39">
        <v>416.14</v>
      </c>
      <c r="BA7" s="39">
        <v>371.89</v>
      </c>
      <c r="BB7" s="39">
        <v>293.23</v>
      </c>
      <c r="BC7" s="39">
        <v>300.14</v>
      </c>
      <c r="BD7" s="39">
        <v>261.93</v>
      </c>
      <c r="BE7" s="39">
        <v>726.83</v>
      </c>
      <c r="BF7" s="39">
        <v>711.78</v>
      </c>
      <c r="BG7" s="39">
        <v>689.54</v>
      </c>
      <c r="BH7" s="39">
        <v>679.57</v>
      </c>
      <c r="BI7" s="39">
        <v>638.72</v>
      </c>
      <c r="BJ7" s="39">
        <v>495.76</v>
      </c>
      <c r="BK7" s="39">
        <v>487.22</v>
      </c>
      <c r="BL7" s="39">
        <v>483.11</v>
      </c>
      <c r="BM7" s="39">
        <v>542.29999999999995</v>
      </c>
      <c r="BN7" s="39">
        <v>566.65</v>
      </c>
      <c r="BO7" s="39">
        <v>270.45999999999998</v>
      </c>
      <c r="BP7" s="39">
        <v>87.89</v>
      </c>
      <c r="BQ7" s="39">
        <v>82.82</v>
      </c>
      <c r="BR7" s="39">
        <v>86.62</v>
      </c>
      <c r="BS7" s="39">
        <v>88.79</v>
      </c>
      <c r="BT7" s="39">
        <v>87.47</v>
      </c>
      <c r="BU7" s="39">
        <v>93.66</v>
      </c>
      <c r="BV7" s="39">
        <v>92.76</v>
      </c>
      <c r="BW7" s="39">
        <v>93.28</v>
      </c>
      <c r="BX7" s="39">
        <v>87.51</v>
      </c>
      <c r="BY7" s="39">
        <v>84.77</v>
      </c>
      <c r="BZ7" s="39">
        <v>103.91</v>
      </c>
      <c r="CA7" s="39">
        <v>299.58999999999997</v>
      </c>
      <c r="CB7" s="39">
        <v>318.38</v>
      </c>
      <c r="CC7" s="39">
        <v>304.70999999999998</v>
      </c>
      <c r="CD7" s="39">
        <v>297.14</v>
      </c>
      <c r="CE7" s="39">
        <v>300.37</v>
      </c>
      <c r="CF7" s="39">
        <v>208.21</v>
      </c>
      <c r="CG7" s="39">
        <v>208.67</v>
      </c>
      <c r="CH7" s="39">
        <v>208.29</v>
      </c>
      <c r="CI7" s="39">
        <v>218.42</v>
      </c>
      <c r="CJ7" s="39">
        <v>227.27</v>
      </c>
      <c r="CK7" s="39">
        <v>167.11</v>
      </c>
      <c r="CL7" s="39">
        <v>38.01</v>
      </c>
      <c r="CM7" s="39">
        <v>38.85</v>
      </c>
      <c r="CN7" s="39">
        <v>36.6</v>
      </c>
      <c r="CO7" s="39">
        <v>35.64</v>
      </c>
      <c r="CP7" s="39">
        <v>35.81</v>
      </c>
      <c r="CQ7" s="39">
        <v>49.22</v>
      </c>
      <c r="CR7" s="39">
        <v>49.08</v>
      </c>
      <c r="CS7" s="39">
        <v>49.32</v>
      </c>
      <c r="CT7" s="39">
        <v>50.24</v>
      </c>
      <c r="CU7" s="39">
        <v>50.29</v>
      </c>
      <c r="CV7" s="39">
        <v>60.27</v>
      </c>
      <c r="CW7" s="39">
        <v>74.150000000000006</v>
      </c>
      <c r="CX7" s="39">
        <v>71.61</v>
      </c>
      <c r="CY7" s="39">
        <v>76.31</v>
      </c>
      <c r="CZ7" s="39">
        <v>78.84</v>
      </c>
      <c r="DA7" s="39">
        <v>79.31</v>
      </c>
      <c r="DB7" s="39">
        <v>79.48</v>
      </c>
      <c r="DC7" s="39">
        <v>79.3</v>
      </c>
      <c r="DD7" s="39">
        <v>79.34</v>
      </c>
      <c r="DE7" s="39">
        <v>78.650000000000006</v>
      </c>
      <c r="DF7" s="39">
        <v>77.73</v>
      </c>
      <c r="DG7" s="39">
        <v>89.92</v>
      </c>
      <c r="DH7" s="39">
        <v>45.73</v>
      </c>
      <c r="DI7" s="39">
        <v>47.35</v>
      </c>
      <c r="DJ7" s="39">
        <v>48.9</v>
      </c>
      <c r="DK7" s="39">
        <v>49.19</v>
      </c>
      <c r="DL7" s="39">
        <v>50.37</v>
      </c>
      <c r="DM7" s="39">
        <v>46.12</v>
      </c>
      <c r="DN7" s="39">
        <v>47.44</v>
      </c>
      <c r="DO7" s="39">
        <v>48.3</v>
      </c>
      <c r="DP7" s="39">
        <v>45.14</v>
      </c>
      <c r="DQ7" s="39">
        <v>45.85</v>
      </c>
      <c r="DR7" s="39">
        <v>48.85</v>
      </c>
      <c r="DS7" s="39">
        <v>0</v>
      </c>
      <c r="DT7" s="39">
        <v>3.27</v>
      </c>
      <c r="DU7" s="39">
        <v>3.27</v>
      </c>
      <c r="DV7" s="39">
        <v>1.32</v>
      </c>
      <c r="DW7" s="39">
        <v>3.04</v>
      </c>
      <c r="DX7" s="39">
        <v>9.86</v>
      </c>
      <c r="DY7" s="39">
        <v>11.16</v>
      </c>
      <c r="DZ7" s="39">
        <v>12.43</v>
      </c>
      <c r="EA7" s="39">
        <v>13.58</v>
      </c>
      <c r="EB7" s="39">
        <v>14.13</v>
      </c>
      <c r="EC7" s="39">
        <v>17.8</v>
      </c>
      <c r="ED7" s="39">
        <v>1.02</v>
      </c>
      <c r="EE7" s="39">
        <v>0.4</v>
      </c>
      <c r="EF7" s="39">
        <v>0.53</v>
      </c>
      <c r="EG7" s="39">
        <v>2.3199999999999998</v>
      </c>
      <c r="EH7" s="39">
        <v>1.42</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2020-01-30T00:21:55Z</cp:lastPrinted>
  <dcterms:created xsi:type="dcterms:W3CDTF">2019-12-05T04:09:20Z</dcterms:created>
  <dcterms:modified xsi:type="dcterms:W3CDTF">2020-01-30T00:21:57Z</dcterms:modified>
  <cp:category/>
</cp:coreProperties>
</file>