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v-f007\共有\12上下水道課\12 下水道班\00 下水庶務\043 財政課提出資料\経営比較分析\R1\"/>
    </mc:Choice>
  </mc:AlternateContent>
  <workbookProtection workbookAlgorithmName="SHA-512" workbookHashValue="GaAp+tOCReRHEeFinAv6wEZWN9MvEAmafggquHo5Lyoos/g9e445BOkowefem3uOdEONvb2xbxWHD1nABzrl/g==" workbookSaltValue="ws7cNGohsXFqTC5ooFC5eQ=="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<sst xmlns="http://schemas.openxmlformats.org/spreadsheetml/2006/main" count="233" uniqueCount="112">
  <si>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</si>
  <si>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</si>
  <si>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</si>
  <si>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</si>
  <si>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</si>
  <si>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</si>
  <si>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</si>
  <si>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</si>
  <si>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</si>
  <si>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</si>
  <si>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</si>
  <si>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</si>
  <si>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</si>
  <si>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</si>
  <si>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</si>
  <si>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</si>
  <si>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</si>
  <si>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</si>
  <si>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</si>
  <si>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</si>
  <si>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</si>
  <si>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</si>
  <si>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</si>
  <si>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</si>
  <si>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</si>
  <si>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</si>
  <si>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</si>
  <si>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</si>
  <si>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</si>
  <si>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</si>
  <si>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</si>
  <si>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</si>
  <si>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</si>
  <si>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</si>
  <si>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</si>
  <si>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</si>
  <si>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</si>
  <si>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</si>
  <si>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</si>
  <si>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</si>
  <si>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</si>
  <si>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</si>
  <si>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</si>
  <si>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</si>
  <si>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</si>
  <si>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</si>
  <si>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</si>
  <si>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</si>
  <si>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</si>
  <si>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</si>
  <si>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</si>
  <si>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</si>
  <si>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</si>
  <si>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</si>
  <si>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</si>
  <si>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</si>
  <si>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</si>
  <si>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</si>
  <si>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</si>
  <si>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</si>
  <si>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</si>
  <si>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</si>
  <si>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</si>
  <si>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</si>
  <si>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</si>
  <si>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</si>
  <si>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</si>
  <si>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</si>
  <si>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</si>
  <si>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</si>
  <si>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</si>
  <si>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</si>
  <si>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</si>
  <si>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</si>
  <si>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</si>
  <si>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</si>
  <si>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</si>
  <si>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</si>
  <si>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</si>
  <si>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</si>
  <si>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</si>
  <si>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</si>
  <si>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</si>
  <si>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</si>
  <si>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</si>
  <si>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</si>
  <si>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</si>
  <si>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</si>
  <si>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</si>
  <si>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</si>
  <si>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</si>
  <si>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</si>
  <si>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</si>
  <si>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</si>
  <si>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</si>
  <si>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</si>
  <si>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柴田町</t>
  </si>
  <si>
    <t>法非適用</t>
  </si>
  <si>
    <t>下水道事業</t>
  </si>
  <si>
    <t>公共下水道</t>
  </si>
  <si>
    <t>Cc1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</si>
  <si>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</si>
  <si>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</si>
  <si>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</si>
  <si>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</si>
  <si>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</si>
  <si>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</si>
  <si>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</si>
  <si>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</si>
  <si>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柴田町の公共下水道事業は、昭和50年代より汚水管渠の整備が実施され、既に35年以上経過した老朽管が西船迫地区・槻木地区にあります。特に鉄筋コンクリート管による汚水管整備がなされた西船迫地区の経年劣化などによる管渠の老朽化が著しく、ストックマネジメント計画の下、計画的な更新作業を進めていくこととしています。</t>
    <phoneticPr fontId="4"/>
  </si>
  <si>
    <t xml:space="preserve">　平成30年度の経営については、収益的収支比率が87.48％、経費回収率が92.65％と前年よりよくなっているものの、基準値（100％以上が好ましいとされている）より低い結果となりました。
　企業債残高対事業規模比率は、類似団体、全国平均と比べて高い数値となりました。企業債残高は平成16年度から毎年減少していますが、計画的な整備、適切な料金の設定が課題となります。
　汚水処理原価は、前年より低い数値となりましたが、類似団体と比べると高い数値となっています。今後も有収水量の増加のため、効率的な事業を進めていく必要があります。
　水洗化率は前年より増となり、類似団体と比較しても高い数値となっています。新規の水洗化戸数は増えているため、更に接続促進に努めます。
</t>
    <rPh sb="275" eb="276">
      <t>ゾウ</t>
    </rPh>
    <phoneticPr fontId="4"/>
  </si>
  <si>
    <t>　全体的には数値の改善の傾向が見られるものの、類似団体平均に及ばない指標もあるため、令和2年度からの公営企業会計への移行を見据えて効率的な事業を進め、使用料収入の増加につながるよう水洗化の向上を目指します。
　また、一般会計繰入金に依存しないような事業の執行とともに、使用料の適正な料金設定の見直しを行っていく必要があります。</t>
    <rPh sb="42" eb="44">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</si>
</sst>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
                  <c:v>0</c:v>
                </c:pt>
                <c:pt idx="1">
                  <c:v>0.05</c:v>
                </c:pt>
                <c:pt idx="2">
                  <c:v>0.15</c:v>
                </c:pt>
                <c:pt idx="3">
                  <c:v>0.02</c:v>
                </c:pt>
                <c:pt idx="4" formatCode="#,##0.00;&quot;△&quot;#,##0.00">
                  <c:v>0</c:v>
                </c:pt>
              </c:numCache>
            </c:numRef>
          </c:val>
          <c:extLst xmlns:c16r2="http://schemas.microsoft.com/office/drawing/2015/06/chart">
            <c:ext xmlns:c16="http://schemas.microsoft.com/office/drawing/2014/chart" uri="{C3380CC4-5D6E-409C-BE32-E72D297353CC}">
              <c16:uniqueId val="{00000000-55E9-4731-9316-CF748D1C3CD4}"/>
            </c:ext>
          </c:extLst>
        </c:ser>
        <c:dLbls>
          <c:showLegendKey val="0"/>
          <c:showVal val="0"/>
          <c:showCatName val="0"/>
          <c:showSerName val="0"/>
          <c:showPercent val="0"/>
          <c:showBubbleSize val="0"/>
        </c:dLbls>
        <c:gapWidth val="150"/>
        <c:axId val="225864544"/>
        <c:axId val="2259152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0.09</c:v>
                </c:pt>
                <c:pt idx="2">
                  <c:v>0.19</c:v>
                </c:pt>
                <c:pt idx="3">
                  <c:v>0.23</c:v>
                </c:pt>
                <c:pt idx="4">
                  <c:v>0.21</c:v>
                </c:pt>
              </c:numCache>
            </c:numRef>
          </c:val>
          <c:smooth val="0"/>
          <c:extLst xmlns:c16r2="http://schemas.microsoft.com/office/drawing/2015/06/chart">
            <c:ext xmlns:c16="http://schemas.microsoft.com/office/drawing/2014/chart" uri="{C3380CC4-5D6E-409C-BE32-E72D297353CC}">
              <c16:uniqueId val="{00000001-55E9-4731-9316-CF748D1C3CD4}"/>
            </c:ext>
          </c:extLst>
        </c:ser>
        <c:dLbls>
          <c:showLegendKey val="0"/>
          <c:showVal val="0"/>
          <c:showCatName val="0"/>
          <c:showSerName val="0"/>
          <c:showPercent val="0"/>
          <c:showBubbleSize val="0"/>
        </c:dLbls>
        <c:marker val="1"/>
        <c:smooth val="0"/>
        <c:axId val="225864544"/>
        <c:axId val="225915280"/>
      </c:lineChart>
      <c:dateAx>
        <c:axId val="225864544"/>
        <c:scaling>
          <c:orientation val="minMax"/>
        </c:scaling>
        <c:delete val="1"/>
        <c:axPos val="b"/>
        <c:numFmt formatCode="ge" sourceLinked="1"/>
        <c:majorTickMark val="none"/>
        <c:minorTickMark val="none"/>
        <c:tickLblPos val="none"/>
        <c:crossAx val="225915280"/>
        <c:crosses val="autoZero"/>
        <c:auto val="1"/>
        <c:lblOffset val="100"/>
        <c:baseTimeUnit val="years"/>
      </c:dateAx>
      <c:valAx>
        <c:axId val="225915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86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17-413A-A043-40193D8A615E}"/>
            </c:ext>
          </c:extLst>
        </c:ser>
        <c:dLbls>
          <c:showLegendKey val="0"/>
          <c:showVal val="0"/>
          <c:showCatName val="0"/>
          <c:showSerName val="0"/>
          <c:showPercent val="0"/>
          <c:showBubbleSize val="0"/>
        </c:dLbls>
        <c:gapWidth val="150"/>
        <c:axId val="227248064"/>
        <c:axId val="227248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64.23</c:v>
                </c:pt>
                <c:pt idx="1">
                  <c:v>59.4</c:v>
                </c:pt>
                <c:pt idx="2">
                  <c:v>59.35</c:v>
                </c:pt>
                <c:pt idx="3">
                  <c:v>58.4</c:v>
                </c:pt>
                <c:pt idx="4">
                  <c:v>58</c:v>
                </c:pt>
              </c:numCache>
            </c:numRef>
          </c:val>
          <c:smooth val="0"/>
          <c:extLst xmlns:c16r2="http://schemas.microsoft.com/office/drawing/2015/06/chart">
            <c:ext xmlns:c16="http://schemas.microsoft.com/office/drawing/2014/chart" uri="{C3380CC4-5D6E-409C-BE32-E72D297353CC}">
              <c16:uniqueId val="{00000001-C517-413A-A043-40193D8A615E}"/>
            </c:ext>
          </c:extLst>
        </c:ser>
        <c:dLbls>
          <c:showLegendKey val="0"/>
          <c:showVal val="0"/>
          <c:showCatName val="0"/>
          <c:showSerName val="0"/>
          <c:showPercent val="0"/>
          <c:showBubbleSize val="0"/>
        </c:dLbls>
        <c:marker val="1"/>
        <c:smooth val="0"/>
        <c:axId val="227248064"/>
        <c:axId val="227248456"/>
      </c:lineChart>
      <c:dateAx>
        <c:axId val="227248064"/>
        <c:scaling>
          <c:orientation val="minMax"/>
        </c:scaling>
        <c:delete val="1"/>
        <c:axPos val="b"/>
        <c:numFmt formatCode="ge" sourceLinked="1"/>
        <c:majorTickMark val="none"/>
        <c:minorTickMark val="none"/>
        <c:tickLblPos val="none"/>
        <c:crossAx val="227248456"/>
        <c:crosses val="autoZero"/>
        <c:auto val="1"/>
        <c:lblOffset val="100"/>
        <c:baseTimeUnit val="years"/>
      </c:dateAx>
      <c:valAx>
        <c:axId val="227248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48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92.11</c:v>
                </c:pt>
                <c:pt idx="1">
                  <c:v>92.3</c:v>
                </c:pt>
                <c:pt idx="2">
                  <c:v>91.71</c:v>
                </c:pt>
                <c:pt idx="3">
                  <c:v>91.5</c:v>
                </c:pt>
                <c:pt idx="4">
                  <c:v>92.52</c:v>
                </c:pt>
              </c:numCache>
            </c:numRef>
          </c:val>
          <c:extLst xmlns:c16r2="http://schemas.microsoft.com/office/drawing/2015/06/chart">
            <c:ext xmlns:c16="http://schemas.microsoft.com/office/drawing/2014/chart" uri="{C3380CC4-5D6E-409C-BE32-E72D297353CC}">
              <c16:uniqueId val="{00000000-B5D2-49BB-9572-FE0C3F38E4A9}"/>
            </c:ext>
          </c:extLst>
        </c:ser>
        <c:dLbls>
          <c:showLegendKey val="0"/>
          <c:showVal val="0"/>
          <c:showCatName val="0"/>
          <c:showSerName val="0"/>
          <c:showPercent val="0"/>
          <c:showBubbleSize val="0"/>
        </c:dLbls>
        <c:gapWidth val="150"/>
        <c:axId val="227249632"/>
        <c:axId val="2272500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90.22</c:v>
                </c:pt>
                <c:pt idx="1">
                  <c:v>89.81</c:v>
                </c:pt>
                <c:pt idx="2">
                  <c:v>89.88</c:v>
                </c:pt>
                <c:pt idx="3">
                  <c:v>89.68</c:v>
                </c:pt>
                <c:pt idx="4">
                  <c:v>89.79</c:v>
                </c:pt>
              </c:numCache>
            </c:numRef>
          </c:val>
          <c:smooth val="0"/>
          <c:extLst xmlns:c16r2="http://schemas.microsoft.com/office/drawing/2015/06/chart">
            <c:ext xmlns:c16="http://schemas.microsoft.com/office/drawing/2014/chart" uri="{C3380CC4-5D6E-409C-BE32-E72D297353CC}">
              <c16:uniqueId val="{00000001-B5D2-49BB-9572-FE0C3F38E4A9}"/>
            </c:ext>
          </c:extLst>
        </c:ser>
        <c:dLbls>
          <c:showLegendKey val="0"/>
          <c:showVal val="0"/>
          <c:showCatName val="0"/>
          <c:showSerName val="0"/>
          <c:showPercent val="0"/>
          <c:showBubbleSize val="0"/>
        </c:dLbls>
        <c:marker val="1"/>
        <c:smooth val="0"/>
        <c:axId val="227249632"/>
        <c:axId val="227250024"/>
      </c:lineChart>
      <c:dateAx>
        <c:axId val="227249632"/>
        <c:scaling>
          <c:orientation val="minMax"/>
        </c:scaling>
        <c:delete val="1"/>
        <c:axPos val="b"/>
        <c:numFmt formatCode="ge" sourceLinked="1"/>
        <c:majorTickMark val="none"/>
        <c:minorTickMark val="none"/>
        <c:tickLblPos val="none"/>
        <c:crossAx val="227250024"/>
        <c:crosses val="autoZero"/>
        <c:auto val="1"/>
        <c:lblOffset val="100"/>
        <c:baseTimeUnit val="years"/>
      </c:dateAx>
      <c:valAx>
        <c:axId val="2272500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72496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80.97</c:v>
                </c:pt>
                <c:pt idx="1">
                  <c:v>82.34</c:v>
                </c:pt>
                <c:pt idx="2">
                  <c:v>84.51</c:v>
                </c:pt>
                <c:pt idx="3">
                  <c:v>84.13</c:v>
                </c:pt>
                <c:pt idx="4">
                  <c:v>87.48</c:v>
                </c:pt>
              </c:numCache>
            </c:numRef>
          </c:val>
          <c:extLst xmlns:c16r2="http://schemas.microsoft.com/office/drawing/2015/06/chart">
            <c:ext xmlns:c16="http://schemas.microsoft.com/office/drawing/2014/chart" uri="{C3380CC4-5D6E-409C-BE32-E72D297353CC}">
              <c16:uniqueId val="{00000000-FEFE-43F4-A8F6-C8789819D9EB}"/>
            </c:ext>
          </c:extLst>
        </c:ser>
        <c:dLbls>
          <c:showLegendKey val="0"/>
          <c:showVal val="0"/>
          <c:showCatName val="0"/>
          <c:showSerName val="0"/>
          <c:showPercent val="0"/>
          <c:showBubbleSize val="0"/>
        </c:dLbls>
        <c:gapWidth val="150"/>
        <c:axId val="225729432"/>
        <c:axId val="2257308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EFE-43F4-A8F6-C8789819D9EB}"/>
            </c:ext>
          </c:extLst>
        </c:ser>
        <c:dLbls>
          <c:showLegendKey val="0"/>
          <c:showVal val="0"/>
          <c:showCatName val="0"/>
          <c:showSerName val="0"/>
          <c:showPercent val="0"/>
          <c:showBubbleSize val="0"/>
        </c:dLbls>
        <c:marker val="1"/>
        <c:smooth val="0"/>
        <c:axId val="225729432"/>
        <c:axId val="225730840"/>
      </c:lineChart>
      <c:dateAx>
        <c:axId val="225729432"/>
        <c:scaling>
          <c:orientation val="minMax"/>
        </c:scaling>
        <c:delete val="1"/>
        <c:axPos val="b"/>
        <c:numFmt formatCode="ge" sourceLinked="1"/>
        <c:majorTickMark val="none"/>
        <c:minorTickMark val="none"/>
        <c:tickLblPos val="none"/>
        <c:crossAx val="225730840"/>
        <c:crosses val="autoZero"/>
        <c:auto val="1"/>
        <c:lblOffset val="100"/>
        <c:baseTimeUnit val="years"/>
      </c:dateAx>
      <c:valAx>
        <c:axId val="225730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729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58B-47EF-BC9E-2C0A48EE8946}"/>
            </c:ext>
          </c:extLst>
        </c:ser>
        <c:dLbls>
          <c:showLegendKey val="0"/>
          <c:showVal val="0"/>
          <c:showCatName val="0"/>
          <c:showSerName val="0"/>
          <c:showPercent val="0"/>
          <c:showBubbleSize val="0"/>
        </c:dLbls>
        <c:gapWidth val="150"/>
        <c:axId val="226850848"/>
        <c:axId val="2268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58B-47EF-BC9E-2C0A48EE8946}"/>
            </c:ext>
          </c:extLst>
        </c:ser>
        <c:dLbls>
          <c:showLegendKey val="0"/>
          <c:showVal val="0"/>
          <c:showCatName val="0"/>
          <c:showSerName val="0"/>
          <c:showPercent val="0"/>
          <c:showBubbleSize val="0"/>
        </c:dLbls>
        <c:marker val="1"/>
        <c:smooth val="0"/>
        <c:axId val="226850848"/>
        <c:axId val="226855328"/>
      </c:lineChart>
      <c:dateAx>
        <c:axId val="226850848"/>
        <c:scaling>
          <c:orientation val="minMax"/>
        </c:scaling>
        <c:delete val="1"/>
        <c:axPos val="b"/>
        <c:numFmt formatCode="ge" sourceLinked="1"/>
        <c:majorTickMark val="none"/>
        <c:minorTickMark val="none"/>
        <c:tickLblPos val="none"/>
        <c:crossAx val="226855328"/>
        <c:crosses val="autoZero"/>
        <c:auto val="1"/>
        <c:lblOffset val="100"/>
        <c:baseTimeUnit val="years"/>
      </c:dateAx>
      <c:valAx>
        <c:axId val="2268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850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782-4C3F-8EE2-48C1C6A89FB2}"/>
            </c:ext>
          </c:extLst>
        </c:ser>
        <c:dLbls>
          <c:showLegendKey val="0"/>
          <c:showVal val="0"/>
          <c:showCatName val="0"/>
          <c:showSerName val="0"/>
          <c:showPercent val="0"/>
          <c:showBubbleSize val="0"/>
        </c:dLbls>
        <c:gapWidth val="150"/>
        <c:axId val="226783768"/>
        <c:axId val="226942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782-4C3F-8EE2-48C1C6A89FB2}"/>
            </c:ext>
          </c:extLst>
        </c:ser>
        <c:dLbls>
          <c:showLegendKey val="0"/>
          <c:showVal val="0"/>
          <c:showCatName val="0"/>
          <c:showSerName val="0"/>
          <c:showPercent val="0"/>
          <c:showBubbleSize val="0"/>
        </c:dLbls>
        <c:marker val="1"/>
        <c:smooth val="0"/>
        <c:axId val="226783768"/>
        <c:axId val="226942344"/>
      </c:lineChart>
      <c:dateAx>
        <c:axId val="226783768"/>
        <c:scaling>
          <c:orientation val="minMax"/>
        </c:scaling>
        <c:delete val="1"/>
        <c:axPos val="b"/>
        <c:numFmt formatCode="ge" sourceLinked="1"/>
        <c:majorTickMark val="none"/>
        <c:minorTickMark val="none"/>
        <c:tickLblPos val="none"/>
        <c:crossAx val="226942344"/>
        <c:crosses val="autoZero"/>
        <c:auto val="1"/>
        <c:lblOffset val="100"/>
        <c:baseTimeUnit val="years"/>
      </c:dateAx>
      <c:valAx>
        <c:axId val="226942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7837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17F-4489-9557-EAD49EAE53BE}"/>
            </c:ext>
          </c:extLst>
        </c:ser>
        <c:dLbls>
          <c:showLegendKey val="0"/>
          <c:showVal val="0"/>
          <c:showCatName val="0"/>
          <c:showSerName val="0"/>
          <c:showPercent val="0"/>
          <c:showBubbleSize val="0"/>
        </c:dLbls>
        <c:gapWidth val="150"/>
        <c:axId val="226943520"/>
        <c:axId val="226943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17F-4489-9557-EAD49EAE53BE}"/>
            </c:ext>
          </c:extLst>
        </c:ser>
        <c:dLbls>
          <c:showLegendKey val="0"/>
          <c:showVal val="0"/>
          <c:showCatName val="0"/>
          <c:showSerName val="0"/>
          <c:showPercent val="0"/>
          <c:showBubbleSize val="0"/>
        </c:dLbls>
        <c:marker val="1"/>
        <c:smooth val="0"/>
        <c:axId val="226943520"/>
        <c:axId val="226943912"/>
      </c:lineChart>
      <c:dateAx>
        <c:axId val="226943520"/>
        <c:scaling>
          <c:orientation val="minMax"/>
        </c:scaling>
        <c:delete val="1"/>
        <c:axPos val="b"/>
        <c:numFmt formatCode="ge" sourceLinked="1"/>
        <c:majorTickMark val="none"/>
        <c:minorTickMark val="none"/>
        <c:tickLblPos val="none"/>
        <c:crossAx val="226943912"/>
        <c:crosses val="autoZero"/>
        <c:auto val="1"/>
        <c:lblOffset val="100"/>
        <c:baseTimeUnit val="years"/>
      </c:dateAx>
      <c:valAx>
        <c:axId val="226943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4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6CF-4987-9D03-070BC4825412}"/>
            </c:ext>
          </c:extLst>
        </c:ser>
        <c:dLbls>
          <c:showLegendKey val="0"/>
          <c:showVal val="0"/>
          <c:showCatName val="0"/>
          <c:showSerName val="0"/>
          <c:showPercent val="0"/>
          <c:showBubbleSize val="0"/>
        </c:dLbls>
        <c:gapWidth val="150"/>
        <c:axId val="226945088"/>
        <c:axId val="226945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CF-4987-9D03-070BC4825412}"/>
            </c:ext>
          </c:extLst>
        </c:ser>
        <c:dLbls>
          <c:showLegendKey val="0"/>
          <c:showVal val="0"/>
          <c:showCatName val="0"/>
          <c:showSerName val="0"/>
          <c:showPercent val="0"/>
          <c:showBubbleSize val="0"/>
        </c:dLbls>
        <c:marker val="1"/>
        <c:smooth val="0"/>
        <c:axId val="226945088"/>
        <c:axId val="226945480"/>
      </c:lineChart>
      <c:dateAx>
        <c:axId val="226945088"/>
        <c:scaling>
          <c:orientation val="minMax"/>
        </c:scaling>
        <c:delete val="1"/>
        <c:axPos val="b"/>
        <c:numFmt formatCode="ge" sourceLinked="1"/>
        <c:majorTickMark val="none"/>
        <c:minorTickMark val="none"/>
        <c:tickLblPos val="none"/>
        <c:crossAx val="226945480"/>
        <c:crosses val="autoZero"/>
        <c:auto val="1"/>
        <c:lblOffset val="100"/>
        <c:baseTimeUnit val="years"/>
      </c:dateAx>
      <c:valAx>
        <c:axId val="226945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45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735.71</c:v>
                </c:pt>
                <c:pt idx="1">
                  <c:v>1032.08</c:v>
                </c:pt>
                <c:pt idx="2">
                  <c:v>1071.46</c:v>
                </c:pt>
                <c:pt idx="3">
                  <c:v>1013.55</c:v>
                </c:pt>
                <c:pt idx="4">
                  <c:v>1009.5</c:v>
                </c:pt>
              </c:numCache>
            </c:numRef>
          </c:val>
          <c:extLst xmlns:c16r2="http://schemas.microsoft.com/office/drawing/2015/06/chart">
            <c:ext xmlns:c16="http://schemas.microsoft.com/office/drawing/2014/chart" uri="{C3380CC4-5D6E-409C-BE32-E72D297353CC}">
              <c16:uniqueId val="{00000000-1057-48C6-A629-A672E58DC57C}"/>
            </c:ext>
          </c:extLst>
        </c:ser>
        <c:dLbls>
          <c:showLegendKey val="0"/>
          <c:showVal val="0"/>
          <c:showCatName val="0"/>
          <c:showSerName val="0"/>
          <c:showPercent val="0"/>
          <c:showBubbleSize val="0"/>
        </c:dLbls>
        <c:gapWidth val="150"/>
        <c:axId val="226970984"/>
        <c:axId val="22697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721.06</c:v>
                </c:pt>
                <c:pt idx="1">
                  <c:v>862.87</c:v>
                </c:pt>
                <c:pt idx="2">
                  <c:v>716.96</c:v>
                </c:pt>
                <c:pt idx="3">
                  <c:v>799.11</c:v>
                </c:pt>
                <c:pt idx="4">
                  <c:v>768.62</c:v>
                </c:pt>
              </c:numCache>
            </c:numRef>
          </c:val>
          <c:smooth val="0"/>
          <c:extLst xmlns:c16r2="http://schemas.microsoft.com/office/drawing/2015/06/chart">
            <c:ext xmlns:c16="http://schemas.microsoft.com/office/drawing/2014/chart" uri="{C3380CC4-5D6E-409C-BE32-E72D297353CC}">
              <c16:uniqueId val="{00000001-1057-48C6-A629-A672E58DC57C}"/>
            </c:ext>
          </c:extLst>
        </c:ser>
        <c:dLbls>
          <c:showLegendKey val="0"/>
          <c:showVal val="0"/>
          <c:showCatName val="0"/>
          <c:showSerName val="0"/>
          <c:showPercent val="0"/>
          <c:showBubbleSize val="0"/>
        </c:dLbls>
        <c:marker val="1"/>
        <c:smooth val="0"/>
        <c:axId val="226970984"/>
        <c:axId val="226971376"/>
      </c:lineChart>
      <c:dateAx>
        <c:axId val="226970984"/>
        <c:scaling>
          <c:orientation val="minMax"/>
        </c:scaling>
        <c:delete val="1"/>
        <c:axPos val="b"/>
        <c:numFmt formatCode="ge" sourceLinked="1"/>
        <c:majorTickMark val="none"/>
        <c:minorTickMark val="none"/>
        <c:tickLblPos val="none"/>
        <c:crossAx val="226971376"/>
        <c:crosses val="autoZero"/>
        <c:auto val="1"/>
        <c:lblOffset val="100"/>
        <c:baseTimeUnit val="years"/>
      </c:dateAx>
      <c:valAx>
        <c:axId val="226971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70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76.150000000000006</c:v>
                </c:pt>
                <c:pt idx="1">
                  <c:v>90.91</c:v>
                </c:pt>
                <c:pt idx="2">
                  <c:v>92.65</c:v>
                </c:pt>
                <c:pt idx="3">
                  <c:v>91.4</c:v>
                </c:pt>
                <c:pt idx="4">
                  <c:v>92.65</c:v>
                </c:pt>
              </c:numCache>
            </c:numRef>
          </c:val>
          <c:extLst xmlns:c16r2="http://schemas.microsoft.com/office/drawing/2015/06/chart">
            <c:ext xmlns:c16="http://schemas.microsoft.com/office/drawing/2014/chart" uri="{C3380CC4-5D6E-409C-BE32-E72D297353CC}">
              <c16:uniqueId val="{00000000-482A-425A-946D-DE7C92542985}"/>
            </c:ext>
          </c:extLst>
        </c:ser>
        <c:dLbls>
          <c:showLegendKey val="0"/>
          <c:showVal val="0"/>
          <c:showCatName val="0"/>
          <c:showSerName val="0"/>
          <c:showPercent val="0"/>
          <c:showBubbleSize val="0"/>
        </c:dLbls>
        <c:gapWidth val="150"/>
        <c:axId val="226972552"/>
        <c:axId val="226972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84.86</c:v>
                </c:pt>
                <c:pt idx="1">
                  <c:v>85.39</c:v>
                </c:pt>
                <c:pt idx="2">
                  <c:v>88.09</c:v>
                </c:pt>
                <c:pt idx="3">
                  <c:v>87.69</c:v>
                </c:pt>
                <c:pt idx="4">
                  <c:v>88.06</c:v>
                </c:pt>
              </c:numCache>
            </c:numRef>
          </c:val>
          <c:smooth val="0"/>
          <c:extLst xmlns:c16r2="http://schemas.microsoft.com/office/drawing/2015/06/chart">
            <c:ext xmlns:c16="http://schemas.microsoft.com/office/drawing/2014/chart" uri="{C3380CC4-5D6E-409C-BE32-E72D297353CC}">
              <c16:uniqueId val="{00000001-482A-425A-946D-DE7C92542985}"/>
            </c:ext>
          </c:extLst>
        </c:ser>
        <c:dLbls>
          <c:showLegendKey val="0"/>
          <c:showVal val="0"/>
          <c:showCatName val="0"/>
          <c:showSerName val="0"/>
          <c:showPercent val="0"/>
          <c:showBubbleSize val="0"/>
        </c:dLbls>
        <c:marker val="1"/>
        <c:smooth val="0"/>
        <c:axId val="226972552"/>
        <c:axId val="226972944"/>
      </c:lineChart>
      <c:dateAx>
        <c:axId val="226972552"/>
        <c:scaling>
          <c:orientation val="minMax"/>
        </c:scaling>
        <c:delete val="1"/>
        <c:axPos val="b"/>
        <c:numFmt formatCode="ge" sourceLinked="1"/>
        <c:majorTickMark val="none"/>
        <c:minorTickMark val="none"/>
        <c:tickLblPos val="none"/>
        <c:crossAx val="226972944"/>
        <c:crosses val="autoZero"/>
        <c:auto val="1"/>
        <c:lblOffset val="100"/>
        <c:baseTimeUnit val="years"/>
      </c:dateAx>
      <c:valAx>
        <c:axId val="226972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72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261.39999999999998</c:v>
                </c:pt>
                <c:pt idx="1">
                  <c:v>218.36</c:v>
                </c:pt>
                <c:pt idx="2">
                  <c:v>215</c:v>
                </c:pt>
                <c:pt idx="3">
                  <c:v>218.01</c:v>
                </c:pt>
                <c:pt idx="4">
                  <c:v>214.88</c:v>
                </c:pt>
              </c:numCache>
            </c:numRef>
          </c:val>
          <c:extLst xmlns:c16r2="http://schemas.microsoft.com/office/drawing/2015/06/chart">
            <c:ext xmlns:c16="http://schemas.microsoft.com/office/drawing/2014/chart" uri="{C3380CC4-5D6E-409C-BE32-E72D297353CC}">
              <c16:uniqueId val="{00000000-A532-4948-B58B-4CBA1C5FE437}"/>
            </c:ext>
          </c:extLst>
        </c:ser>
        <c:dLbls>
          <c:showLegendKey val="0"/>
          <c:showVal val="0"/>
          <c:showCatName val="0"/>
          <c:showSerName val="0"/>
          <c:showPercent val="0"/>
          <c:showBubbleSize val="0"/>
        </c:dLbls>
        <c:gapWidth val="150"/>
        <c:axId val="226974120"/>
        <c:axId val="2272468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188.14</c:v>
                </c:pt>
                <c:pt idx="1">
                  <c:v>188.79</c:v>
                </c:pt>
                <c:pt idx="2">
                  <c:v>181.8</c:v>
                </c:pt>
                <c:pt idx="3">
                  <c:v>180.07</c:v>
                </c:pt>
                <c:pt idx="4">
                  <c:v>179.32</c:v>
                </c:pt>
              </c:numCache>
            </c:numRef>
          </c:val>
          <c:smooth val="0"/>
          <c:extLst xmlns:c16r2="http://schemas.microsoft.com/office/drawing/2015/06/chart">
            <c:ext xmlns:c16="http://schemas.microsoft.com/office/drawing/2014/chart" uri="{C3380CC4-5D6E-409C-BE32-E72D297353CC}">
              <c16:uniqueId val="{00000001-A532-4948-B58B-4CBA1C5FE437}"/>
            </c:ext>
          </c:extLst>
        </c:ser>
        <c:dLbls>
          <c:showLegendKey val="0"/>
          <c:showVal val="0"/>
          <c:showCatName val="0"/>
          <c:showSerName val="0"/>
          <c:showPercent val="0"/>
          <c:showBubbleSize val="0"/>
        </c:dLbls>
        <c:marker val="1"/>
        <c:smooth val="0"/>
        <c:axId val="226974120"/>
        <c:axId val="227246888"/>
      </c:lineChart>
      <c:dateAx>
        <c:axId val="226974120"/>
        <c:scaling>
          <c:orientation val="minMax"/>
        </c:scaling>
        <c:delete val="1"/>
        <c:axPos val="b"/>
        <c:numFmt formatCode="ge" sourceLinked="1"/>
        <c:majorTickMark val="none"/>
        <c:minorTickMark val="none"/>
        <c:tickLblPos val="none"/>
        <c:crossAx val="227246888"/>
        <c:crosses val="autoZero"/>
        <c:auto val="1"/>
        <c:lblOffset val="100"/>
        <c:baseTimeUnit val="years"/>
      </c:dateAx>
      <c:valAx>
        <c:axId val="227246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6974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O4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柴田町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Cc1</v>
      </c>
      <c r="X8" s="48"/>
      <c r="Y8" s="48"/>
      <c r="Z8" s="48"/>
      <c r="AA8" s="48"/>
      <c r="AB8" s="48"/>
      <c r="AC8" s="48"/>
      <c r="AD8" s="49" t="str">
        <f>データ!$M$6</f>
        <v>非設置</v>
      </c>
      <c r="AE8" s="49"/>
      <c r="AF8" s="49"/>
      <c r="AG8" s="49"/>
      <c r="AH8" s="49"/>
      <c r="AI8" s="49"/>
      <c r="AJ8" s="49"/>
      <c r="AK8" s="3"/>
      <c r="AL8" s="50">
        <f>データ!S6</f>
        <v>37956</v>
      </c>
      <c r="AM8" s="50"/>
      <c r="AN8" s="50"/>
      <c r="AO8" s="50"/>
      <c r="AP8" s="50"/>
      <c r="AQ8" s="50"/>
      <c r="AR8" s="50"/>
      <c r="AS8" s="50"/>
      <c r="AT8" s="45">
        <f>データ!T6</f>
        <v>54.03</v>
      </c>
      <c r="AU8" s="45"/>
      <c r="AV8" s="45"/>
      <c r="AW8" s="45"/>
      <c r="AX8" s="45"/>
      <c r="AY8" s="45"/>
      <c r="AZ8" s="45"/>
      <c r="BA8" s="45"/>
      <c r="BB8" s="45">
        <f>データ!U6</f>
        <v>702.5</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78.900000000000006</v>
      </c>
      <c r="Q10" s="45"/>
      <c r="R10" s="45"/>
      <c r="S10" s="45"/>
      <c r="T10" s="45"/>
      <c r="U10" s="45"/>
      <c r="V10" s="45"/>
      <c r="W10" s="45">
        <f>データ!Q6</f>
        <v>81.11</v>
      </c>
      <c r="X10" s="45"/>
      <c r="Y10" s="45"/>
      <c r="Z10" s="45"/>
      <c r="AA10" s="45"/>
      <c r="AB10" s="45"/>
      <c r="AC10" s="45"/>
      <c r="AD10" s="50">
        <f>データ!R6</f>
        <v>3240</v>
      </c>
      <c r="AE10" s="50"/>
      <c r="AF10" s="50"/>
      <c r="AG10" s="50"/>
      <c r="AH10" s="50"/>
      <c r="AI10" s="50"/>
      <c r="AJ10" s="50"/>
      <c r="AK10" s="2"/>
      <c r="AL10" s="50">
        <f>データ!V6</f>
        <v>29750</v>
      </c>
      <c r="AM10" s="50"/>
      <c r="AN10" s="50"/>
      <c r="AO10" s="50"/>
      <c r="AP10" s="50"/>
      <c r="AQ10" s="50"/>
      <c r="AR10" s="50"/>
      <c r="AS10" s="50"/>
      <c r="AT10" s="45">
        <f>データ!W6</f>
        <v>7.43</v>
      </c>
      <c r="AU10" s="45"/>
      <c r="AV10" s="45"/>
      <c r="AW10" s="45"/>
      <c r="AX10" s="45"/>
      <c r="AY10" s="45"/>
      <c r="AZ10" s="45"/>
      <c r="BA10" s="45"/>
      <c r="BB10" s="45">
        <f>データ!X6</f>
        <v>4004.04</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110</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X+rOf8bSV1BtOJxlkMYYIZjLtIOPfLE3hzNhaDcSfqXfQQAcp9ea8rp/3DIEglE7AswaCsRIeCiNrKHJoJ7pBw==" saltValue="E6FkPg8yKNMcOHxKoC0Nn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43231</v>
      </c>
      <c r="D6" s="33">
        <f t="shared" si="3"/>
        <v>47</v>
      </c>
      <c r="E6" s="33">
        <f t="shared" si="3"/>
        <v>17</v>
      </c>
      <c r="F6" s="33">
        <f t="shared" si="3"/>
        <v>1</v>
      </c>
      <c r="G6" s="33">
        <f t="shared" si="3"/>
        <v>0</v>
      </c>
      <c r="H6" s="33" t="str">
        <f t="shared" si="3"/>
        <v>宮城県　柴田町</v>
      </c>
      <c r="I6" s="33" t="str">
        <f t="shared" si="3"/>
        <v>法非適用</v>
      </c>
      <c r="J6" s="33" t="str">
        <f t="shared" si="3"/>
        <v>下水道事業</v>
      </c>
      <c r="K6" s="33" t="str">
        <f t="shared" si="3"/>
        <v>公共下水道</v>
      </c>
      <c r="L6" s="33" t="str">
        <f t="shared" si="3"/>
        <v>Cc1</v>
      </c>
      <c r="M6" s="33" t="str">
        <f t="shared" si="3"/>
        <v>非設置</v>
      </c>
      <c r="N6" s="34" t="str">
        <f t="shared" si="3"/>
        <v>-</v>
      </c>
      <c r="O6" s="34" t="str">
        <f t="shared" si="3"/>
        <v>該当数値なし</v>
      </c>
      <c r="P6" s="34">
        <f t="shared" si="3"/>
        <v>78.900000000000006</v>
      </c>
      <c r="Q6" s="34">
        <f t="shared" si="3"/>
        <v>81.11</v>
      </c>
      <c r="R6" s="34">
        <f t="shared" si="3"/>
        <v>3240</v>
      </c>
      <c r="S6" s="34">
        <f t="shared" si="3"/>
        <v>37956</v>
      </c>
      <c r="T6" s="34">
        <f t="shared" si="3"/>
        <v>54.03</v>
      </c>
      <c r="U6" s="34">
        <f t="shared" si="3"/>
        <v>702.5</v>
      </c>
      <c r="V6" s="34">
        <f t="shared" si="3"/>
        <v>29750</v>
      </c>
      <c r="W6" s="34">
        <f t="shared" si="3"/>
        <v>7.43</v>
      </c>
      <c r="X6" s="34">
        <f t="shared" si="3"/>
        <v>4004.04</v>
      </c>
      <c r="Y6" s="35">
        <f>IF(Y7="",NA(),Y7)</f>
        <v>80.97</v>
      </c>
      <c r="Z6" s="35">
        <f t="shared" ref="Z6:AH6" si="4">IF(Z7="",NA(),Z7)</f>
        <v>82.34</v>
      </c>
      <c r="AA6" s="35">
        <f t="shared" si="4"/>
        <v>84.51</v>
      </c>
      <c r="AB6" s="35">
        <f t="shared" si="4"/>
        <v>84.13</v>
      </c>
      <c r="AC6" s="35">
        <f t="shared" si="4"/>
        <v>87.48</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735.71</v>
      </c>
      <c r="BG6" s="35">
        <f t="shared" ref="BG6:BO6" si="7">IF(BG7="",NA(),BG7)</f>
        <v>1032.08</v>
      </c>
      <c r="BH6" s="35">
        <f t="shared" si="7"/>
        <v>1071.46</v>
      </c>
      <c r="BI6" s="35">
        <f t="shared" si="7"/>
        <v>1013.55</v>
      </c>
      <c r="BJ6" s="35">
        <f t="shared" si="7"/>
        <v>1009.5</v>
      </c>
      <c r="BK6" s="35">
        <f t="shared" si="7"/>
        <v>721.06</v>
      </c>
      <c r="BL6" s="35">
        <f t="shared" si="7"/>
        <v>862.87</v>
      </c>
      <c r="BM6" s="35">
        <f t="shared" si="7"/>
        <v>716.96</v>
      </c>
      <c r="BN6" s="35">
        <f t="shared" si="7"/>
        <v>799.11</v>
      </c>
      <c r="BO6" s="35">
        <f t="shared" si="7"/>
        <v>768.62</v>
      </c>
      <c r="BP6" s="34" t="str">
        <f>IF(BP7="","",IF(BP7="-","【-】","【"&amp;SUBSTITUTE(TEXT(BP7,"#,##0.00"),"-","△")&amp;"】"))</f>
        <v>【682.78】</v>
      </c>
      <c r="BQ6" s="35">
        <f>IF(BQ7="",NA(),BQ7)</f>
        <v>76.150000000000006</v>
      </c>
      <c r="BR6" s="35">
        <f t="shared" ref="BR6:BZ6" si="8">IF(BR7="",NA(),BR7)</f>
        <v>90.91</v>
      </c>
      <c r="BS6" s="35">
        <f t="shared" si="8"/>
        <v>92.65</v>
      </c>
      <c r="BT6" s="35">
        <f t="shared" si="8"/>
        <v>91.4</v>
      </c>
      <c r="BU6" s="35">
        <f t="shared" si="8"/>
        <v>92.65</v>
      </c>
      <c r="BV6" s="35">
        <f t="shared" si="8"/>
        <v>84.86</v>
      </c>
      <c r="BW6" s="35">
        <f t="shared" si="8"/>
        <v>85.39</v>
      </c>
      <c r="BX6" s="35">
        <f t="shared" si="8"/>
        <v>88.09</v>
      </c>
      <c r="BY6" s="35">
        <f t="shared" si="8"/>
        <v>87.69</v>
      </c>
      <c r="BZ6" s="35">
        <f t="shared" si="8"/>
        <v>88.06</v>
      </c>
      <c r="CA6" s="34" t="str">
        <f>IF(CA7="","",IF(CA7="-","【-】","【"&amp;SUBSTITUTE(TEXT(CA7,"#,##0.00"),"-","△")&amp;"】"))</f>
        <v>【100.91】</v>
      </c>
      <c r="CB6" s="35">
        <f>IF(CB7="",NA(),CB7)</f>
        <v>261.39999999999998</v>
      </c>
      <c r="CC6" s="35">
        <f t="shared" ref="CC6:CK6" si="9">IF(CC7="",NA(),CC7)</f>
        <v>218.36</v>
      </c>
      <c r="CD6" s="35">
        <f t="shared" si="9"/>
        <v>215</v>
      </c>
      <c r="CE6" s="35">
        <f t="shared" si="9"/>
        <v>218.01</v>
      </c>
      <c r="CF6" s="35">
        <f t="shared" si="9"/>
        <v>214.88</v>
      </c>
      <c r="CG6" s="35">
        <f t="shared" si="9"/>
        <v>188.14</v>
      </c>
      <c r="CH6" s="35">
        <f t="shared" si="9"/>
        <v>188.79</v>
      </c>
      <c r="CI6" s="35">
        <f t="shared" si="9"/>
        <v>181.8</v>
      </c>
      <c r="CJ6" s="35">
        <f t="shared" si="9"/>
        <v>180.07</v>
      </c>
      <c r="CK6" s="35">
        <f t="shared" si="9"/>
        <v>179.32</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64.23</v>
      </c>
      <c r="CS6" s="35">
        <f t="shared" si="10"/>
        <v>59.4</v>
      </c>
      <c r="CT6" s="35">
        <f t="shared" si="10"/>
        <v>59.35</v>
      </c>
      <c r="CU6" s="35">
        <f t="shared" si="10"/>
        <v>58.4</v>
      </c>
      <c r="CV6" s="35">
        <f t="shared" si="10"/>
        <v>58</v>
      </c>
      <c r="CW6" s="34" t="str">
        <f>IF(CW7="","",IF(CW7="-","【-】","【"&amp;SUBSTITUTE(TEXT(CW7,"#,##0.00"),"-","△")&amp;"】"))</f>
        <v>【58.98】</v>
      </c>
      <c r="CX6" s="35">
        <f>IF(CX7="",NA(),CX7)</f>
        <v>92.11</v>
      </c>
      <c r="CY6" s="35">
        <f t="shared" ref="CY6:DG6" si="11">IF(CY7="",NA(),CY7)</f>
        <v>92.3</v>
      </c>
      <c r="CZ6" s="35">
        <f t="shared" si="11"/>
        <v>91.71</v>
      </c>
      <c r="DA6" s="35">
        <f t="shared" si="11"/>
        <v>91.5</v>
      </c>
      <c r="DB6" s="35">
        <f t="shared" si="11"/>
        <v>92.52</v>
      </c>
      <c r="DC6" s="35">
        <f t="shared" si="11"/>
        <v>90.22</v>
      </c>
      <c r="DD6" s="35">
        <f t="shared" si="11"/>
        <v>89.81</v>
      </c>
      <c r="DE6" s="35">
        <f t="shared" si="11"/>
        <v>89.88</v>
      </c>
      <c r="DF6" s="35">
        <f t="shared" si="11"/>
        <v>89.68</v>
      </c>
      <c r="DG6" s="35">
        <f t="shared" si="11"/>
        <v>89.79</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5">
        <f t="shared" ref="EF6:EN6" si="14">IF(EF7="",NA(),EF7)</f>
        <v>0.05</v>
      </c>
      <c r="EG6" s="35">
        <f t="shared" si="14"/>
        <v>0.15</v>
      </c>
      <c r="EH6" s="35">
        <f t="shared" si="14"/>
        <v>0.02</v>
      </c>
      <c r="EI6" s="34">
        <f t="shared" si="14"/>
        <v>0</v>
      </c>
      <c r="EJ6" s="35">
        <f t="shared" si="14"/>
        <v>0.11</v>
      </c>
      <c r="EK6" s="35">
        <f t="shared" si="14"/>
        <v>0.09</v>
      </c>
      <c r="EL6" s="35">
        <f t="shared" si="14"/>
        <v>0.19</v>
      </c>
      <c r="EM6" s="35">
        <f t="shared" si="14"/>
        <v>0.23</v>
      </c>
      <c r="EN6" s="35">
        <f t="shared" si="14"/>
        <v>0.21</v>
      </c>
      <c r="EO6" s="34" t="str">
        <f>IF(EO7="","",IF(EO7="-","【-】","【"&amp;SUBSTITUTE(TEXT(EO7,"#,##0.00"),"-","△")&amp;"】"))</f>
        <v>【0.23】</v>
      </c>
    </row>
    <row r="7" spans="1:145" s="36" customFormat="1" x14ac:dyDescent="0.15">
      <c r="A7" s="28"/>
      <c r="B7" s="37">
        <v>2018</v>
      </c>
      <c r="C7" s="37">
        <v>43231</v>
      </c>
      <c r="D7" s="37">
        <v>47</v>
      </c>
      <c r="E7" s="37">
        <v>17</v>
      </c>
      <c r="F7" s="37">
        <v>1</v>
      </c>
      <c r="G7" s="37">
        <v>0</v>
      </c>
      <c r="H7" s="37" t="s">
        <v>96</v>
      </c>
      <c r="I7" s="37" t="s">
        <v>97</v>
      </c>
      <c r="J7" s="37" t="s">
        <v>98</v>
      </c>
      <c r="K7" s="37" t="s">
        <v>99</v>
      </c>
      <c r="L7" s="37" t="s">
        <v>100</v>
      </c>
      <c r="M7" s="37" t="s">
        <v>101</v>
      </c>
      <c r="N7" s="38" t="s">
        <v>102</v>
      </c>
      <c r="O7" s="38" t="s">
        <v>103</v>
      </c>
      <c r="P7" s="38">
        <v>78.900000000000006</v>
      </c>
      <c r="Q7" s="38">
        <v>81.11</v>
      </c>
      <c r="R7" s="38">
        <v>3240</v>
      </c>
      <c r="S7" s="38">
        <v>37956</v>
      </c>
      <c r="T7" s="38">
        <v>54.03</v>
      </c>
      <c r="U7" s="38">
        <v>702.5</v>
      </c>
      <c r="V7" s="38">
        <v>29750</v>
      </c>
      <c r="W7" s="38">
        <v>7.43</v>
      </c>
      <c r="X7" s="38">
        <v>4004.04</v>
      </c>
      <c r="Y7" s="38">
        <v>80.97</v>
      </c>
      <c r="Z7" s="38">
        <v>82.34</v>
      </c>
      <c r="AA7" s="38">
        <v>84.51</v>
      </c>
      <c r="AB7" s="38">
        <v>84.13</v>
      </c>
      <c r="AC7" s="38">
        <v>87.48</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735.71</v>
      </c>
      <c r="BG7" s="38">
        <v>1032.08</v>
      </c>
      <c r="BH7" s="38">
        <v>1071.46</v>
      </c>
      <c r="BI7" s="38">
        <v>1013.55</v>
      </c>
      <c r="BJ7" s="38">
        <v>1009.5</v>
      </c>
      <c r="BK7" s="38">
        <v>721.06</v>
      </c>
      <c r="BL7" s="38">
        <v>862.87</v>
      </c>
      <c r="BM7" s="38">
        <v>716.96</v>
      </c>
      <c r="BN7" s="38">
        <v>799.11</v>
      </c>
      <c r="BO7" s="38">
        <v>768.62</v>
      </c>
      <c r="BP7" s="38">
        <v>682.78</v>
      </c>
      <c r="BQ7" s="38">
        <v>76.150000000000006</v>
      </c>
      <c r="BR7" s="38">
        <v>90.91</v>
      </c>
      <c r="BS7" s="38">
        <v>92.65</v>
      </c>
      <c r="BT7" s="38">
        <v>91.4</v>
      </c>
      <c r="BU7" s="38">
        <v>92.65</v>
      </c>
      <c r="BV7" s="38">
        <v>84.86</v>
      </c>
      <c r="BW7" s="38">
        <v>85.39</v>
      </c>
      <c r="BX7" s="38">
        <v>88.09</v>
      </c>
      <c r="BY7" s="38">
        <v>87.69</v>
      </c>
      <c r="BZ7" s="38">
        <v>88.06</v>
      </c>
      <c r="CA7" s="38">
        <v>100.91</v>
      </c>
      <c r="CB7" s="38">
        <v>261.39999999999998</v>
      </c>
      <c r="CC7" s="38">
        <v>218.36</v>
      </c>
      <c r="CD7" s="38">
        <v>215</v>
      </c>
      <c r="CE7" s="38">
        <v>218.01</v>
      </c>
      <c r="CF7" s="38">
        <v>214.88</v>
      </c>
      <c r="CG7" s="38">
        <v>188.14</v>
      </c>
      <c r="CH7" s="38">
        <v>188.79</v>
      </c>
      <c r="CI7" s="38">
        <v>181.8</v>
      </c>
      <c r="CJ7" s="38">
        <v>180.07</v>
      </c>
      <c r="CK7" s="38">
        <v>179.32</v>
      </c>
      <c r="CL7" s="38">
        <v>136.86000000000001</v>
      </c>
      <c r="CM7" s="38" t="s">
        <v>102</v>
      </c>
      <c r="CN7" s="38" t="s">
        <v>102</v>
      </c>
      <c r="CO7" s="38" t="s">
        <v>102</v>
      </c>
      <c r="CP7" s="38" t="s">
        <v>102</v>
      </c>
      <c r="CQ7" s="38" t="s">
        <v>102</v>
      </c>
      <c r="CR7" s="38">
        <v>64.23</v>
      </c>
      <c r="CS7" s="38">
        <v>59.4</v>
      </c>
      <c r="CT7" s="38">
        <v>59.35</v>
      </c>
      <c r="CU7" s="38">
        <v>58.4</v>
      </c>
      <c r="CV7" s="38">
        <v>58</v>
      </c>
      <c r="CW7" s="38">
        <v>58.98</v>
      </c>
      <c r="CX7" s="38">
        <v>92.11</v>
      </c>
      <c r="CY7" s="38">
        <v>92.3</v>
      </c>
      <c r="CZ7" s="38">
        <v>91.71</v>
      </c>
      <c r="DA7" s="38">
        <v>91.5</v>
      </c>
      <c r="DB7" s="38">
        <v>92.52</v>
      </c>
      <c r="DC7" s="38">
        <v>90.22</v>
      </c>
      <c r="DD7" s="38">
        <v>89.81</v>
      </c>
      <c r="DE7" s="38">
        <v>89.88</v>
      </c>
      <c r="DF7" s="38">
        <v>89.68</v>
      </c>
      <c r="DG7" s="38">
        <v>89.79</v>
      </c>
      <c r="DH7" s="38">
        <v>95.2</v>
      </c>
      <c r="DI7" s="38"/>
      <c r="DJ7" s="38"/>
      <c r="DK7" s="38"/>
      <c r="DL7" s="38"/>
      <c r="DM7" s="38"/>
      <c r="DN7" s="38"/>
      <c r="DO7" s="38"/>
      <c r="DP7" s="38"/>
      <c r="DQ7" s="38"/>
      <c r="DR7" s="38"/>
      <c r="DS7" s="38"/>
      <c r="DT7" s="38"/>
      <c r="DU7" s="38"/>
      <c r="DV7" s="38"/>
      <c r="DW7" s="38"/>
      <c r="DX7" s="38"/>
      <c r="DY7" s="38"/>
      <c r="DZ7" s="38"/>
      <c r="EA7" s="38"/>
      <c r="EB7" s="38"/>
      <c r="EC7" s="38"/>
      <c r="ED7" s="38"/>
      <c r="EE7" s="38">
        <v>0</v>
      </c>
      <c r="EF7" s="38">
        <v>0.05</v>
      </c>
      <c r="EG7" s="38">
        <v>0.15</v>
      </c>
      <c r="EH7" s="38">
        <v>0.02</v>
      </c>
      <c r="EI7" s="38">
        <v>0</v>
      </c>
      <c r="EJ7" s="38">
        <v>0.11</v>
      </c>
      <c r="EK7" s="38">
        <v>0.09</v>
      </c>
      <c r="EL7" s="38">
        <v>0.19</v>
      </c>
      <c r="EM7" s="38">
        <v>0.23</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dcterms:created xsi:type="dcterms:W3CDTF">2019-12-05T05:01:03Z</dcterms:created>
  <dcterms:modified xsi:type="dcterms:W3CDTF">2020-01-23T09:55:48Z</dcterms:modified>
  <cp:category/>
</cp:coreProperties>
</file>