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v-f007\共有\12上下水道課\Water\総務係\18_経営分析比較表\R01提出\"/>
    </mc:Choice>
  </mc:AlternateContent>
  <workbookProtection workbookAlgorithmName="SHA-512" workbookHashValue="VOeIR3ZJA018dvDTvCCFSf7NhDPGURszCPXkDRnrQbWpFEZnSKXQ9W5wlpapW182rJkPSELIYTY0taMAEfSrLA==" workbookSaltValue="/oSkSL5FujF7JRZVQPvuD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<sst xmlns="http://schemas.openxmlformats.org/spreadsheetml/2006/main" count="220" uniqueCount="108">
  <si>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</si>
  <si>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</si>
  <si>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</si>
  <si>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</si>
  <si>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</si>
  <si>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</si>
  <si>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</si>
  <si>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</si>
  <si>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</si>
  <si>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</si>
  <si>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</si>
  <si>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</si>
  <si>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</si>
  <si>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</si>
  <si>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</si>
  <si>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</si>
  <si>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</si>
  <si>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</si>
  <si>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</si>
  <si>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</si>
  <si>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</si>
  <si>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</si>
  <si>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</si>
  <si>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</si>
  <si>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</si>
  <si>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</si>
  <si>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</si>
  <si>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</si>
  <si>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</si>
  <si>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</si>
  <si>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</si>
  <si>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</si>
  <si>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</si>
  <si>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</si>
  <si>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</si>
  <si>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</si>
  <si>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</si>
  <si>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</si>
  <si>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</si>
  <si>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</si>
  <si>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</si>
  <si>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</si>
  <si>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</si>
  <si>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</si>
  <si>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</si>
  <si>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</si>
  <si>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</si>
  <si>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</si>
  <si>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</si>
  <si>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</si>
  <si>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</si>
  <si>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</si>
  <si>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</si>
  <si>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</si>
  <si>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</si>
  <si>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</si>
  <si>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</si>
  <si>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</si>
  <si>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</si>
  <si>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</si>
  <si>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</si>
  <si>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</si>
  <si>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</si>
  <si>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</si>
  <si>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</si>
  <si>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</si>
  <si>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</si>
  <si>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</si>
  <si>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</si>
  <si>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</si>
  <si>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</si>
  <si>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</si>
  <si>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</si>
  <si>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</si>
  <si>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</si>
  <si>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</si>
  <si>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</si>
  <si>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</si>
  <si>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</si>
  <si>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</si>
  <si>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</si>
  <si>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</si>
  <si>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</si>
  <si>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</si>
  <si>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</si>
  <si>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</si>
  <si>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</si>
  <si>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</si>
  <si>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</si>
  <si>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</si>
  <si>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</si>
  <si>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</si>
  <si>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</si>
  <si>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</si>
  <si>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</si>
  <si>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</si>
  <si>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</si>
  <si>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</si>
  <si>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</si>
  <si>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</si>
  <si>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</si>
  <si>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</si>
  <si>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</si>
  <si>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</si>
  <si>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</si>
  <si>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流動比率・料金回収率は、平成26年度から引き続き100％を超え、類似団体の平均も超えていることから健全な経営状況であるといえる。これらは、平成26年度から実施している料金徴収等窓口業務委託による費用削減（人件費）が要因と考えられる。
　企業債残高対給水収益比率は、将来負担を考慮し企業債借入額を抑えているため数値が減少している。今後も企業債借入額を抑えていく予定である。
　給水原価は類似団体平均値を上回っている。これは、当町の経費の半分を受水費が占めており、受水単価が高いことが一つの要因と考えられる。
　</t>
    <rPh sb="1" eb="3">
      <t>ケイジョウ</t>
    </rPh>
    <rPh sb="3" eb="5">
      <t>シュウシ</t>
    </rPh>
    <rPh sb="5" eb="7">
      <t>ヒリツ</t>
    </rPh>
    <rPh sb="8" eb="10">
      <t>リュウドウ</t>
    </rPh>
    <rPh sb="10" eb="12">
      <t>ヒリツ</t>
    </rPh>
    <rPh sb="13" eb="15">
      <t>リョウキン</t>
    </rPh>
    <rPh sb="15" eb="17">
      <t>カイシュウ</t>
    </rPh>
    <rPh sb="17" eb="18">
      <t>リツ</t>
    </rPh>
    <rPh sb="20" eb="22">
      <t>ヘイセイ</t>
    </rPh>
    <rPh sb="24" eb="26">
      <t>ネンド</t>
    </rPh>
    <rPh sb="28" eb="29">
      <t>ヒ</t>
    </rPh>
    <rPh sb="30" eb="31">
      <t>ツヅ</t>
    </rPh>
    <rPh sb="37" eb="38">
      <t>コ</t>
    </rPh>
    <rPh sb="40" eb="42">
      <t>ルイジ</t>
    </rPh>
    <rPh sb="42" eb="44">
      <t>ダンタイ</t>
    </rPh>
    <rPh sb="45" eb="47">
      <t>ヘイキン</t>
    </rPh>
    <rPh sb="48" eb="49">
      <t>コ</t>
    </rPh>
    <rPh sb="57" eb="59">
      <t>ケンゼン</t>
    </rPh>
    <rPh sb="60" eb="62">
      <t>ケイエイ</t>
    </rPh>
    <rPh sb="62" eb="64">
      <t>ジョウキョウ</t>
    </rPh>
    <rPh sb="77" eb="79">
      <t>ヘイセイ</t>
    </rPh>
    <rPh sb="81" eb="83">
      <t>ネンド</t>
    </rPh>
    <rPh sb="85" eb="87">
      <t>ジッシ</t>
    </rPh>
    <rPh sb="91" eb="93">
      <t>リョウキン</t>
    </rPh>
    <rPh sb="93" eb="95">
      <t>チョウシュウ</t>
    </rPh>
    <rPh sb="95" eb="96">
      <t>トウ</t>
    </rPh>
    <rPh sb="96" eb="98">
      <t>マドグチ</t>
    </rPh>
    <rPh sb="98" eb="100">
      <t>ギョウム</t>
    </rPh>
    <rPh sb="100" eb="102">
      <t>イタク</t>
    </rPh>
    <rPh sb="105" eb="107">
      <t>ヒヨウ</t>
    </rPh>
    <rPh sb="107" eb="109">
      <t>サクゲン</t>
    </rPh>
    <rPh sb="110" eb="113">
      <t>ジンケンヒ</t>
    </rPh>
    <rPh sb="115" eb="117">
      <t>ヨウイン</t>
    </rPh>
    <rPh sb="118" eb="119">
      <t>カンガ</t>
    </rPh>
    <rPh sb="126" eb="128">
      <t>キギョウ</t>
    </rPh>
    <rPh sb="128" eb="129">
      <t>サイ</t>
    </rPh>
    <rPh sb="129" eb="131">
      <t>ザンダカ</t>
    </rPh>
    <rPh sb="131" eb="132">
      <t>タイ</t>
    </rPh>
    <rPh sb="132" eb="134">
      <t>キュウスイ</t>
    </rPh>
    <rPh sb="134" eb="136">
      <t>シュウエキ</t>
    </rPh>
    <rPh sb="136" eb="138">
      <t>ヒリツ</t>
    </rPh>
    <rPh sb="140" eb="142">
      <t>ショウライ</t>
    </rPh>
    <rPh sb="142" eb="144">
      <t>フタン</t>
    </rPh>
    <rPh sb="145" eb="147">
      <t>コウリョ</t>
    </rPh>
    <rPh sb="148" eb="150">
      <t>キギョウ</t>
    </rPh>
    <rPh sb="150" eb="151">
      <t>サイ</t>
    </rPh>
    <rPh sb="151" eb="153">
      <t>カリイレ</t>
    </rPh>
    <rPh sb="153" eb="154">
      <t>ガク</t>
    </rPh>
    <rPh sb="155" eb="156">
      <t>オサ</t>
    </rPh>
    <rPh sb="162" eb="164">
      <t>スウチ</t>
    </rPh>
    <rPh sb="165" eb="167">
      <t>ゲンショウ</t>
    </rPh>
    <rPh sb="172" eb="174">
      <t>コンゴ</t>
    </rPh>
    <rPh sb="175" eb="177">
      <t>キギョウ</t>
    </rPh>
    <rPh sb="177" eb="178">
      <t>サイ</t>
    </rPh>
    <rPh sb="178" eb="180">
      <t>カリイレ</t>
    </rPh>
    <rPh sb="180" eb="181">
      <t>ガク</t>
    </rPh>
    <rPh sb="182" eb="183">
      <t>オサ</t>
    </rPh>
    <rPh sb="187" eb="189">
      <t>ヨテイ</t>
    </rPh>
    <rPh sb="195" eb="197">
      <t>キュウスイ</t>
    </rPh>
    <rPh sb="197" eb="199">
      <t>ゲンカ</t>
    </rPh>
    <rPh sb="200" eb="202">
      <t>ルイジ</t>
    </rPh>
    <rPh sb="202" eb="204">
      <t>ダンタイ</t>
    </rPh>
    <rPh sb="204" eb="207">
      <t>ヘイキンチ</t>
    </rPh>
    <rPh sb="208" eb="210">
      <t>ウワマワ</t>
    </rPh>
    <rPh sb="219" eb="221">
      <t>トウチョウ</t>
    </rPh>
    <rPh sb="222" eb="224">
      <t>ケイヒ</t>
    </rPh>
    <rPh sb="225" eb="227">
      <t>ハンブン</t>
    </rPh>
    <rPh sb="228" eb="230">
      <t>ジュスイ</t>
    </rPh>
    <rPh sb="230" eb="231">
      <t>ヒ</t>
    </rPh>
    <rPh sb="232" eb="233">
      <t>シ</t>
    </rPh>
    <rPh sb="238" eb="240">
      <t>ジュスイ</t>
    </rPh>
    <rPh sb="240" eb="242">
      <t>タンカ</t>
    </rPh>
    <rPh sb="243" eb="244">
      <t>タカ</t>
    </rPh>
    <rPh sb="248" eb="249">
      <t>ヒト</t>
    </rPh>
    <rPh sb="251" eb="253">
      <t>ヨウイン</t>
    </rPh>
    <rPh sb="254" eb="255">
      <t>カンガ</t>
    </rPh>
    <phoneticPr fontId="4"/>
  </si>
  <si>
    <t>　有形固定資産減価償却率は、類似団体平均値を上回っている。現在使用していない施設を残していることが要因と考えられる。これらの施設は計画的に順次撤去していく考えである。
　管路経年化率・管路更新率は、ほぼ横ばいで推移している。老朽管路を減少させるためには、新たに耐用年数を経過する管路延長以上の布設替を行う必要がある。しかしながら、現在の人員配置では不可能と考えるため、現状では漏水が多発する地区を優先的に布設替する考え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ウワマワ</t>
    </rPh>
    <rPh sb="29" eb="31">
      <t>ゲンザイ</t>
    </rPh>
    <rPh sb="31" eb="33">
      <t>シヨウ</t>
    </rPh>
    <rPh sb="38" eb="40">
      <t>シセツ</t>
    </rPh>
    <rPh sb="41" eb="42">
      <t>ノコ</t>
    </rPh>
    <rPh sb="49" eb="51">
      <t>ヨウイン</t>
    </rPh>
    <rPh sb="52" eb="53">
      <t>カンガ</t>
    </rPh>
    <rPh sb="62" eb="64">
      <t>シセツ</t>
    </rPh>
    <rPh sb="65" eb="68">
      <t>ケイカクテキ</t>
    </rPh>
    <rPh sb="69" eb="71">
      <t>ジュンジ</t>
    </rPh>
    <rPh sb="71" eb="73">
      <t>テッキョ</t>
    </rPh>
    <rPh sb="77" eb="78">
      <t>カンガ</t>
    </rPh>
    <rPh sb="85" eb="87">
      <t>カンロ</t>
    </rPh>
    <rPh sb="87" eb="90">
      <t>ケイネンカ</t>
    </rPh>
    <rPh sb="90" eb="91">
      <t>リツ</t>
    </rPh>
    <rPh sb="92" eb="94">
      <t>カンロ</t>
    </rPh>
    <rPh sb="94" eb="96">
      <t>コウシン</t>
    </rPh>
    <rPh sb="96" eb="97">
      <t>リツ</t>
    </rPh>
    <rPh sb="101" eb="102">
      <t>ヨコ</t>
    </rPh>
    <rPh sb="105" eb="107">
      <t>スイイ</t>
    </rPh>
    <rPh sb="112" eb="114">
      <t>ロウキュウ</t>
    </rPh>
    <rPh sb="114" eb="116">
      <t>カンロ</t>
    </rPh>
    <rPh sb="117" eb="119">
      <t>ゲンショウ</t>
    </rPh>
    <rPh sb="127" eb="128">
      <t>アラ</t>
    </rPh>
    <rPh sb="130" eb="132">
      <t>タイヨウ</t>
    </rPh>
    <rPh sb="132" eb="134">
      <t>ネンスウ</t>
    </rPh>
    <rPh sb="135" eb="137">
      <t>ケイカ</t>
    </rPh>
    <rPh sb="139" eb="141">
      <t>カンロ</t>
    </rPh>
    <rPh sb="141" eb="143">
      <t>エンチョウ</t>
    </rPh>
    <rPh sb="143" eb="145">
      <t>イジョウ</t>
    </rPh>
    <rPh sb="146" eb="149">
      <t>フセツガエ</t>
    </rPh>
    <rPh sb="150" eb="151">
      <t>オコナ</t>
    </rPh>
    <rPh sb="152" eb="154">
      <t>ヒツヨウ</t>
    </rPh>
    <rPh sb="165" eb="167">
      <t>ゲンザイ</t>
    </rPh>
    <rPh sb="168" eb="170">
      <t>ジンイン</t>
    </rPh>
    <rPh sb="170" eb="172">
      <t>ハイチ</t>
    </rPh>
    <rPh sb="174" eb="177">
      <t>フカノウ</t>
    </rPh>
    <rPh sb="178" eb="179">
      <t>カンガ</t>
    </rPh>
    <rPh sb="184" eb="186">
      <t>ゲンジョウ</t>
    </rPh>
    <rPh sb="188" eb="190">
      <t>ロウスイ</t>
    </rPh>
    <rPh sb="191" eb="193">
      <t>タハツ</t>
    </rPh>
    <rPh sb="195" eb="197">
      <t>チク</t>
    </rPh>
    <rPh sb="198" eb="201">
      <t>ユウセンテキ</t>
    </rPh>
    <rPh sb="202" eb="205">
      <t>フセツガエ</t>
    </rPh>
    <rPh sb="207" eb="208">
      <t>カンガ</t>
    </rPh>
    <phoneticPr fontId="4"/>
  </si>
  <si>
    <t>　本町の水道事業は、費用削減の効果もあり経営的には安定していると考えられる。
　管路更新率は類似団体よりも良い数値であるものの、管路経年化率は類似団体平均値を上回り悪い数値となっている。
　今後、計画的に更新事業を実施しなければならないと考えるが、計画的に更新事業を行うためには人的配置が必要であることに加え、職員の退職や高齢化により水道事業に精通した職員が少なくなっているため、人材育成（技術継承）が大きな課題と考えている。</t>
    <rPh sb="1" eb="3">
      <t>ホンチョウ</t>
    </rPh>
    <rPh sb="4" eb="6">
      <t>スイドウ</t>
    </rPh>
    <rPh sb="6" eb="8">
      <t>ジギョウ</t>
    </rPh>
    <rPh sb="10" eb="12">
      <t>ヒヨウ</t>
    </rPh>
    <rPh sb="12" eb="14">
      <t>サクゲン</t>
    </rPh>
    <rPh sb="15" eb="17">
      <t>コウカ</t>
    </rPh>
    <rPh sb="20" eb="23">
      <t>ケイエイテキ</t>
    </rPh>
    <rPh sb="25" eb="27">
      <t>アンテイ</t>
    </rPh>
    <rPh sb="32" eb="33">
      <t>カンガ</t>
    </rPh>
    <rPh sb="40" eb="42">
      <t>カンロ</t>
    </rPh>
    <rPh sb="42" eb="44">
      <t>コウシン</t>
    </rPh>
    <rPh sb="44" eb="45">
      <t>リツ</t>
    </rPh>
    <rPh sb="46" eb="48">
      <t>ルイジ</t>
    </rPh>
    <rPh sb="48" eb="50">
      <t>ダンタイ</t>
    </rPh>
    <rPh sb="53" eb="54">
      <t>ヨ</t>
    </rPh>
    <rPh sb="55" eb="57">
      <t>スウチ</t>
    </rPh>
    <rPh sb="64" eb="66">
      <t>カンロ</t>
    </rPh>
    <rPh sb="66" eb="69">
      <t>ケイネンカ</t>
    </rPh>
    <rPh sb="69" eb="70">
      <t>リツ</t>
    </rPh>
    <rPh sb="71" eb="73">
      <t>ルイジ</t>
    </rPh>
    <rPh sb="73" eb="75">
      <t>ダンタイ</t>
    </rPh>
    <rPh sb="75" eb="78">
      <t>ヘイキンチ</t>
    </rPh>
    <rPh sb="79" eb="81">
      <t>ウワマワ</t>
    </rPh>
    <rPh sb="82" eb="83">
      <t>ワル</t>
    </rPh>
    <rPh sb="84" eb="86">
      <t>スウチ</t>
    </rPh>
    <rPh sb="98" eb="101">
      <t>ケイカクテキ</t>
    </rPh>
    <rPh sb="102" eb="104">
      <t>コウシン</t>
    </rPh>
    <rPh sb="104" eb="106">
      <t>ジギョウ</t>
    </rPh>
    <rPh sb="107" eb="109">
      <t>ジッシ</t>
    </rPh>
    <rPh sb="119" eb="120">
      <t>カンガ</t>
    </rPh>
    <rPh sb="124" eb="127">
      <t>ケイカクテキ</t>
    </rPh>
    <rPh sb="128" eb="130">
      <t>コウシン</t>
    </rPh>
    <rPh sb="130" eb="132">
      <t>ジギョウ</t>
    </rPh>
    <rPh sb="133" eb="134">
      <t>オコナ</t>
    </rPh>
    <rPh sb="139" eb="141">
      <t>ジンテキ</t>
    </rPh>
    <rPh sb="141" eb="143">
      <t>ハイチ</t>
    </rPh>
    <rPh sb="144" eb="146">
      <t>ヒツヨウ</t>
    </rPh>
    <rPh sb="152" eb="153">
      <t>クワ</t>
    </rPh>
    <rPh sb="155" eb="157">
      <t>ショクイン</t>
    </rPh>
    <rPh sb="158" eb="160">
      <t>タイショク</t>
    </rPh>
    <rPh sb="161" eb="164">
      <t>コウレイカ</t>
    </rPh>
    <rPh sb="167" eb="169">
      <t>スイドウ</t>
    </rPh>
    <rPh sb="169" eb="171">
      <t>ジギョウ</t>
    </rPh>
    <rPh sb="172" eb="174">
      <t>セイツウ</t>
    </rPh>
    <rPh sb="176" eb="178">
      <t>ショクイン</t>
    </rPh>
    <rPh sb="179" eb="180">
      <t>スク</t>
    </rPh>
    <rPh sb="190" eb="192">
      <t>ジンザイ</t>
    </rPh>
    <rPh sb="192" eb="194">
      <t>イクセイ</t>
    </rPh>
    <rPh sb="195" eb="197">
      <t>ギジュツ</t>
    </rPh>
    <rPh sb="197" eb="199">
      <t>ケイショウ</t>
    </rPh>
    <rPh sb="201" eb="202">
      <t>オオ</t>
    </rPh>
    <rPh sb="204" eb="206">
      <t>カダイ</t>
    </rPh>
    <rPh sb="207" eb="20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</si>
</sst>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0.85</c:v>
                </c:pt>
                <c:pt idx="1">
                  <c:v>0.84</c:v>
                </c:pt>
                <c:pt idx="2">
                  <c:v>0.73</c:v>
                </c:pt>
                <c:pt idx="3">
                  <c:v>0.88</c:v>
                </c:pt>
                <c:pt idx="4">
                  <c:v>0.79</c:v>
                </c:pt>
              </c:numCache>
            </c:numRef>
          </c:val>
          <c:extLst>
            <c:ext xmlns:c16="http://schemas.microsoft.com/office/drawing/2014/chart" uri="{C3380CC4-5D6E-409C-BE32-E72D297353CC}">
              <c16:uniqueId val="{00000000-DA24-496B-BD33-51D64E6371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DA24-496B-BD33-51D64E6371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56.22</c:v>
                </c:pt>
                <c:pt idx="1">
                  <c:v>55.77</c:v>
                </c:pt>
                <c:pt idx="2">
                  <c:v>55.08</c:v>
                </c:pt>
                <c:pt idx="3">
                  <c:v>63.08</c:v>
                </c:pt>
                <c:pt idx="4">
                  <c:v>63.25</c:v>
                </c:pt>
              </c:numCache>
            </c:numRef>
          </c:val>
          <c:extLst>
            <c:ext xmlns:c16="http://schemas.microsoft.com/office/drawing/2014/chart" uri="{C3380CC4-5D6E-409C-BE32-E72D297353CC}">
              <c16:uniqueId val="{00000000-285A-432C-9F5F-15E3670751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285A-432C-9F5F-15E3670751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88.12</c:v>
                </c:pt>
                <c:pt idx="1">
                  <c:v>89.04</c:v>
                </c:pt>
                <c:pt idx="2">
                  <c:v>90.72</c:v>
                </c:pt>
                <c:pt idx="3">
                  <c:v>90.34</c:v>
                </c:pt>
                <c:pt idx="4">
                  <c:v>89.12</c:v>
                </c:pt>
              </c:numCache>
            </c:numRef>
          </c:val>
          <c:extLst>
            <c:ext xmlns:c16="http://schemas.microsoft.com/office/drawing/2014/chart" uri="{C3380CC4-5D6E-409C-BE32-E72D297353CC}">
              <c16:uniqueId val="{00000000-C288-42C5-BCCC-B4557E2F73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C288-42C5-BCCC-B4557E2F73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110.25</c:v>
                </c:pt>
                <c:pt idx="1">
                  <c:v>117.4</c:v>
                </c:pt>
                <c:pt idx="2">
                  <c:v>123.1</c:v>
                </c:pt>
                <c:pt idx="3">
                  <c:v>115.85</c:v>
                </c:pt>
                <c:pt idx="4">
                  <c:v>118.8</c:v>
                </c:pt>
              </c:numCache>
            </c:numRef>
          </c:val>
          <c:extLst>
            <c:ext xmlns:c16="http://schemas.microsoft.com/office/drawing/2014/chart" uri="{C3380CC4-5D6E-409C-BE32-E72D297353CC}">
              <c16:uniqueId val="{00000000-1AFD-4D72-91C4-C409645210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1AFD-4D72-91C4-C409645210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49.87</c:v>
                </c:pt>
                <c:pt idx="1">
                  <c:v>51.04</c:v>
                </c:pt>
                <c:pt idx="2">
                  <c:v>52.18</c:v>
                </c:pt>
                <c:pt idx="3">
                  <c:v>52.03</c:v>
                </c:pt>
                <c:pt idx="4">
                  <c:v>52.42</c:v>
                </c:pt>
              </c:numCache>
            </c:numRef>
          </c:val>
          <c:extLst>
            <c:ext xmlns:c16="http://schemas.microsoft.com/office/drawing/2014/chart" uri="{C3380CC4-5D6E-409C-BE32-E72D297353CC}">
              <c16:uniqueId val="{00000000-E628-4353-8F34-469814CB4B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E628-4353-8F34-469814CB4B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26.01</c:v>
                </c:pt>
                <c:pt idx="1">
                  <c:v>24.78</c:v>
                </c:pt>
                <c:pt idx="2">
                  <c:v>25.4</c:v>
                </c:pt>
                <c:pt idx="3">
                  <c:v>30.04</c:v>
                </c:pt>
                <c:pt idx="4">
                  <c:v>30.4</c:v>
                </c:pt>
              </c:numCache>
            </c:numRef>
          </c:val>
          <c:extLst>
            <c:ext xmlns:c16="http://schemas.microsoft.com/office/drawing/2014/chart" uri="{C3380CC4-5D6E-409C-BE32-E72D297353CC}">
              <c16:uniqueId val="{00000000-0540-4AED-BF27-4D32F82762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0540-4AED-BF27-4D32F82762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A3-4E21-BA96-91E3946089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6DA3-4E21-BA96-91E3946089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350.54</c:v>
                </c:pt>
                <c:pt idx="1">
                  <c:v>430.83</c:v>
                </c:pt>
                <c:pt idx="2">
                  <c:v>494.89</c:v>
                </c:pt>
                <c:pt idx="3">
                  <c:v>469.94</c:v>
                </c:pt>
                <c:pt idx="4">
                  <c:v>481.83</c:v>
                </c:pt>
              </c:numCache>
            </c:numRef>
          </c:val>
          <c:extLst>
            <c:ext xmlns:c16="http://schemas.microsoft.com/office/drawing/2014/chart" uri="{C3380CC4-5D6E-409C-BE32-E72D297353CC}">
              <c16:uniqueId val="{00000000-90A3-41D5-B054-0CA7E4160C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90A3-41D5-B054-0CA7E4160C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266.10000000000002</c:v>
                </c:pt>
                <c:pt idx="1">
                  <c:v>257.95999999999998</c:v>
                </c:pt>
                <c:pt idx="2">
                  <c:v>246.95</c:v>
                </c:pt>
                <c:pt idx="3">
                  <c:v>237.23</c:v>
                </c:pt>
                <c:pt idx="4">
                  <c:v>227.58</c:v>
                </c:pt>
              </c:numCache>
            </c:numRef>
          </c:val>
          <c:extLst>
            <c:ext xmlns:c16="http://schemas.microsoft.com/office/drawing/2014/chart" uri="{C3380CC4-5D6E-409C-BE32-E72D297353CC}">
              <c16:uniqueId val="{00000000-06AE-4C81-BB77-FAF4DD925DD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06AE-4C81-BB77-FAF4DD925DD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104.57</c:v>
                </c:pt>
                <c:pt idx="1">
                  <c:v>111.89</c:v>
                </c:pt>
                <c:pt idx="2">
                  <c:v>118.24</c:v>
                </c:pt>
                <c:pt idx="3">
                  <c:v>111.05</c:v>
                </c:pt>
                <c:pt idx="4">
                  <c:v>114.5</c:v>
                </c:pt>
              </c:numCache>
            </c:numRef>
          </c:val>
          <c:extLst>
            <c:ext xmlns:c16="http://schemas.microsoft.com/office/drawing/2014/chart" uri="{C3380CC4-5D6E-409C-BE32-E72D297353CC}">
              <c16:uniqueId val="{00000000-1572-41C7-AE4F-A1B57096F8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1572-41C7-AE4F-A1B57096F8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255.59</c:v>
                </c:pt>
                <c:pt idx="1">
                  <c:v>239.88</c:v>
                </c:pt>
                <c:pt idx="2">
                  <c:v>227.72</c:v>
                </c:pt>
                <c:pt idx="3">
                  <c:v>243.89</c:v>
                </c:pt>
                <c:pt idx="4">
                  <c:v>238.06</c:v>
                </c:pt>
              </c:numCache>
            </c:numRef>
          </c:val>
          <c:extLst>
            <c:ext xmlns:c16="http://schemas.microsoft.com/office/drawing/2014/chart" uri="{C3380CC4-5D6E-409C-BE32-E72D297353CC}">
              <c16:uniqueId val="{00000000-A410-4C00-9A42-8CA23FFB0D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A410-4C00-9A42-8CA23FFB0D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5" sqref="A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柴田町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37956</v>
      </c>
      <c r="AM8" s="70"/>
      <c r="AN8" s="70"/>
      <c r="AO8" s="70"/>
      <c r="AP8" s="70"/>
      <c r="AQ8" s="70"/>
      <c r="AR8" s="70"/>
      <c r="AS8" s="70"/>
      <c r="AT8" s="66">
        <f>データ!$S$6</f>
        <v>54.03</v>
      </c>
      <c r="AU8" s="67"/>
      <c r="AV8" s="67"/>
      <c r="AW8" s="67"/>
      <c r="AX8" s="67"/>
      <c r="AY8" s="67"/>
      <c r="AZ8" s="67"/>
      <c r="BA8" s="67"/>
      <c r="BB8" s="69">
        <f>データ!$T$6</f>
        <v>702.5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60.94</v>
      </c>
      <c r="J10" s="67"/>
      <c r="K10" s="67"/>
      <c r="L10" s="67"/>
      <c r="M10" s="67"/>
      <c r="N10" s="67"/>
      <c r="O10" s="68"/>
      <c r="P10" s="69">
        <f>データ!$P$6</f>
        <v>99.91</v>
      </c>
      <c r="Q10" s="69"/>
      <c r="R10" s="69"/>
      <c r="S10" s="69"/>
      <c r="T10" s="69"/>
      <c r="U10" s="69"/>
      <c r="V10" s="69"/>
      <c r="W10" s="70">
        <f>データ!$Q$6</f>
        <v>3553</v>
      </c>
      <c r="X10" s="70"/>
      <c r="Y10" s="70"/>
      <c r="Z10" s="70"/>
      <c r="AA10" s="70"/>
      <c r="AB10" s="70"/>
      <c r="AC10" s="70"/>
      <c r="AD10" s="2"/>
      <c r="AE10" s="2"/>
      <c r="AF10" s="2"/>
      <c r="AG10" s="2"/>
      <c r="AH10" s="4"/>
      <c r="AI10" s="4"/>
      <c r="AJ10" s="4"/>
      <c r="AK10" s="4"/>
      <c r="AL10" s="70">
        <f>データ!$U$6</f>
        <v>37671</v>
      </c>
      <c r="AM10" s="70"/>
      <c r="AN10" s="70"/>
      <c r="AO10" s="70"/>
      <c r="AP10" s="70"/>
      <c r="AQ10" s="70"/>
      <c r="AR10" s="70"/>
      <c r="AS10" s="70"/>
      <c r="AT10" s="66">
        <f>データ!$V$6</f>
        <v>54.03</v>
      </c>
      <c r="AU10" s="67"/>
      <c r="AV10" s="67"/>
      <c r="AW10" s="67"/>
      <c r="AX10" s="67"/>
      <c r="AY10" s="67"/>
      <c r="AZ10" s="67"/>
      <c r="BA10" s="67"/>
      <c r="BB10" s="69">
        <f>データ!$W$6</f>
        <v>697.22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rHUKld3hGS2MHZisokQ7hOJf8S14lUrDZeZOicn7eqown/7rzHAHpns7mKKTItfzqqrIhstm7drSBd9KnK45Q==" saltValue="OZ/rMzEocdWzCjZhRLSWn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43231</v>
      </c>
      <c r="D6" s="34">
        <f t="shared" si="3"/>
        <v>46</v>
      </c>
      <c r="E6" s="34">
        <f t="shared" si="3"/>
        <v>1</v>
      </c>
      <c r="F6" s="34">
        <f t="shared" si="3"/>
        <v>0</v>
      </c>
      <c r="G6" s="34">
        <f t="shared" si="3"/>
        <v>1</v>
      </c>
      <c r="H6" s="34" t="str">
        <f t="shared" si="3"/>
        <v>宮城県　柴田町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60.94</v>
      </c>
      <c r="P6" s="35">
        <f t="shared" si="3"/>
        <v>99.91</v>
      </c>
      <c r="Q6" s="35">
        <f t="shared" si="3"/>
        <v>3553</v>
      </c>
      <c r="R6" s="35">
        <f t="shared" si="3"/>
        <v>37956</v>
      </c>
      <c r="S6" s="35">
        <f t="shared" si="3"/>
        <v>54.03</v>
      </c>
      <c r="T6" s="35">
        <f t="shared" si="3"/>
        <v>702.5</v>
      </c>
      <c r="U6" s="35">
        <f t="shared" si="3"/>
        <v>37671</v>
      </c>
      <c r="V6" s="35">
        <f t="shared" si="3"/>
        <v>54.03</v>
      </c>
      <c r="W6" s="35">
        <f t="shared" si="3"/>
        <v>697.22</v>
      </c>
      <c r="X6" s="36">
        <f>IF(X7="",NA(),X7)</f>
        <v>110.25</v>
      </c>
      <c r="Y6" s="36">
        <f t="shared" ref="Y6:AG6" si="4">IF(Y7="",NA(),Y7)</f>
        <v>117.4</v>
      </c>
      <c r="Z6" s="36">
        <f t="shared" si="4"/>
        <v>123.1</v>
      </c>
      <c r="AA6" s="36">
        <f t="shared" si="4"/>
        <v>115.85</v>
      </c>
      <c r="AB6" s="36">
        <f t="shared" si="4"/>
        <v>118.8</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350.54</v>
      </c>
      <c r="AU6" s="36">
        <f t="shared" ref="AU6:BC6" si="6">IF(AU7="",NA(),AU7)</f>
        <v>430.83</v>
      </c>
      <c r="AV6" s="36">
        <f t="shared" si="6"/>
        <v>494.89</v>
      </c>
      <c r="AW6" s="36">
        <f t="shared" si="6"/>
        <v>469.94</v>
      </c>
      <c r="AX6" s="36">
        <f t="shared" si="6"/>
        <v>481.83</v>
      </c>
      <c r="AY6" s="36">
        <f t="shared" si="6"/>
        <v>382.09</v>
      </c>
      <c r="AZ6" s="36">
        <f t="shared" si="6"/>
        <v>371.31</v>
      </c>
      <c r="BA6" s="36">
        <f t="shared" si="6"/>
        <v>377.63</v>
      </c>
      <c r="BB6" s="36">
        <f t="shared" si="6"/>
        <v>357.34</v>
      </c>
      <c r="BC6" s="36">
        <f t="shared" si="6"/>
        <v>366.03</v>
      </c>
      <c r="BD6" s="35" t="str">
        <f>IF(BD7="","",IF(BD7="-","【-】","【"&amp;SUBSTITUTE(TEXT(BD7,"#,##0.00"),"-","△")&amp;"】"))</f>
        <v>【261.93】</v>
      </c>
      <c r="BE6" s="36">
        <f>IF(BE7="",NA(),BE7)</f>
        <v>266.10000000000002</v>
      </c>
      <c r="BF6" s="36">
        <f t="shared" ref="BF6:BN6" si="7">IF(BF7="",NA(),BF7)</f>
        <v>257.95999999999998</v>
      </c>
      <c r="BG6" s="36">
        <f t="shared" si="7"/>
        <v>246.95</v>
      </c>
      <c r="BH6" s="36">
        <f t="shared" si="7"/>
        <v>237.23</v>
      </c>
      <c r="BI6" s="36">
        <f t="shared" si="7"/>
        <v>227.58</v>
      </c>
      <c r="BJ6" s="36">
        <f t="shared" si="7"/>
        <v>385.06</v>
      </c>
      <c r="BK6" s="36">
        <f t="shared" si="7"/>
        <v>373.09</v>
      </c>
      <c r="BL6" s="36">
        <f t="shared" si="7"/>
        <v>364.71</v>
      </c>
      <c r="BM6" s="36">
        <f t="shared" si="7"/>
        <v>373.69</v>
      </c>
      <c r="BN6" s="36">
        <f t="shared" si="7"/>
        <v>370.12</v>
      </c>
      <c r="BO6" s="35" t="str">
        <f>IF(BO7="","",IF(BO7="-","【-】","【"&amp;SUBSTITUTE(TEXT(BO7,"#,##0.00"),"-","△")&amp;"】"))</f>
        <v>【270.46】</v>
      </c>
      <c r="BP6" s="36">
        <f>IF(BP7="",NA(),BP7)</f>
        <v>104.57</v>
      </c>
      <c r="BQ6" s="36">
        <f t="shared" ref="BQ6:BY6" si="8">IF(BQ7="",NA(),BQ7)</f>
        <v>111.89</v>
      </c>
      <c r="BR6" s="36">
        <f t="shared" si="8"/>
        <v>118.24</v>
      </c>
      <c r="BS6" s="36">
        <f t="shared" si="8"/>
        <v>111.05</v>
      </c>
      <c r="BT6" s="36">
        <f t="shared" si="8"/>
        <v>114.5</v>
      </c>
      <c r="BU6" s="36">
        <f t="shared" si="8"/>
        <v>99.07</v>
      </c>
      <c r="BV6" s="36">
        <f t="shared" si="8"/>
        <v>99.99</v>
      </c>
      <c r="BW6" s="36">
        <f t="shared" si="8"/>
        <v>100.65</v>
      </c>
      <c r="BX6" s="36">
        <f t="shared" si="8"/>
        <v>99.87</v>
      </c>
      <c r="BY6" s="36">
        <f t="shared" si="8"/>
        <v>100.42</v>
      </c>
      <c r="BZ6" s="35" t="str">
        <f>IF(BZ7="","",IF(BZ7="-","【-】","【"&amp;SUBSTITUTE(TEXT(BZ7,"#,##0.00"),"-","△")&amp;"】"))</f>
        <v>【103.91】</v>
      </c>
      <c r="CA6" s="36">
        <f>IF(CA7="",NA(),CA7)</f>
        <v>255.59</v>
      </c>
      <c r="CB6" s="36">
        <f t="shared" ref="CB6:CJ6" si="9">IF(CB7="",NA(),CB7)</f>
        <v>239.88</v>
      </c>
      <c r="CC6" s="36">
        <f t="shared" si="9"/>
        <v>227.72</v>
      </c>
      <c r="CD6" s="36">
        <f t="shared" si="9"/>
        <v>243.89</v>
      </c>
      <c r="CE6" s="36">
        <f t="shared" si="9"/>
        <v>238.06</v>
      </c>
      <c r="CF6" s="36">
        <f t="shared" si="9"/>
        <v>173.03</v>
      </c>
      <c r="CG6" s="36">
        <f t="shared" si="9"/>
        <v>171.15</v>
      </c>
      <c r="CH6" s="36">
        <f t="shared" si="9"/>
        <v>170.19</v>
      </c>
      <c r="CI6" s="36">
        <f t="shared" si="9"/>
        <v>171.81</v>
      </c>
      <c r="CJ6" s="36">
        <f t="shared" si="9"/>
        <v>171.67</v>
      </c>
      <c r="CK6" s="35" t="str">
        <f>IF(CK7="","",IF(CK7="-","【-】","【"&amp;SUBSTITUTE(TEXT(CK7,"#,##0.00"),"-","△")&amp;"】"))</f>
        <v>【167.11】</v>
      </c>
      <c r="CL6" s="36">
        <f>IF(CL7="",NA(),CL7)</f>
        <v>56.22</v>
      </c>
      <c r="CM6" s="36">
        <f t="shared" ref="CM6:CU6" si="10">IF(CM7="",NA(),CM7)</f>
        <v>55.77</v>
      </c>
      <c r="CN6" s="36">
        <f t="shared" si="10"/>
        <v>55.08</v>
      </c>
      <c r="CO6" s="36">
        <f t="shared" si="10"/>
        <v>63.08</v>
      </c>
      <c r="CP6" s="36">
        <f t="shared" si="10"/>
        <v>63.25</v>
      </c>
      <c r="CQ6" s="36">
        <f t="shared" si="10"/>
        <v>58.58</v>
      </c>
      <c r="CR6" s="36">
        <f t="shared" si="10"/>
        <v>58.53</v>
      </c>
      <c r="CS6" s="36">
        <f t="shared" si="10"/>
        <v>59.01</v>
      </c>
      <c r="CT6" s="36">
        <f t="shared" si="10"/>
        <v>60.03</v>
      </c>
      <c r="CU6" s="36">
        <f t="shared" si="10"/>
        <v>59.74</v>
      </c>
      <c r="CV6" s="35" t="str">
        <f>IF(CV7="","",IF(CV7="-","【-】","【"&amp;SUBSTITUTE(TEXT(CV7,"#,##0.00"),"-","△")&amp;"】"))</f>
        <v>【60.27】</v>
      </c>
      <c r="CW6" s="36">
        <f>IF(CW7="",NA(),CW7)</f>
        <v>88.12</v>
      </c>
      <c r="CX6" s="36">
        <f t="shared" ref="CX6:DF6" si="11">IF(CX7="",NA(),CX7)</f>
        <v>89.04</v>
      </c>
      <c r="CY6" s="36">
        <f t="shared" si="11"/>
        <v>90.72</v>
      </c>
      <c r="CZ6" s="36">
        <f t="shared" si="11"/>
        <v>90.34</v>
      </c>
      <c r="DA6" s="36">
        <f t="shared" si="11"/>
        <v>89.12</v>
      </c>
      <c r="DB6" s="36">
        <f t="shared" si="11"/>
        <v>85.23</v>
      </c>
      <c r="DC6" s="36">
        <f t="shared" si="11"/>
        <v>85.26</v>
      </c>
      <c r="DD6" s="36">
        <f t="shared" si="11"/>
        <v>85.37</v>
      </c>
      <c r="DE6" s="36">
        <f t="shared" si="11"/>
        <v>84.81</v>
      </c>
      <c r="DF6" s="36">
        <f t="shared" si="11"/>
        <v>84.8</v>
      </c>
      <c r="DG6" s="35" t="str">
        <f>IF(DG7="","",IF(DG7="-","【-】","【"&amp;SUBSTITUTE(TEXT(DG7,"#,##0.00"),"-","△")&amp;"】"))</f>
        <v>【89.92】</v>
      </c>
      <c r="DH6" s="36">
        <f>IF(DH7="",NA(),DH7)</f>
        <v>49.87</v>
      </c>
      <c r="DI6" s="36">
        <f t="shared" ref="DI6:DQ6" si="12">IF(DI7="",NA(),DI7)</f>
        <v>51.04</v>
      </c>
      <c r="DJ6" s="36">
        <f t="shared" si="12"/>
        <v>52.18</v>
      </c>
      <c r="DK6" s="36">
        <f t="shared" si="12"/>
        <v>52.03</v>
      </c>
      <c r="DL6" s="36">
        <f t="shared" si="12"/>
        <v>52.42</v>
      </c>
      <c r="DM6" s="36">
        <f t="shared" si="12"/>
        <v>44.31</v>
      </c>
      <c r="DN6" s="36">
        <f t="shared" si="12"/>
        <v>45.75</v>
      </c>
      <c r="DO6" s="36">
        <f t="shared" si="12"/>
        <v>46.9</v>
      </c>
      <c r="DP6" s="36">
        <f t="shared" si="12"/>
        <v>47.28</v>
      </c>
      <c r="DQ6" s="36">
        <f t="shared" si="12"/>
        <v>47.66</v>
      </c>
      <c r="DR6" s="35" t="str">
        <f>IF(DR7="","",IF(DR7="-","【-】","【"&amp;SUBSTITUTE(TEXT(DR7,"#,##0.00"),"-","△")&amp;"】"))</f>
        <v>【48.85】</v>
      </c>
      <c r="DS6" s="36">
        <f>IF(DS7="",NA(),DS7)</f>
        <v>26.01</v>
      </c>
      <c r="DT6" s="36">
        <f t="shared" ref="DT6:EB6" si="13">IF(DT7="",NA(),DT7)</f>
        <v>24.78</v>
      </c>
      <c r="DU6" s="36">
        <f t="shared" si="13"/>
        <v>25.4</v>
      </c>
      <c r="DV6" s="36">
        <f t="shared" si="13"/>
        <v>30.04</v>
      </c>
      <c r="DW6" s="36">
        <f t="shared" si="13"/>
        <v>30.4</v>
      </c>
      <c r="DX6" s="36">
        <f t="shared" si="13"/>
        <v>10.09</v>
      </c>
      <c r="DY6" s="36">
        <f t="shared" si="13"/>
        <v>10.54</v>
      </c>
      <c r="DZ6" s="36">
        <f t="shared" si="13"/>
        <v>12.03</v>
      </c>
      <c r="EA6" s="36">
        <f t="shared" si="13"/>
        <v>12.19</v>
      </c>
      <c r="EB6" s="36">
        <f t="shared" si="13"/>
        <v>15.1</v>
      </c>
      <c r="EC6" s="35" t="str">
        <f>IF(EC7="","",IF(EC7="-","【-】","【"&amp;SUBSTITUTE(TEXT(EC7,"#,##0.00"),"-","△")&amp;"】"))</f>
        <v>【17.80】</v>
      </c>
      <c r="ED6" s="36">
        <f>IF(ED7="",NA(),ED7)</f>
        <v>0.85</v>
      </c>
      <c r="EE6" s="36">
        <f t="shared" ref="EE6:EM6" si="14">IF(EE7="",NA(),EE7)</f>
        <v>0.84</v>
      </c>
      <c r="EF6" s="36">
        <f t="shared" si="14"/>
        <v>0.73</v>
      </c>
      <c r="EG6" s="36">
        <f t="shared" si="14"/>
        <v>0.88</v>
      </c>
      <c r="EH6" s="36">
        <f t="shared" si="14"/>
        <v>0.79</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43231</v>
      </c>
      <c r="D7" s="38">
        <v>46</v>
      </c>
      <c r="E7" s="38">
        <v>1</v>
      </c>
      <c r="F7" s="38">
        <v>0</v>
      </c>
      <c r="G7" s="38">
        <v>1</v>
      </c>
      <c r="H7" s="38" t="s">
        <v>93</v>
      </c>
      <c r="I7" s="38" t="s">
        <v>94</v>
      </c>
      <c r="J7" s="38" t="s">
        <v>95</v>
      </c>
      <c r="K7" s="38" t="s">
        <v>96</v>
      </c>
      <c r="L7" s="38" t="s">
        <v>97</v>
      </c>
      <c r="M7" s="38" t="s">
        <v>98</v>
      </c>
      <c r="N7" s="39" t="s">
        <v>99</v>
      </c>
      <c r="O7" s="39">
        <v>60.94</v>
      </c>
      <c r="P7" s="39">
        <v>99.91</v>
      </c>
      <c r="Q7" s="39">
        <v>3553</v>
      </c>
      <c r="R7" s="39">
        <v>37956</v>
      </c>
      <c r="S7" s="39">
        <v>54.03</v>
      </c>
      <c r="T7" s="39">
        <v>702.5</v>
      </c>
      <c r="U7" s="39">
        <v>37671</v>
      </c>
      <c r="V7" s="39">
        <v>54.03</v>
      </c>
      <c r="W7" s="39">
        <v>697.22</v>
      </c>
      <c r="X7" s="39">
        <v>110.25</v>
      </c>
      <c r="Y7" s="39">
        <v>117.4</v>
      </c>
      <c r="Z7" s="39">
        <v>123.1</v>
      </c>
      <c r="AA7" s="39">
        <v>115.85</v>
      </c>
      <c r="AB7" s="39">
        <v>118.8</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350.54</v>
      </c>
      <c r="AU7" s="39">
        <v>430.83</v>
      </c>
      <c r="AV7" s="39">
        <v>494.89</v>
      </c>
      <c r="AW7" s="39">
        <v>469.94</v>
      </c>
      <c r="AX7" s="39">
        <v>481.83</v>
      </c>
      <c r="AY7" s="39">
        <v>382.09</v>
      </c>
      <c r="AZ7" s="39">
        <v>371.31</v>
      </c>
      <c r="BA7" s="39">
        <v>377.63</v>
      </c>
      <c r="BB7" s="39">
        <v>357.34</v>
      </c>
      <c r="BC7" s="39">
        <v>366.03</v>
      </c>
      <c r="BD7" s="39">
        <v>261.93</v>
      </c>
      <c r="BE7" s="39">
        <v>266.10000000000002</v>
      </c>
      <c r="BF7" s="39">
        <v>257.95999999999998</v>
      </c>
      <c r="BG7" s="39">
        <v>246.95</v>
      </c>
      <c r="BH7" s="39">
        <v>237.23</v>
      </c>
      <c r="BI7" s="39">
        <v>227.58</v>
      </c>
      <c r="BJ7" s="39">
        <v>385.06</v>
      </c>
      <c r="BK7" s="39">
        <v>373.09</v>
      </c>
      <c r="BL7" s="39">
        <v>364.71</v>
      </c>
      <c r="BM7" s="39">
        <v>373.69</v>
      </c>
      <c r="BN7" s="39">
        <v>370.12</v>
      </c>
      <c r="BO7" s="39">
        <v>270.45999999999998</v>
      </c>
      <c r="BP7" s="39">
        <v>104.57</v>
      </c>
      <c r="BQ7" s="39">
        <v>111.89</v>
      </c>
      <c r="BR7" s="39">
        <v>118.24</v>
      </c>
      <c r="BS7" s="39">
        <v>111.05</v>
      </c>
      <c r="BT7" s="39">
        <v>114.5</v>
      </c>
      <c r="BU7" s="39">
        <v>99.07</v>
      </c>
      <c r="BV7" s="39">
        <v>99.99</v>
      </c>
      <c r="BW7" s="39">
        <v>100.65</v>
      </c>
      <c r="BX7" s="39">
        <v>99.87</v>
      </c>
      <c r="BY7" s="39">
        <v>100.42</v>
      </c>
      <c r="BZ7" s="39">
        <v>103.91</v>
      </c>
      <c r="CA7" s="39">
        <v>255.59</v>
      </c>
      <c r="CB7" s="39">
        <v>239.88</v>
      </c>
      <c r="CC7" s="39">
        <v>227.72</v>
      </c>
      <c r="CD7" s="39">
        <v>243.89</v>
      </c>
      <c r="CE7" s="39">
        <v>238.06</v>
      </c>
      <c r="CF7" s="39">
        <v>173.03</v>
      </c>
      <c r="CG7" s="39">
        <v>171.15</v>
      </c>
      <c r="CH7" s="39">
        <v>170.19</v>
      </c>
      <c r="CI7" s="39">
        <v>171.81</v>
      </c>
      <c r="CJ7" s="39">
        <v>171.67</v>
      </c>
      <c r="CK7" s="39">
        <v>167.11</v>
      </c>
      <c r="CL7" s="39">
        <v>56.22</v>
      </c>
      <c r="CM7" s="39">
        <v>55.77</v>
      </c>
      <c r="CN7" s="39">
        <v>55.08</v>
      </c>
      <c r="CO7" s="39">
        <v>63.08</v>
      </c>
      <c r="CP7" s="39">
        <v>63.25</v>
      </c>
      <c r="CQ7" s="39">
        <v>58.58</v>
      </c>
      <c r="CR7" s="39">
        <v>58.53</v>
      </c>
      <c r="CS7" s="39">
        <v>59.01</v>
      </c>
      <c r="CT7" s="39">
        <v>60.03</v>
      </c>
      <c r="CU7" s="39">
        <v>59.74</v>
      </c>
      <c r="CV7" s="39">
        <v>60.27</v>
      </c>
      <c r="CW7" s="39">
        <v>88.12</v>
      </c>
      <c r="CX7" s="39">
        <v>89.04</v>
      </c>
      <c r="CY7" s="39">
        <v>90.72</v>
      </c>
      <c r="CZ7" s="39">
        <v>90.34</v>
      </c>
      <c r="DA7" s="39">
        <v>89.12</v>
      </c>
      <c r="DB7" s="39">
        <v>85.23</v>
      </c>
      <c r="DC7" s="39">
        <v>85.26</v>
      </c>
      <c r="DD7" s="39">
        <v>85.37</v>
      </c>
      <c r="DE7" s="39">
        <v>84.81</v>
      </c>
      <c r="DF7" s="39">
        <v>84.8</v>
      </c>
      <c r="DG7" s="39">
        <v>89.92</v>
      </c>
      <c r="DH7" s="39">
        <v>49.87</v>
      </c>
      <c r="DI7" s="39">
        <v>51.04</v>
      </c>
      <c r="DJ7" s="39">
        <v>52.18</v>
      </c>
      <c r="DK7" s="39">
        <v>52.03</v>
      </c>
      <c r="DL7" s="39">
        <v>52.42</v>
      </c>
      <c r="DM7" s="39">
        <v>44.31</v>
      </c>
      <c r="DN7" s="39">
        <v>45.75</v>
      </c>
      <c r="DO7" s="39">
        <v>46.9</v>
      </c>
      <c r="DP7" s="39">
        <v>47.28</v>
      </c>
      <c r="DQ7" s="39">
        <v>47.66</v>
      </c>
      <c r="DR7" s="39">
        <v>48.85</v>
      </c>
      <c r="DS7" s="39">
        <v>26.01</v>
      </c>
      <c r="DT7" s="39">
        <v>24.78</v>
      </c>
      <c r="DU7" s="39">
        <v>25.4</v>
      </c>
      <c r="DV7" s="39">
        <v>30.04</v>
      </c>
      <c r="DW7" s="39">
        <v>30.4</v>
      </c>
      <c r="DX7" s="39">
        <v>10.09</v>
      </c>
      <c r="DY7" s="39">
        <v>10.54</v>
      </c>
      <c r="DZ7" s="39">
        <v>12.03</v>
      </c>
      <c r="EA7" s="39">
        <v>12.19</v>
      </c>
      <c r="EB7" s="39">
        <v>15.1</v>
      </c>
      <c r="EC7" s="39">
        <v>17.8</v>
      </c>
      <c r="ED7" s="39">
        <v>0.85</v>
      </c>
      <c r="EE7" s="39">
        <v>0.84</v>
      </c>
      <c r="EF7" s="39">
        <v>0.73</v>
      </c>
      <c r="EG7" s="39">
        <v>0.88</v>
      </c>
      <c r="EH7" s="39">
        <v>0.79</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潤</cp:lastModifiedBy>
  <cp:lastPrinted>2020-01-24T00:43:08Z</cp:lastPrinted>
  <dcterms:created xsi:type="dcterms:W3CDTF">2019-12-05T04:09:19Z</dcterms:created>
  <dcterms:modified xsi:type="dcterms:W3CDTF">2020-01-26T04:05:42Z</dcterms:modified>
  <cp:category/>
</cp:coreProperties>
</file>