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01201\Desktop\R2.1.11 公営企業に係る経営比較分析表の分析等について\財政課メール（R2.1.28送信）\"/>
    </mc:Choice>
  </mc:AlternateContent>
  <xr:revisionPtr revIDLastSave="0" documentId="13_ncr:1_{769AB5A8-2439-4C62-8F6D-9896974B6847}" xr6:coauthVersionLast="41" xr6:coauthVersionMax="41" xr10:uidLastSave="{00000000-0000-0000-0000-000000000000}"/>
  <workbookProtection workbookAlgorithmName="SHA-512" workbookHashValue="6S39DEqDHpQuqVxSssPtjdi51kJHUBwqyFTZSUP4g5uAgsiYWsRhUfLj42lfIkZCiecoy3MMTEALMdrkPQlxfw==" workbookSaltValue="A9cgojhNZgDuivifqnR8aA==" workbookSpinCount="100000" lockStructure="1"/>
  <bookViews>
    <workbookView xWindow="8550" yWindow="2325" windowWidth="16020" windowHeight="1327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I10" i="4"/>
  <c r="BB8" i="4"/>
  <c r="AL8" i="4"/>
  <c r="AD8" i="4"/>
  <c r="P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<sst xmlns="http://schemas.openxmlformats.org/spreadsheetml/2006/main" count="239" uniqueCount="114">
  <si>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</si>
  <si>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</si>
  <si>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</si>
  <si>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</si>
  <si>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</si>
  <si>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</si>
  <si>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</si>
  <si>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</si>
  <si>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</si>
  <si>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</si>
  <si>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</si>
  <si>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</si>
  <si>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</si>
  <si>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</si>
  <si>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</si>
  <si>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</si>
  <si>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</si>
  <si>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</si>
  <si>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</si>
  <si>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</si>
  <si>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</si>
  <si>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</si>
  <si>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</si>
  <si>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</si>
  <si>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</si>
  <si>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</si>
  <si>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</si>
  <si>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</si>
  <si>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</si>
  <si>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</si>
  <si>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</si>
  <si>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</si>
  <si>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</si>
  <si>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</si>
  <si>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</si>
  <si>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</si>
  <si>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</si>
  <si>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</si>
  <si>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</si>
  <si>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</si>
  <si>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</si>
  <si>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</si>
  <si>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</si>
  <si>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</si>
  <si>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</si>
  <si>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</si>
  <si>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</si>
  <si>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</si>
  <si>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</si>
  <si>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</si>
  <si>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</si>
  <si>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</si>
  <si>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</si>
  <si>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</si>
  <si>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</si>
  <si>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</si>
  <si>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</si>
  <si>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</si>
  <si>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</si>
  <si>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</si>
  <si>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</si>
  <si>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</si>
  <si>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</si>
  <si>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</si>
  <si>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</si>
  <si>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</si>
  <si>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</si>
  <si>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</si>
  <si>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</si>
  <si>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</si>
  <si>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</si>
  <si>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</si>
  <si>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</si>
  <si>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</si>
  <si>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</si>
  <si>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</si>
  <si>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</si>
  <si>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</si>
  <si>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</si>
  <si>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</si>
  <si>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</si>
  <si>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</si>
  <si>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</si>
  <si>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</si>
  <si>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</si>
  <si>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</si>
  <si>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</si>
  <si>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</si>
  <si>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</si>
  <si>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</si>
  <si>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</si>
  <si>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</si>
  <si>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</si>
  <si>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</si>
  <si>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</si>
  <si>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</si>
  <si>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</si>
  <si>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</si>
  <si>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</si>
  <si>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</si>
  <si>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</si>
  <si>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</si>
  <si>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</si>
  <si>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</si>
  <si>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</si>
  <si>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</si>
  <si>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</si>
  <si>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</si>
  <si>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</si>
  <si>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</si>
  <si>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</si>
  <si>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前年比較で2.91ポイントの増。事業経営に係る単年度の総費用及び下水道整備のために借入れした地方債償還額に対して総収益の割合が過去5年間は85～94％程度で推移しており、また、総費用及び地方債償還金が増加傾向にあるため、維持管理費などを回収できていない状況である。
【企業債残高対事業規模比率】
　企業債残高の減少などにより前年度と比較して176.96ポイントの減となり、類似団体より低い状況にある。
【経費回収率】
　前年度と比較して1.66ポイントの増となっており類似団体よりも高い水準となっている。使用料収入の増加などが要因となるが健全経営の確保のため、更なる使用料回収が必要である。
【汚水処理原価】
　前年度と比較して4.02円減少している。使用料収入の増加などに伴うものである。類似団体より低い単価にある。
【施設利用率】
　浄化槽設置基数の増加に伴う施設能力の増加に対し有収水量の増加が伸び悩んだため、前年度と比較して0.82ポイントの減となっている。
【水洗化率】
　前年比較で0.07ポイントの増となっており、類似団体より高い水準にある。</t>
    <rPh sb="25" eb="26">
      <t>ゾウ</t>
    </rPh>
    <rPh sb="192" eb="193">
      <t>ゲン</t>
    </rPh>
    <rPh sb="203" eb="204">
      <t>ヒク</t>
    </rPh>
    <rPh sb="330" eb="332">
      <t>ゲンショウ</t>
    </rPh>
    <rPh sb="380" eb="383">
      <t>ジョウカソウ</t>
    </rPh>
    <rPh sb="383" eb="385">
      <t>セッチ</t>
    </rPh>
    <rPh sb="385" eb="387">
      <t>キスウ</t>
    </rPh>
    <rPh sb="388" eb="389">
      <t>ゾウ</t>
    </rPh>
    <rPh sb="389" eb="390">
      <t>カ</t>
    </rPh>
    <rPh sb="391" eb="392">
      <t>トモナ</t>
    </rPh>
    <rPh sb="393" eb="395">
      <t>シセツ</t>
    </rPh>
    <rPh sb="395" eb="397">
      <t>ノウリョク</t>
    </rPh>
    <rPh sb="398" eb="399">
      <t>ゾウ</t>
    </rPh>
    <rPh sb="399" eb="400">
      <t>カ</t>
    </rPh>
    <rPh sb="401" eb="402">
      <t>タイ</t>
    </rPh>
    <rPh sb="411" eb="412">
      <t>ノ</t>
    </rPh>
    <rPh sb="413" eb="414">
      <t>ナヤ</t>
    </rPh>
    <rPh sb="436" eb="437">
      <t>ゲン</t>
    </rPh>
    <rPh sb="467" eb="468">
      <t>ゾウ</t>
    </rPh>
    <phoneticPr fontId="15"/>
  </si>
  <si>
    <t xml:space="preserve">　特定地域生活排水処理事業は、公共下水道区域又は農業集落排水処理区域以外の区域を対象にしている事業で、平成11年12月から供用開始しており、最も古い市設置型浄化槽は18年が経過してる。浄化槽の耐用年数は30年以上であり、これまで施設の更新又は老朽化対策等を行っていないが、適正な管理を行い、一度に多額の修繕や更新の経費の負担が生じないように管理していく。
</t>
    <rPh sb="114" eb="116">
      <t>シセツ</t>
    </rPh>
    <rPh sb="163" eb="164">
      <t>ショウ</t>
    </rPh>
    <phoneticPr fontId="15"/>
  </si>
  <si>
    <t>　特定地域生活排水処理事業の持続可能な健全経営の確保のためには、浄化槽の維持管理経費及び更新費用を使用料収入で賄えることが必須であると考える。そのため、今後は浄化槽の維持管理形態の見直しを行い、更なる経費削減や適正な料金設定を図っていく。
　なお、公共下水道事業の公営企業会計の適用に合わせて、特定地域生活排水処理事業についても令和2年度から適用し、企業性と公共性を両立させた安定的な事業運営を目指す。</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</si>
</sst>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2DDDC10A-0602-40DB-BCC3-995B1A3DCB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1F-44F4-B664-7C0DD3B8980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F1F-44F4-B664-7C0DD3B8980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48.94</c:v>
                </c:pt>
                <c:pt idx="1">
                  <c:v>48.98</c:v>
                </c:pt>
                <c:pt idx="2">
                  <c:v>48.06</c:v>
                </c:pt>
                <c:pt idx="3">
                  <c:v>47.6</c:v>
                </c:pt>
                <c:pt idx="4">
                  <c:v>46.78</c:v>
                </c:pt>
              </c:numCache>
            </c:numRef>
          </c:val>
          <c:extLst>
            <c:ext xmlns:c16="http://schemas.microsoft.com/office/drawing/2014/chart" uri="{C3380CC4-5D6E-409C-BE32-E72D297353CC}">
              <c16:uniqueId val="{00000000-C8AF-44B9-BAE7-B3C5682465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c:ext xmlns:c16="http://schemas.microsoft.com/office/drawing/2014/chart" uri="{C3380CC4-5D6E-409C-BE32-E72D297353CC}">
              <c16:uniqueId val="{00000001-C8AF-44B9-BAE7-B3C5682465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99.23</c:v>
                </c:pt>
                <c:pt idx="1">
                  <c:v>99.76</c:v>
                </c:pt>
                <c:pt idx="2">
                  <c:v>99.83</c:v>
                </c:pt>
                <c:pt idx="3">
                  <c:v>99.74</c:v>
                </c:pt>
                <c:pt idx="4">
                  <c:v>99.81</c:v>
                </c:pt>
              </c:numCache>
            </c:numRef>
          </c:val>
          <c:extLst>
            <c:ext xmlns:c16="http://schemas.microsoft.com/office/drawing/2014/chart" uri="{C3380CC4-5D6E-409C-BE32-E72D297353CC}">
              <c16:uniqueId val="{00000000-A735-4456-A1DD-3AB2600AE08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c:ext xmlns:c16="http://schemas.microsoft.com/office/drawing/2014/chart" uri="{C3380CC4-5D6E-409C-BE32-E72D297353CC}">
              <c16:uniqueId val="{00000001-A735-4456-A1DD-3AB2600AE08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87.68</c:v>
                </c:pt>
                <c:pt idx="1">
                  <c:v>84.85</c:v>
                </c:pt>
                <c:pt idx="2">
                  <c:v>91.29</c:v>
                </c:pt>
                <c:pt idx="3">
                  <c:v>87.79</c:v>
                </c:pt>
                <c:pt idx="4">
                  <c:v>90.7</c:v>
                </c:pt>
              </c:numCache>
            </c:numRef>
          </c:val>
          <c:extLst>
            <c:ext xmlns:c16="http://schemas.microsoft.com/office/drawing/2014/chart" uri="{C3380CC4-5D6E-409C-BE32-E72D297353CC}">
              <c16:uniqueId val="{00000000-6A64-459A-BD1C-98161D252AB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64-459A-BD1C-98161D252AB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B5-47DC-8A91-5FC84A0CDEC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B5-47DC-8A91-5FC84A0CDEC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8F-42D5-90CA-4F1EEFA8589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8F-42D5-90CA-4F1EEFA8589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49-45E9-8749-4585959D37D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49-45E9-8749-4585959D37D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79-4226-964A-3E4A5E9416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79-4226-964A-3E4A5E9416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607.62</c:v>
                </c:pt>
                <c:pt idx="1">
                  <c:v>618.07000000000005</c:v>
                </c:pt>
                <c:pt idx="2">
                  <c:v>387.33</c:v>
                </c:pt>
                <c:pt idx="3">
                  <c:v>401.47</c:v>
                </c:pt>
                <c:pt idx="4">
                  <c:v>224.51</c:v>
                </c:pt>
              </c:numCache>
            </c:numRef>
          </c:val>
          <c:extLst>
            <c:ext xmlns:c16="http://schemas.microsoft.com/office/drawing/2014/chart" uri="{C3380CC4-5D6E-409C-BE32-E72D297353CC}">
              <c16:uniqueId val="{00000000-5960-4755-80C0-E47879E66B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c:ext xmlns:c16="http://schemas.microsoft.com/office/drawing/2014/chart" uri="{C3380CC4-5D6E-409C-BE32-E72D297353CC}">
              <c16:uniqueId val="{00000001-5960-4755-80C0-E47879E66B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80.48</c:v>
                </c:pt>
                <c:pt idx="1">
                  <c:v>78.66</c:v>
                </c:pt>
                <c:pt idx="2">
                  <c:v>85.99</c:v>
                </c:pt>
                <c:pt idx="3">
                  <c:v>81.790000000000006</c:v>
                </c:pt>
                <c:pt idx="4">
                  <c:v>83.45</c:v>
                </c:pt>
              </c:numCache>
            </c:numRef>
          </c:val>
          <c:extLst>
            <c:ext xmlns:c16="http://schemas.microsoft.com/office/drawing/2014/chart" uri="{C3380CC4-5D6E-409C-BE32-E72D297353CC}">
              <c16:uniqueId val="{00000000-92A0-44F4-B435-7F97B6FAB4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c:ext xmlns:c16="http://schemas.microsoft.com/office/drawing/2014/chart" uri="{C3380CC4-5D6E-409C-BE32-E72D297353CC}">
              <c16:uniqueId val="{00000001-92A0-44F4-B435-7F97B6FAB4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256.39</c:v>
                </c:pt>
                <c:pt idx="1">
                  <c:v>265.33</c:v>
                </c:pt>
                <c:pt idx="2">
                  <c:v>247.29</c:v>
                </c:pt>
                <c:pt idx="3">
                  <c:v>258.04000000000002</c:v>
                </c:pt>
                <c:pt idx="4">
                  <c:v>254.02</c:v>
                </c:pt>
              </c:numCache>
            </c:numRef>
          </c:val>
          <c:extLst>
            <c:ext xmlns:c16="http://schemas.microsoft.com/office/drawing/2014/chart" uri="{C3380CC4-5D6E-409C-BE32-E72D297353CC}">
              <c16:uniqueId val="{00000000-5A80-41A6-86A8-25D7518E9E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c:ext xmlns:c16="http://schemas.microsoft.com/office/drawing/2014/chart" uri="{C3380CC4-5D6E-409C-BE32-E72D297353CC}">
              <c16:uniqueId val="{00000001-5A80-41A6-86A8-25D7518E9E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52"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栗原市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68328</v>
      </c>
      <c r="AM8" s="68"/>
      <c r="AN8" s="68"/>
      <c r="AO8" s="68"/>
      <c r="AP8" s="68"/>
      <c r="AQ8" s="68"/>
      <c r="AR8" s="68"/>
      <c r="AS8" s="68"/>
      <c r="AT8" s="67">
        <f>データ!T6</f>
        <v>804.97</v>
      </c>
      <c r="AU8" s="67"/>
      <c r="AV8" s="67"/>
      <c r="AW8" s="67"/>
      <c r="AX8" s="67"/>
      <c r="AY8" s="67"/>
      <c r="AZ8" s="67"/>
      <c r="BA8" s="67"/>
      <c r="BB8" s="67">
        <f>データ!U6</f>
        <v>84.88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11.15</v>
      </c>
      <c r="Q10" s="67"/>
      <c r="R10" s="67"/>
      <c r="S10" s="67"/>
      <c r="T10" s="67"/>
      <c r="U10" s="67"/>
      <c r="V10" s="67"/>
      <c r="W10" s="67">
        <f>データ!Q6</f>
        <v>100</v>
      </c>
      <c r="X10" s="67"/>
      <c r="Y10" s="67"/>
      <c r="Z10" s="67"/>
      <c r="AA10" s="67"/>
      <c r="AB10" s="67"/>
      <c r="AC10" s="67"/>
      <c r="AD10" s="68">
        <f>データ!R6</f>
        <v>3994</v>
      </c>
      <c r="AE10" s="68"/>
      <c r="AF10" s="68"/>
      <c r="AG10" s="68"/>
      <c r="AH10" s="68"/>
      <c r="AI10" s="68"/>
      <c r="AJ10" s="68"/>
      <c r="AK10" s="2"/>
      <c r="AL10" s="68">
        <f>データ!V6</f>
        <v>7566</v>
      </c>
      <c r="AM10" s="68"/>
      <c r="AN10" s="68"/>
      <c r="AO10" s="68"/>
      <c r="AP10" s="68"/>
      <c r="AQ10" s="68"/>
      <c r="AR10" s="68"/>
      <c r="AS10" s="68"/>
      <c r="AT10" s="67">
        <f>データ!W6</f>
        <v>0.72</v>
      </c>
      <c r="AU10" s="67"/>
      <c r="AV10" s="67"/>
      <c r="AW10" s="67"/>
      <c r="AX10" s="67"/>
      <c r="AY10" s="67"/>
      <c r="AZ10" s="67"/>
      <c r="BA10" s="67"/>
      <c r="BB10" s="67">
        <f>データ!X6</f>
        <v>10508.33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xt5edg7pLI5Rvsr1tlSL5aXfKY2KjPUiI3u5ta/ULSh8fmFP9SHp2408XCMrSdWQ6qFM9mVQvmB++pFBWB1/dQ==" saltValue="6dUcNCIsgZdps10RiM61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42137</v>
      </c>
      <c r="D6" s="33">
        <f t="shared" si="3"/>
        <v>47</v>
      </c>
      <c r="E6" s="33">
        <f t="shared" si="3"/>
        <v>18</v>
      </c>
      <c r="F6" s="33">
        <f t="shared" si="3"/>
        <v>0</v>
      </c>
      <c r="G6" s="33">
        <f t="shared" si="3"/>
        <v>0</v>
      </c>
      <c r="H6" s="33" t="str">
        <f t="shared" si="3"/>
        <v>宮城県　栗原市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11.15</v>
      </c>
      <c r="Q6" s="34">
        <f t="shared" si="3"/>
        <v>100</v>
      </c>
      <c r="R6" s="34">
        <f t="shared" si="3"/>
        <v>3994</v>
      </c>
      <c r="S6" s="34">
        <f t="shared" si="3"/>
        <v>68328</v>
      </c>
      <c r="T6" s="34">
        <f t="shared" si="3"/>
        <v>804.97</v>
      </c>
      <c r="U6" s="34">
        <f t="shared" si="3"/>
        <v>84.88</v>
      </c>
      <c r="V6" s="34">
        <f t="shared" si="3"/>
        <v>7566</v>
      </c>
      <c r="W6" s="34">
        <f t="shared" si="3"/>
        <v>0.72</v>
      </c>
      <c r="X6" s="34">
        <f t="shared" si="3"/>
        <v>10508.33</v>
      </c>
      <c r="Y6" s="35">
        <f>IF(Y7="",NA(),Y7)</f>
        <v>87.68</v>
      </c>
      <c r="Z6" s="35">
        <f t="shared" ref="Z6:AH6" si="4">IF(Z7="",NA(),Z7)</f>
        <v>84.85</v>
      </c>
      <c r="AA6" s="35">
        <f t="shared" si="4"/>
        <v>91.29</v>
      </c>
      <c r="AB6" s="35">
        <f t="shared" si="4"/>
        <v>87.79</v>
      </c>
      <c r="AC6" s="35">
        <f t="shared" si="4"/>
        <v>90.7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607.62</v>
      </c>
      <c r="BG6" s="35">
        <f t="shared" ref="BG6:BO6" si="7">IF(BG7="",NA(),BG7)</f>
        <v>618.07000000000005</v>
      </c>
      <c r="BH6" s="35">
        <f t="shared" si="7"/>
        <v>387.33</v>
      </c>
      <c r="BI6" s="35">
        <f t="shared" si="7"/>
        <v>401.47</v>
      </c>
      <c r="BJ6" s="35">
        <f t="shared" si="7"/>
        <v>224.51</v>
      </c>
      <c r="BK6" s="35">
        <f t="shared" si="7"/>
        <v>261.08</v>
      </c>
      <c r="BL6" s="35">
        <f t="shared" si="7"/>
        <v>241.49</v>
      </c>
      <c r="BM6" s="35">
        <f t="shared" si="7"/>
        <v>248.44</v>
      </c>
      <c r="BN6" s="35">
        <f t="shared" si="7"/>
        <v>244.85</v>
      </c>
      <c r="BO6" s="35">
        <f t="shared" si="7"/>
        <v>296.89</v>
      </c>
      <c r="BP6" s="34" t="str">
        <f>IF(BP7="","",IF(BP7="-","【-】","【"&amp;SUBSTITUTE(TEXT(BP7,"#,##0.00"),"-","△")&amp;"】"))</f>
        <v>【325.02】</v>
      </c>
      <c r="BQ6" s="35">
        <f>IF(BQ7="",NA(),BQ7)</f>
        <v>80.48</v>
      </c>
      <c r="BR6" s="35">
        <f t="shared" ref="BR6:BZ6" si="8">IF(BR7="",NA(),BR7)</f>
        <v>78.66</v>
      </c>
      <c r="BS6" s="35">
        <f t="shared" si="8"/>
        <v>85.99</v>
      </c>
      <c r="BT6" s="35">
        <f t="shared" si="8"/>
        <v>81.790000000000006</v>
      </c>
      <c r="BU6" s="35">
        <f t="shared" si="8"/>
        <v>83.45</v>
      </c>
      <c r="BV6" s="35">
        <f t="shared" si="8"/>
        <v>68.61</v>
      </c>
      <c r="BW6" s="35">
        <f t="shared" si="8"/>
        <v>65.7</v>
      </c>
      <c r="BX6" s="35">
        <f t="shared" si="8"/>
        <v>66.73</v>
      </c>
      <c r="BY6" s="35">
        <f t="shared" si="8"/>
        <v>64.78</v>
      </c>
      <c r="BZ6" s="35">
        <f t="shared" si="8"/>
        <v>63.06</v>
      </c>
      <c r="CA6" s="34" t="str">
        <f>IF(CA7="","",IF(CA7="-","【-】","【"&amp;SUBSTITUTE(TEXT(CA7,"#,##0.00"),"-","△")&amp;"】"))</f>
        <v>【60.61】</v>
      </c>
      <c r="CB6" s="35">
        <f>IF(CB7="",NA(),CB7)</f>
        <v>256.39</v>
      </c>
      <c r="CC6" s="35">
        <f t="shared" ref="CC6:CK6" si="9">IF(CC7="",NA(),CC7)</f>
        <v>265.33</v>
      </c>
      <c r="CD6" s="35">
        <f t="shared" si="9"/>
        <v>247.29</v>
      </c>
      <c r="CE6" s="35">
        <f t="shared" si="9"/>
        <v>258.04000000000002</v>
      </c>
      <c r="CF6" s="35">
        <f t="shared" si="9"/>
        <v>254.02</v>
      </c>
      <c r="CG6" s="35">
        <f t="shared" si="9"/>
        <v>241.18</v>
      </c>
      <c r="CH6" s="35">
        <f t="shared" si="9"/>
        <v>247.94</v>
      </c>
      <c r="CI6" s="35">
        <f t="shared" si="9"/>
        <v>241.29</v>
      </c>
      <c r="CJ6" s="35">
        <f t="shared" si="9"/>
        <v>250.21</v>
      </c>
      <c r="CK6" s="35">
        <f t="shared" si="9"/>
        <v>264.77</v>
      </c>
      <c r="CL6" s="34" t="str">
        <f>IF(CL7="","",IF(CL7="-","【-】","【"&amp;SUBSTITUTE(TEXT(CL7,"#,##0.00"),"-","△")&amp;"】"))</f>
        <v>【270.94】</v>
      </c>
      <c r="CM6" s="35">
        <f>IF(CM7="",NA(),CM7)</f>
        <v>48.94</v>
      </c>
      <c r="CN6" s="35">
        <f t="shared" ref="CN6:CV6" si="10">IF(CN7="",NA(),CN7)</f>
        <v>48.98</v>
      </c>
      <c r="CO6" s="35">
        <f t="shared" si="10"/>
        <v>48.06</v>
      </c>
      <c r="CP6" s="35">
        <f t="shared" si="10"/>
        <v>47.6</v>
      </c>
      <c r="CQ6" s="35">
        <f t="shared" si="10"/>
        <v>46.78</v>
      </c>
      <c r="CR6" s="35">
        <f t="shared" si="10"/>
        <v>53.84</v>
      </c>
      <c r="CS6" s="35">
        <f t="shared" si="10"/>
        <v>60.25</v>
      </c>
      <c r="CT6" s="35">
        <f t="shared" si="10"/>
        <v>61.94</v>
      </c>
      <c r="CU6" s="35">
        <f t="shared" si="10"/>
        <v>61.79</v>
      </c>
      <c r="CV6" s="35">
        <f t="shared" si="10"/>
        <v>59.94</v>
      </c>
      <c r="CW6" s="34" t="str">
        <f>IF(CW7="","",IF(CW7="-","【-】","【"&amp;SUBSTITUTE(TEXT(CW7,"#,##0.00"),"-","△")&amp;"】"))</f>
        <v>【57.80】</v>
      </c>
      <c r="CX6" s="35">
        <f>IF(CX7="",NA(),CX7)</f>
        <v>99.23</v>
      </c>
      <c r="CY6" s="35">
        <f t="shared" ref="CY6:DG6" si="11">IF(CY7="",NA(),CY7)</f>
        <v>99.76</v>
      </c>
      <c r="CZ6" s="35">
        <f t="shared" si="11"/>
        <v>99.83</v>
      </c>
      <c r="DA6" s="35">
        <f t="shared" si="11"/>
        <v>99.74</v>
      </c>
      <c r="DB6" s="35">
        <f t="shared" si="11"/>
        <v>99.81</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42137</v>
      </c>
      <c r="D7" s="37">
        <v>47</v>
      </c>
      <c r="E7" s="37">
        <v>18</v>
      </c>
      <c r="F7" s="37">
        <v>0</v>
      </c>
      <c r="G7" s="37">
        <v>0</v>
      </c>
      <c r="H7" s="37" t="s">
        <v>98</v>
      </c>
      <c r="I7" s="37" t="s">
        <v>99</v>
      </c>
      <c r="J7" s="37" t="s">
        <v>100</v>
      </c>
      <c r="K7" s="37" t="s">
        <v>101</v>
      </c>
      <c r="L7" s="37" t="s">
        <v>102</v>
      </c>
      <c r="M7" s="37" t="s">
        <v>103</v>
      </c>
      <c r="N7" s="38" t="s">
        <v>104</v>
      </c>
      <c r="O7" s="38" t="s">
        <v>105</v>
      </c>
      <c r="P7" s="38">
        <v>11.15</v>
      </c>
      <c r="Q7" s="38">
        <v>100</v>
      </c>
      <c r="R7" s="38">
        <v>3994</v>
      </c>
      <c r="S7" s="38">
        <v>68328</v>
      </c>
      <c r="T7" s="38">
        <v>804.97</v>
      </c>
      <c r="U7" s="38">
        <v>84.88</v>
      </c>
      <c r="V7" s="38">
        <v>7566</v>
      </c>
      <c r="W7" s="38">
        <v>0.72</v>
      </c>
      <c r="X7" s="38">
        <v>10508.33</v>
      </c>
      <c r="Y7" s="38">
        <v>87.68</v>
      </c>
      <c r="Z7" s="38">
        <v>84.85</v>
      </c>
      <c r="AA7" s="38">
        <v>91.29</v>
      </c>
      <c r="AB7" s="38">
        <v>87.79</v>
      </c>
      <c r="AC7" s="38">
        <v>90.7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607.62</v>
      </c>
      <c r="BG7" s="38">
        <v>618.07000000000005</v>
      </c>
      <c r="BH7" s="38">
        <v>387.33</v>
      </c>
      <c r="BI7" s="38">
        <v>401.47</v>
      </c>
      <c r="BJ7" s="38">
        <v>224.51</v>
      </c>
      <c r="BK7" s="38">
        <v>261.08</v>
      </c>
      <c r="BL7" s="38">
        <v>241.49</v>
      </c>
      <c r="BM7" s="38">
        <v>248.44</v>
      </c>
      <c r="BN7" s="38">
        <v>244.85</v>
      </c>
      <c r="BO7" s="38">
        <v>296.89</v>
      </c>
      <c r="BP7" s="38">
        <v>325.02</v>
      </c>
      <c r="BQ7" s="38">
        <v>80.48</v>
      </c>
      <c r="BR7" s="38">
        <v>78.66</v>
      </c>
      <c r="BS7" s="38">
        <v>85.99</v>
      </c>
      <c r="BT7" s="38">
        <v>81.790000000000006</v>
      </c>
      <c r="BU7" s="38">
        <v>83.45</v>
      </c>
      <c r="BV7" s="38">
        <v>68.61</v>
      </c>
      <c r="BW7" s="38">
        <v>65.7</v>
      </c>
      <c r="BX7" s="38">
        <v>66.73</v>
      </c>
      <c r="BY7" s="38">
        <v>64.78</v>
      </c>
      <c r="BZ7" s="38">
        <v>63.06</v>
      </c>
      <c r="CA7" s="38">
        <v>60.61</v>
      </c>
      <c r="CB7" s="38">
        <v>256.39</v>
      </c>
      <c r="CC7" s="38">
        <v>265.33</v>
      </c>
      <c r="CD7" s="38">
        <v>247.29</v>
      </c>
      <c r="CE7" s="38">
        <v>258.04000000000002</v>
      </c>
      <c r="CF7" s="38">
        <v>254.02</v>
      </c>
      <c r="CG7" s="38">
        <v>241.18</v>
      </c>
      <c r="CH7" s="38">
        <v>247.94</v>
      </c>
      <c r="CI7" s="38">
        <v>241.29</v>
      </c>
      <c r="CJ7" s="38">
        <v>250.21</v>
      </c>
      <c r="CK7" s="38">
        <v>264.77</v>
      </c>
      <c r="CL7" s="38">
        <v>270.94</v>
      </c>
      <c r="CM7" s="38">
        <v>48.94</v>
      </c>
      <c r="CN7" s="38">
        <v>48.98</v>
      </c>
      <c r="CO7" s="38">
        <v>48.06</v>
      </c>
      <c r="CP7" s="38">
        <v>47.6</v>
      </c>
      <c r="CQ7" s="38">
        <v>46.78</v>
      </c>
      <c r="CR7" s="38">
        <v>53.84</v>
      </c>
      <c r="CS7" s="38">
        <v>60.25</v>
      </c>
      <c r="CT7" s="38">
        <v>61.94</v>
      </c>
      <c r="CU7" s="38">
        <v>61.79</v>
      </c>
      <c r="CV7" s="38">
        <v>59.94</v>
      </c>
      <c r="CW7" s="38">
        <v>57.8</v>
      </c>
      <c r="CX7" s="38">
        <v>99.23</v>
      </c>
      <c r="CY7" s="38">
        <v>99.76</v>
      </c>
      <c r="CZ7" s="38">
        <v>99.83</v>
      </c>
      <c r="DA7" s="38">
        <v>99.74</v>
      </c>
      <c r="DB7" s="38">
        <v>99.81</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2019-12-05T05:27:56Z</dcterms:created>
  <dcterms:modified xsi:type="dcterms:W3CDTF">2020-01-28T05:04:59Z</dcterms:modified>
  <cp:category/>
</cp:coreProperties>
</file>