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7 角田市★\"/>
    </mc:Choice>
  </mc:AlternateContent>
  <workbookProtection workbookAlgorithmName="SHA-512" workbookHashValue="ET1oCsTeN9m6Lu5FTnDc8c7oyiCcYJHFcUel9hQ3kVVSVbsDbtsSMd3wsTdLx7U1OvefrQQUmNivUbDHXsaHmQ==" workbookSaltValue="zJwx0fJwEXTDoG+AAD2E0Q=="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<sst xmlns="http://schemas.openxmlformats.org/spreadsheetml/2006/main" count="233" uniqueCount="113">
  <si>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</si>
  <si>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</si>
  <si>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</si>
  <si>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</si>
  <si>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</si>
  <si>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</si>
  <si>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</si>
  <si>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</si>
  <si>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</si>
  <si>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</si>
  <si>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</si>
  <si>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</si>
  <si>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</si>
  <si>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</si>
  <si>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</si>
  <si>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</si>
  <si>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</si>
  <si>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</si>
  <si>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</si>
  <si>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</si>
  <si>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</si>
  <si>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</si>
  <si>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</si>
  <si>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</si>
  <si>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</si>
  <si>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</si>
  <si>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</si>
  <si>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</si>
  <si>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</si>
  <si>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</si>
  <si>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</si>
  <si>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</si>
  <si>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</si>
  <si>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</si>
  <si>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</si>
  <si>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</si>
  <si>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</si>
  <si>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</si>
  <si>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</si>
  <si>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</si>
  <si>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</si>
  <si>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</si>
  <si>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</si>
  <si>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</si>
  <si>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</si>
  <si>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</si>
  <si>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</si>
  <si>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</si>
  <si>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</si>
  <si>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</si>
  <si>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</si>
  <si>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</si>
  <si>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</si>
  <si>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</si>
  <si>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</si>
  <si>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</si>
  <si>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</si>
  <si>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</si>
  <si>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</si>
  <si>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</si>
  <si>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</si>
  <si>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</si>
  <si>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</si>
  <si>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</si>
  <si>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</si>
  <si>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</si>
  <si>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</si>
  <si>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</si>
  <si>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</si>
  <si>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</si>
  <si>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</si>
  <si>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</si>
  <si>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</si>
  <si>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</si>
  <si>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</si>
  <si>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</si>
  <si>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</si>
  <si>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</si>
  <si>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</si>
  <si>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</si>
  <si>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</si>
  <si>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</si>
  <si>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</si>
  <si>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</si>
  <si>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</si>
  <si>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</si>
  <si>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</si>
  <si>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</si>
  <si>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</si>
  <si>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</si>
  <si>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</si>
  <si>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</si>
  <si>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</si>
  <si>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</si>
  <si>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</si>
  <si>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</si>
  <si>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</si>
  <si>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</si>
  <si>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</si>
  <si>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</si>
  <si>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</si>
  <si>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</si>
  <si>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</si>
  <si>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</si>
  <si>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</si>
  <si>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</si>
  <si>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</si>
  <si>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</si>
  <si>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</si>
  <si>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</si>
  <si>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平成28年度に角田市下水道ストックマネジメント計画を策定し、当該計画に基づき平成29年度から平成33年度（令和3年度）までの5ヵ年の予定で、管渠の更新及びマンホール蓋の取替えを実施している。
　以後についても随時角田市下水道ストックマネジメント計画を更新し、健全な施設維持を図っていく。</t>
    <rPh sb="54" eb="56">
      <t>レイワ</t>
    </rPh>
    <rPh sb="57" eb="59">
      <t>ネンド</t>
    </rPh>
    <phoneticPr fontId="4"/>
  </si>
  <si>
    <t>全般的に改善傾向が見られるものの、当市の公共下水道事業の経営は健全とは言い難い状況にある。令和２年４月から公営企業会計への移行を予定しており、今後事業の経営状況がさらに明確となっていくので、平成２９年３月に策定した経営戦略の見直しも視野に、適正な料金設定や施設の健全な維持管理を図り、下水道事業の安定経営を目指す。</t>
    <rPh sb="45" eb="47">
      <t>レイワ</t>
    </rPh>
    <rPh sb="48" eb="49">
      <t>ネン</t>
    </rPh>
    <rPh sb="50" eb="51">
      <t>ガツ</t>
    </rPh>
    <rPh sb="53" eb="55">
      <t>コウエイ</t>
    </rPh>
    <rPh sb="55" eb="57">
      <t>キギョウ</t>
    </rPh>
    <rPh sb="57" eb="59">
      <t>カイケイ</t>
    </rPh>
    <rPh sb="61" eb="63">
      <t>イコウ</t>
    </rPh>
    <rPh sb="64" eb="66">
      <t>ヨテイ</t>
    </rPh>
    <rPh sb="71" eb="73">
      <t>コンゴ</t>
    </rPh>
    <rPh sb="73" eb="75">
      <t>ジギョウ</t>
    </rPh>
    <rPh sb="76" eb="78">
      <t>ケイエイ</t>
    </rPh>
    <rPh sb="78" eb="80">
      <t>ジョウキョウ</t>
    </rPh>
    <rPh sb="84" eb="86">
      <t>メイカク</t>
    </rPh>
    <rPh sb="95" eb="97">
      <t>ヘイセイ</t>
    </rPh>
    <rPh sb="99" eb="100">
      <t>ネン</t>
    </rPh>
    <rPh sb="101" eb="102">
      <t>ガツ</t>
    </rPh>
    <rPh sb="103" eb="105">
      <t>サクテイ</t>
    </rPh>
    <rPh sb="128" eb="130">
      <t>シセツ</t>
    </rPh>
    <rPh sb="131" eb="133">
      <t>ケンゼン</t>
    </rPh>
    <rPh sb="134" eb="136">
      <t>イジ</t>
    </rPh>
    <rPh sb="136" eb="138">
      <t>カンリ</t>
    </rPh>
    <rPh sb="139" eb="140">
      <t>ハカ</t>
    </rPh>
    <phoneticPr fontId="4"/>
  </si>
  <si>
    <r>
      <t>①収益的収支比率について、平成30年7月に使用料を改定したことによる使用料収入の増加に加え、高資本費対策経費及び分流式下水道経費の増加により他会計繰入金が増加したことで総収益が増え、比率を上げた。今後も新規接続による使用料収入の増加と費用の抑制を図り、改善に努める。
④企業債残高対事業規模比率について、当市は軟弱な地盤が多く工事費が割高となることと、東日本大震災による災害復旧事業費の増大等により類似団体平均より高い数値を示しているが、平成26年以降僅かではあるが減少傾向が続いている。</t>
    </r>
    <r>
      <rPr>
        <sz val="11"/>
        <color rgb="FFFF0000"/>
        <rFont val="ＭＳ ゴシック"/>
        <family val="3"/>
        <charset val="128"/>
      </rPr>
      <t>平成30年度についても使用料の改定による増収と、一般会計が負担する償還額の増加により比率を下げている。</t>
    </r>
    <r>
      <rPr>
        <sz val="11"/>
        <color theme="1"/>
        <rFont val="ＭＳ ゴシック"/>
        <family val="3"/>
        <charset val="128"/>
      </rPr>
      <t>今後も計画的な事業経営に努めていく。
⑤経費回収率について、使用料収入は増加したものの消費税額が前年度の還付から納付に転じたために費用が増加し、数値を下げることとなった。そのほかの経費については経費節減が図られているので、今後も費用の抑制に努めていく。</t>
    </r>
    <r>
      <rPr>
        <sz val="11"/>
        <color rgb="FFFF0000"/>
        <rFont val="ＭＳ ゴシック"/>
        <family val="3"/>
        <charset val="128"/>
      </rPr>
      <t xml:space="preserve">
</t>
    </r>
    <r>
      <rPr>
        <sz val="11"/>
        <color theme="1"/>
        <rFont val="ＭＳ ゴシック"/>
        <family val="3"/>
        <charset val="128"/>
      </rPr>
      <t>⑥汚水処理原価が上がったことについても経費回収率同様、消費税額の変動による費用の増加が要因である。年間有収水量は前年度より増加しているので、今後も有収水量の確保に努め、効率的な運営を目指す。</t>
    </r>
    <r>
      <rPr>
        <sz val="11"/>
        <color rgb="FFFF0000"/>
        <rFont val="ＭＳ ゴシック"/>
        <family val="3"/>
        <charset val="128"/>
      </rPr>
      <t xml:space="preserve">
</t>
    </r>
    <r>
      <rPr>
        <sz val="11"/>
        <color theme="1"/>
        <rFont val="ＭＳ ゴシック"/>
        <family val="3"/>
        <charset val="128"/>
      </rPr>
      <t>⑧水洗化率については、接続率の増加により年々増加している。今後も積極的に普及促進策を進め、環境衛生の向上を図っていく。</t>
    </r>
    <rPh sb="13" eb="15">
      <t>ヘイセイ</t>
    </rPh>
    <rPh sb="17" eb="18">
      <t>ネン</t>
    </rPh>
    <rPh sb="19" eb="20">
      <t>ガツ</t>
    </rPh>
    <rPh sb="21" eb="24">
      <t>シヨウリョウ</t>
    </rPh>
    <rPh sb="25" eb="27">
      <t>カイテイ</t>
    </rPh>
    <rPh sb="34" eb="37">
      <t>シヨウリョウ</t>
    </rPh>
    <rPh sb="37" eb="39">
      <t>シュウニュウ</t>
    </rPh>
    <rPh sb="40" eb="42">
      <t>ゾウカ</t>
    </rPh>
    <rPh sb="43" eb="44">
      <t>クワ</t>
    </rPh>
    <rPh sb="46" eb="49">
      <t>コウシホン</t>
    </rPh>
    <rPh sb="49" eb="50">
      <t>ヒ</t>
    </rPh>
    <rPh sb="50" eb="52">
      <t>タイサク</t>
    </rPh>
    <rPh sb="52" eb="54">
      <t>ケイヒ</t>
    </rPh>
    <rPh sb="54" eb="55">
      <t>オヨ</t>
    </rPh>
    <rPh sb="56" eb="58">
      <t>ブンリュウ</t>
    </rPh>
    <rPh sb="58" eb="59">
      <t>シキ</t>
    </rPh>
    <rPh sb="59" eb="62">
      <t>ゲスイドウ</t>
    </rPh>
    <rPh sb="62" eb="64">
      <t>ケイヒ</t>
    </rPh>
    <rPh sb="65" eb="67">
      <t>ゾウカ</t>
    </rPh>
    <rPh sb="70" eb="71">
      <t>タ</t>
    </rPh>
    <rPh sb="71" eb="73">
      <t>カイケイ</t>
    </rPh>
    <rPh sb="73" eb="75">
      <t>クリイレ</t>
    </rPh>
    <rPh sb="75" eb="76">
      <t>キン</t>
    </rPh>
    <rPh sb="77" eb="79">
      <t>ゾウカ</t>
    </rPh>
    <rPh sb="84" eb="87">
      <t>ソウシュウエキ</t>
    </rPh>
    <rPh sb="88" eb="89">
      <t>フ</t>
    </rPh>
    <rPh sb="91" eb="93">
      <t>ヒリツ</t>
    </rPh>
    <rPh sb="94" eb="95">
      <t>ア</t>
    </rPh>
    <rPh sb="98" eb="100">
      <t>コンゴ</t>
    </rPh>
    <rPh sb="123" eb="124">
      <t>ハカ</t>
    </rPh>
    <rPh sb="126" eb="128">
      <t>カイゼン</t>
    </rPh>
    <rPh sb="129" eb="130">
      <t>ツト</t>
    </rPh>
    <rPh sb="152" eb="154">
      <t>トウシ</t>
    </rPh>
    <rPh sb="195" eb="196">
      <t>トウ</t>
    </rPh>
    <rPh sb="199" eb="201">
      <t>ルイジ</t>
    </rPh>
    <rPh sb="201" eb="203">
      <t>ダンタイ</t>
    </rPh>
    <rPh sb="203" eb="205">
      <t>ヘイキン</t>
    </rPh>
    <rPh sb="207" eb="208">
      <t>タカ</t>
    </rPh>
    <rPh sb="209" eb="211">
      <t>スウチ</t>
    </rPh>
    <rPh sb="212" eb="213">
      <t>シメ</t>
    </rPh>
    <rPh sb="219" eb="221">
      <t>ヘイセイ</t>
    </rPh>
    <rPh sb="223" eb="226">
      <t>ネンイコウ</t>
    </rPh>
    <rPh sb="226" eb="227">
      <t>ワズ</t>
    </rPh>
    <rPh sb="233" eb="235">
      <t>ゲンショウ</t>
    </rPh>
    <rPh sb="235" eb="237">
      <t>ケイコウ</t>
    </rPh>
    <rPh sb="238" eb="239">
      <t>ツヅ</t>
    </rPh>
    <rPh sb="244" eb="246">
      <t>ヘイセイ</t>
    </rPh>
    <rPh sb="248" eb="250">
      <t>ネンド</t>
    </rPh>
    <rPh sb="255" eb="258">
      <t>シヨウリョウ</t>
    </rPh>
    <rPh sb="259" eb="261">
      <t>カイテイ</t>
    </rPh>
    <rPh sb="264" eb="266">
      <t>ゾウシュウ</t>
    </rPh>
    <rPh sb="268" eb="270">
      <t>イッパン</t>
    </rPh>
    <rPh sb="270" eb="272">
      <t>カイケイ</t>
    </rPh>
    <rPh sb="273" eb="275">
      <t>フタン</t>
    </rPh>
    <rPh sb="277" eb="279">
      <t>ショウカン</t>
    </rPh>
    <rPh sb="279" eb="280">
      <t>ガク</t>
    </rPh>
    <rPh sb="281" eb="283">
      <t>ゾウカ</t>
    </rPh>
    <rPh sb="286" eb="288">
      <t>ヒリツ</t>
    </rPh>
    <rPh sb="289" eb="290">
      <t>サ</t>
    </rPh>
    <rPh sb="298" eb="301">
      <t>ケイカクテキ</t>
    </rPh>
    <rPh sb="302" eb="304">
      <t>ジギョウ</t>
    </rPh>
    <rPh sb="304" eb="306">
      <t>ケイエイ</t>
    </rPh>
    <rPh sb="307" eb="308">
      <t>ツト</t>
    </rPh>
    <rPh sb="325" eb="328">
      <t>シヨウリョウ</t>
    </rPh>
    <rPh sb="328" eb="330">
      <t>シュウニュウ</t>
    </rPh>
    <rPh sb="331" eb="333">
      <t>ゾウカ</t>
    </rPh>
    <rPh sb="338" eb="341">
      <t>ショウヒゼイ</t>
    </rPh>
    <rPh sb="341" eb="342">
      <t>ガク</t>
    </rPh>
    <rPh sb="343" eb="345">
      <t>ゼンネン</t>
    </rPh>
    <rPh sb="345" eb="346">
      <t>ド</t>
    </rPh>
    <rPh sb="347" eb="349">
      <t>カンプ</t>
    </rPh>
    <rPh sb="351" eb="353">
      <t>ノウフ</t>
    </rPh>
    <rPh sb="354" eb="355">
      <t>テン</t>
    </rPh>
    <rPh sb="360" eb="362">
      <t>ヒヨウ</t>
    </rPh>
    <rPh sb="363" eb="365">
      <t>ゾウカ</t>
    </rPh>
    <rPh sb="367" eb="369">
      <t>スウチ</t>
    </rPh>
    <rPh sb="370" eb="371">
      <t>サ</t>
    </rPh>
    <rPh sb="385" eb="387">
      <t>ケイヒ</t>
    </rPh>
    <rPh sb="397" eb="398">
      <t>ハカ</t>
    </rPh>
    <rPh sb="406" eb="408">
      <t>コンゴ</t>
    </rPh>
    <rPh sb="409" eb="411">
      <t>ヒヨウ</t>
    </rPh>
    <rPh sb="412" eb="414">
      <t>ヨクセイ</t>
    </rPh>
    <rPh sb="415" eb="416">
      <t>ツト</t>
    </rPh>
    <rPh sb="430" eb="431">
      <t>ア</t>
    </rPh>
    <rPh sb="441" eb="443">
      <t>ケイヒ</t>
    </rPh>
    <rPh sb="443" eb="445">
      <t>カイシュウ</t>
    </rPh>
    <rPh sb="445" eb="446">
      <t>リツ</t>
    </rPh>
    <rPh sb="449" eb="452">
      <t>ショウヒゼイ</t>
    </rPh>
    <rPh sb="452" eb="453">
      <t>ガク</t>
    </rPh>
    <rPh sb="454" eb="456">
      <t>ヘンドウ</t>
    </rPh>
    <rPh sb="459" eb="461">
      <t>ヒヨウ</t>
    </rPh>
    <rPh sb="462" eb="464">
      <t>ゾウカ</t>
    </rPh>
    <rPh sb="465" eb="467">
      <t>ヨウイン</t>
    </rPh>
    <rPh sb="471" eb="473">
      <t>ネンカン</t>
    </rPh>
    <rPh sb="473" eb="475">
      <t>ユウシュウ</t>
    </rPh>
    <rPh sb="475" eb="477">
      <t>スイリョウ</t>
    </rPh>
    <rPh sb="478" eb="481">
      <t>ゼンネンド</t>
    </rPh>
    <rPh sb="483" eb="485">
      <t>ゾウカ</t>
    </rPh>
    <rPh sb="492" eb="494">
      <t>コンゴ</t>
    </rPh>
    <rPh sb="513" eb="51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</si>
</sst>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9-45FF-827A-AF3D07DBC9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0.12</c:v>
                </c:pt>
              </c:numCache>
            </c:numRef>
          </c:val>
          <c:smooth val="0"/>
          <c:extLst>
            <c:ext xmlns:c16="http://schemas.microsoft.com/office/drawing/2014/chart" uri="{C3380CC4-5D6E-409C-BE32-E72D297353CC}">
              <c16:uniqueId val="{00000001-B799-45FF-827A-AF3D07DBC9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C-4CE5-9DC6-8F69406337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49.68</c:v>
                </c:pt>
              </c:numCache>
            </c:numRef>
          </c:val>
          <c:smooth val="0"/>
          <c:extLst>
            <c:ext xmlns:c16="http://schemas.microsoft.com/office/drawing/2014/chart" uri="{C3380CC4-5D6E-409C-BE32-E72D297353CC}">
              <c16:uniqueId val="{00000001-990C-4CE5-9DC6-8F69406337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80.37</c:v>
                </c:pt>
                <c:pt idx="1">
                  <c:v>81.84</c:v>
                </c:pt>
                <c:pt idx="2">
                  <c:v>82.59</c:v>
                </c:pt>
                <c:pt idx="3">
                  <c:v>83.17</c:v>
                </c:pt>
                <c:pt idx="4">
                  <c:v>83.89</c:v>
                </c:pt>
              </c:numCache>
            </c:numRef>
          </c:val>
          <c:extLst>
            <c:ext xmlns:c16="http://schemas.microsoft.com/office/drawing/2014/chart" uri="{C3380CC4-5D6E-409C-BE32-E72D297353CC}">
              <c16:uniqueId val="{00000000-4C4C-4663-A056-C0538E7BAA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83.35</c:v>
                </c:pt>
              </c:numCache>
            </c:numRef>
          </c:val>
          <c:smooth val="0"/>
          <c:extLst>
            <c:ext xmlns:c16="http://schemas.microsoft.com/office/drawing/2014/chart" uri="{C3380CC4-5D6E-409C-BE32-E72D297353CC}">
              <c16:uniqueId val="{00000001-4C4C-4663-A056-C0538E7BAA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61.64</c:v>
                </c:pt>
                <c:pt idx="1">
                  <c:v>59.89</c:v>
                </c:pt>
                <c:pt idx="2">
                  <c:v>62.25</c:v>
                </c:pt>
                <c:pt idx="3">
                  <c:v>62.72</c:v>
                </c:pt>
                <c:pt idx="4">
                  <c:v>67.540000000000006</c:v>
                </c:pt>
              </c:numCache>
            </c:numRef>
          </c:val>
          <c:extLst>
            <c:ext xmlns:c16="http://schemas.microsoft.com/office/drawing/2014/chart" uri="{C3380CC4-5D6E-409C-BE32-E72D297353CC}">
              <c16:uniqueId val="{00000000-C14F-4281-B11A-6D71C675DB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F-4281-B11A-6D71C675DB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FD-4258-A898-4B8D2E32BE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D-4258-A898-4B8D2E32BE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2-4418-8F53-420806F3C2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2-4418-8F53-420806F3C2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D-4C79-AC2D-829E436553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D-4C79-AC2D-829E436553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B-43B6-80E6-AEB56A2E37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B-43B6-80E6-AEB56A2E37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2725.55</c:v>
                </c:pt>
                <c:pt idx="1">
                  <c:v>2636.88</c:v>
                </c:pt>
                <c:pt idx="2">
                  <c:v>2376.4299999999998</c:v>
                </c:pt>
                <c:pt idx="3">
                  <c:v>2104.29</c:v>
                </c:pt>
                <c:pt idx="4">
                  <c:v>1671.68</c:v>
                </c:pt>
              </c:numCache>
            </c:numRef>
          </c:val>
          <c:extLst>
            <c:ext xmlns:c16="http://schemas.microsoft.com/office/drawing/2014/chart" uri="{C3380CC4-5D6E-409C-BE32-E72D297353CC}">
              <c16:uniqueId val="{00000000-4A53-4062-AFDB-7479FD5811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1048.23</c:v>
                </c:pt>
              </c:numCache>
            </c:numRef>
          </c:val>
          <c:smooth val="0"/>
          <c:extLst>
            <c:ext xmlns:c16="http://schemas.microsoft.com/office/drawing/2014/chart" uri="{C3380CC4-5D6E-409C-BE32-E72D297353CC}">
              <c16:uniqueId val="{00000001-4A53-4062-AFDB-7479FD5811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69.48</c:v>
                </c:pt>
                <c:pt idx="1">
                  <c:v>83.18</c:v>
                </c:pt>
                <c:pt idx="2">
                  <c:v>84.96</c:v>
                </c:pt>
                <c:pt idx="3">
                  <c:v>85.96</c:v>
                </c:pt>
                <c:pt idx="4">
                  <c:v>80.61</c:v>
                </c:pt>
              </c:numCache>
            </c:numRef>
          </c:val>
          <c:extLst>
            <c:ext xmlns:c16="http://schemas.microsoft.com/office/drawing/2014/chart" uri="{C3380CC4-5D6E-409C-BE32-E72D297353CC}">
              <c16:uniqueId val="{00000000-1187-49BD-8CEE-0CE7E07328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78.92</c:v>
                </c:pt>
              </c:numCache>
            </c:numRef>
          </c:val>
          <c:smooth val="0"/>
          <c:extLst>
            <c:ext xmlns:c16="http://schemas.microsoft.com/office/drawing/2014/chart" uri="{C3380CC4-5D6E-409C-BE32-E72D297353CC}">
              <c16:uniqueId val="{00000001-1187-49BD-8CEE-0CE7E07328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241.86</c:v>
                </c:pt>
                <c:pt idx="1">
                  <c:v>202.61</c:v>
                </c:pt>
                <c:pt idx="2">
                  <c:v>199.83</c:v>
                </c:pt>
                <c:pt idx="3">
                  <c:v>197.75</c:v>
                </c:pt>
                <c:pt idx="4">
                  <c:v>218.62</c:v>
                </c:pt>
              </c:numCache>
            </c:numRef>
          </c:val>
          <c:extLst>
            <c:ext xmlns:c16="http://schemas.microsoft.com/office/drawing/2014/chart" uri="{C3380CC4-5D6E-409C-BE32-E72D297353CC}">
              <c16:uniqueId val="{00000000-F638-442C-A276-FC09B333CC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220.31</c:v>
                </c:pt>
              </c:numCache>
            </c:numRef>
          </c:val>
          <c:smooth val="0"/>
          <c:extLst>
            <c:ext xmlns:c16="http://schemas.microsoft.com/office/drawing/2014/chart" uri="{C3380CC4-5D6E-409C-BE32-E72D297353CC}">
              <c16:uniqueId val="{00000001-F638-442C-A276-FC09B333CC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角田市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29243</v>
      </c>
      <c r="AM8" s="50"/>
      <c r="AN8" s="50"/>
      <c r="AO8" s="50"/>
      <c r="AP8" s="50"/>
      <c r="AQ8" s="50"/>
      <c r="AR8" s="50"/>
      <c r="AS8" s="50"/>
      <c r="AT8" s="45">
        <f>データ!T6</f>
        <v>147.53</v>
      </c>
      <c r="AU8" s="45"/>
      <c r="AV8" s="45"/>
      <c r="AW8" s="45"/>
      <c r="AX8" s="45"/>
      <c r="AY8" s="45"/>
      <c r="AZ8" s="45"/>
      <c r="BA8" s="45"/>
      <c r="BB8" s="45">
        <f>データ!U6</f>
        <v>198.22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56.07</v>
      </c>
      <c r="Q10" s="45"/>
      <c r="R10" s="45"/>
      <c r="S10" s="45"/>
      <c r="T10" s="45"/>
      <c r="U10" s="45"/>
      <c r="V10" s="45"/>
      <c r="W10" s="45">
        <f>データ!Q6</f>
        <v>102</v>
      </c>
      <c r="X10" s="45"/>
      <c r="Y10" s="45"/>
      <c r="Z10" s="45"/>
      <c r="AA10" s="45"/>
      <c r="AB10" s="45"/>
      <c r="AC10" s="45"/>
      <c r="AD10" s="50">
        <f>データ!R6</f>
        <v>3070</v>
      </c>
      <c r="AE10" s="50"/>
      <c r="AF10" s="50"/>
      <c r="AG10" s="50"/>
      <c r="AH10" s="50"/>
      <c r="AI10" s="50"/>
      <c r="AJ10" s="50"/>
      <c r="AK10" s="2"/>
      <c r="AL10" s="50">
        <f>データ!V6</f>
        <v>16347</v>
      </c>
      <c r="AM10" s="50"/>
      <c r="AN10" s="50"/>
      <c r="AO10" s="50"/>
      <c r="AP10" s="50"/>
      <c r="AQ10" s="50"/>
      <c r="AR10" s="50"/>
      <c r="AS10" s="50"/>
      <c r="AT10" s="45">
        <f>データ!W6</f>
        <v>6.58</v>
      </c>
      <c r="AU10" s="45"/>
      <c r="AV10" s="45"/>
      <c r="AW10" s="45"/>
      <c r="AX10" s="45"/>
      <c r="AY10" s="45"/>
      <c r="AZ10" s="45"/>
      <c r="BA10" s="45"/>
      <c r="BB10" s="45">
        <f>データ!X6</f>
        <v>2484.35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mlTYA0urb9iCS2A4uQJPzY+EEbFN2/gnnZPONQ3SbrqiCLesvhnNBa7si0hMAYrG7ASintNWsLLULgkePaFJQ==" saltValue="WDQv2k9ftZADVoafUcCT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56.07</v>
      </c>
      <c r="Q6" s="34">
        <f t="shared" si="3"/>
        <v>102</v>
      </c>
      <c r="R6" s="34">
        <f t="shared" si="3"/>
        <v>3070</v>
      </c>
      <c r="S6" s="34">
        <f t="shared" si="3"/>
        <v>29243</v>
      </c>
      <c r="T6" s="34">
        <f t="shared" si="3"/>
        <v>147.53</v>
      </c>
      <c r="U6" s="34">
        <f t="shared" si="3"/>
        <v>198.22</v>
      </c>
      <c r="V6" s="34">
        <f t="shared" si="3"/>
        <v>16347</v>
      </c>
      <c r="W6" s="34">
        <f t="shared" si="3"/>
        <v>6.58</v>
      </c>
      <c r="X6" s="34">
        <f t="shared" si="3"/>
        <v>2484.35</v>
      </c>
      <c r="Y6" s="35">
        <f>IF(Y7="",NA(),Y7)</f>
        <v>61.64</v>
      </c>
      <c r="Z6" s="35">
        <f t="shared" ref="Z6:AH6" si="4">IF(Z7="",NA(),Z7)</f>
        <v>59.89</v>
      </c>
      <c r="AA6" s="35">
        <f t="shared" si="4"/>
        <v>62.25</v>
      </c>
      <c r="AB6" s="35">
        <f t="shared" si="4"/>
        <v>62.72</v>
      </c>
      <c r="AC6" s="35">
        <f t="shared" si="4"/>
        <v>67.540000000000006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2725.55</v>
      </c>
      <c r="BG6" s="35">
        <f t="shared" ref="BG6:BO6" si="7">IF(BG7="",NA(),BG7)</f>
        <v>2636.88</v>
      </c>
      <c r="BH6" s="35">
        <f t="shared" si="7"/>
        <v>2376.4299999999998</v>
      </c>
      <c r="BI6" s="35">
        <f t="shared" si="7"/>
        <v>2104.29</v>
      </c>
      <c r="BJ6" s="35">
        <f t="shared" si="7"/>
        <v>1671.68</v>
      </c>
      <c r="BK6" s="35">
        <f t="shared" si="7"/>
        <v>1136.5</v>
      </c>
      <c r="BL6" s="35">
        <f t="shared" si="7"/>
        <v>1118.56</v>
      </c>
      <c r="BM6" s="35">
        <f t="shared" si="7"/>
        <v>1111.31</v>
      </c>
      <c r="BN6" s="35">
        <f t="shared" si="7"/>
        <v>966.33</v>
      </c>
      <c r="BO6" s="35">
        <f t="shared" si="7"/>
        <v>1048.23</v>
      </c>
      <c r="BP6" s="34" t="str">
        <f>IF(BP7="","",IF(BP7="-","【-】","【"&amp;SUBSTITUTE(TEXT(BP7,"#,##0.00"),"-","△")&amp;"】"))</f>
        <v>【682.78】</v>
      </c>
      <c r="BQ6" s="35">
        <f>IF(BQ7="",NA(),BQ7)</f>
        <v>69.48</v>
      </c>
      <c r="BR6" s="35">
        <f t="shared" ref="BR6:BZ6" si="8">IF(BR7="",NA(),BR7)</f>
        <v>83.18</v>
      </c>
      <c r="BS6" s="35">
        <f t="shared" si="8"/>
        <v>84.96</v>
      </c>
      <c r="BT6" s="35">
        <f t="shared" si="8"/>
        <v>85.96</v>
      </c>
      <c r="BU6" s="35">
        <f t="shared" si="8"/>
        <v>80.61</v>
      </c>
      <c r="BV6" s="35">
        <f t="shared" si="8"/>
        <v>71.650000000000006</v>
      </c>
      <c r="BW6" s="35">
        <f t="shared" si="8"/>
        <v>72.33</v>
      </c>
      <c r="BX6" s="35">
        <f t="shared" si="8"/>
        <v>75.540000000000006</v>
      </c>
      <c r="BY6" s="35">
        <f t="shared" si="8"/>
        <v>81.739999999999995</v>
      </c>
      <c r="BZ6" s="35">
        <f t="shared" si="8"/>
        <v>78.92</v>
      </c>
      <c r="CA6" s="34" t="str">
        <f>IF(CA7="","",IF(CA7="-","【-】","【"&amp;SUBSTITUTE(TEXT(CA7,"#,##0.00"),"-","△")&amp;"】"))</f>
        <v>【100.91】</v>
      </c>
      <c r="CB6" s="35">
        <f>IF(CB7="",NA(),CB7)</f>
        <v>241.86</v>
      </c>
      <c r="CC6" s="35">
        <f t="shared" ref="CC6:CK6" si="9">IF(CC7="",NA(),CC7)</f>
        <v>202.61</v>
      </c>
      <c r="CD6" s="35">
        <f t="shared" si="9"/>
        <v>199.83</v>
      </c>
      <c r="CE6" s="35">
        <f t="shared" si="9"/>
        <v>197.75</v>
      </c>
      <c r="CF6" s="35">
        <f t="shared" si="9"/>
        <v>218.62</v>
      </c>
      <c r="CG6" s="35">
        <f t="shared" si="9"/>
        <v>217.82</v>
      </c>
      <c r="CH6" s="35">
        <f t="shared" si="9"/>
        <v>215.28</v>
      </c>
      <c r="CI6" s="35">
        <f t="shared" si="9"/>
        <v>207.96</v>
      </c>
      <c r="CJ6" s="35">
        <f t="shared" si="9"/>
        <v>194.31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49.68</v>
      </c>
      <c r="CW6" s="34" t="str">
        <f>IF(CW7="","",IF(CW7="-","【-】","【"&amp;SUBSTITUTE(TEXT(CW7,"#,##0.00"),"-","△")&amp;"】"))</f>
        <v>【58.98】</v>
      </c>
      <c r="CX6" s="35">
        <f>IF(CX7="",NA(),CX7)</f>
        <v>80.37</v>
      </c>
      <c r="CY6" s="35">
        <f t="shared" ref="CY6:DG6" si="11">IF(CY7="",NA(),CY7)</f>
        <v>81.84</v>
      </c>
      <c r="CZ6" s="35">
        <f t="shared" si="11"/>
        <v>82.59</v>
      </c>
      <c r="DA6" s="35">
        <f t="shared" si="11"/>
        <v>83.17</v>
      </c>
      <c r="DB6" s="35">
        <f t="shared" si="11"/>
        <v>83.89</v>
      </c>
      <c r="DC6" s="35">
        <f t="shared" si="11"/>
        <v>84.2</v>
      </c>
      <c r="DD6" s="35">
        <f t="shared" si="11"/>
        <v>83.8</v>
      </c>
      <c r="DE6" s="35">
        <f t="shared" si="11"/>
        <v>83.91</v>
      </c>
      <c r="DF6" s="35">
        <f t="shared" si="11"/>
        <v>83.51</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0.12</v>
      </c>
      <c r="EO6" s="34" t="str">
        <f>IF(EO7="","",IF(EO7="-","【-】","【"&amp;SUBSTITUTE(TEXT(EO7,"#,##0.00"),"-","△")&amp;"】"))</f>
        <v>【0.23】</v>
      </c>
    </row>
    <row r="7" spans="1:145" s="36" customFormat="1" x14ac:dyDescent="0.15">
      <c r="A7" s="28"/>
      <c r="B7" s="37">
        <v>2018</v>
      </c>
      <c r="C7" s="37">
        <v>42081</v>
      </c>
      <c r="D7" s="37">
        <v>47</v>
      </c>
      <c r="E7" s="37">
        <v>17</v>
      </c>
      <c r="F7" s="37">
        <v>1</v>
      </c>
      <c r="G7" s="37">
        <v>0</v>
      </c>
      <c r="H7" s="37" t="s">
        <v>97</v>
      </c>
      <c r="I7" s="37" t="s">
        <v>98</v>
      </c>
      <c r="J7" s="37" t="s">
        <v>99</v>
      </c>
      <c r="K7" s="37" t="s">
        <v>100</v>
      </c>
      <c r="L7" s="37" t="s">
        <v>101</v>
      </c>
      <c r="M7" s="37" t="s">
        <v>102</v>
      </c>
      <c r="N7" s="38" t="s">
        <v>103</v>
      </c>
      <c r="O7" s="38" t="s">
        <v>104</v>
      </c>
      <c r="P7" s="38">
        <v>56.07</v>
      </c>
      <c r="Q7" s="38">
        <v>102</v>
      </c>
      <c r="R7" s="38">
        <v>3070</v>
      </c>
      <c r="S7" s="38">
        <v>29243</v>
      </c>
      <c r="T7" s="38">
        <v>147.53</v>
      </c>
      <c r="U7" s="38">
        <v>198.22</v>
      </c>
      <c r="V7" s="38">
        <v>16347</v>
      </c>
      <c r="W7" s="38">
        <v>6.58</v>
      </c>
      <c r="X7" s="38">
        <v>2484.35</v>
      </c>
      <c r="Y7" s="38">
        <v>61.64</v>
      </c>
      <c r="Z7" s="38">
        <v>59.89</v>
      </c>
      <c r="AA7" s="38">
        <v>62.25</v>
      </c>
      <c r="AB7" s="38">
        <v>62.72</v>
      </c>
      <c r="AC7" s="38">
        <v>67.540000000000006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2725.55</v>
      </c>
      <c r="BG7" s="38">
        <v>2636.88</v>
      </c>
      <c r="BH7" s="38">
        <v>2376.4299999999998</v>
      </c>
      <c r="BI7" s="38">
        <v>2104.29</v>
      </c>
      <c r="BJ7" s="38">
        <v>1671.68</v>
      </c>
      <c r="BK7" s="38">
        <v>1136.5</v>
      </c>
      <c r="BL7" s="38">
        <v>1118.56</v>
      </c>
      <c r="BM7" s="38">
        <v>1111.31</v>
      </c>
      <c r="BN7" s="38">
        <v>966.33</v>
      </c>
      <c r="BO7" s="38">
        <v>1048.23</v>
      </c>
      <c r="BP7" s="38">
        <v>682.78</v>
      </c>
      <c r="BQ7" s="38">
        <v>69.48</v>
      </c>
      <c r="BR7" s="38">
        <v>83.18</v>
      </c>
      <c r="BS7" s="38">
        <v>84.96</v>
      </c>
      <c r="BT7" s="38">
        <v>85.96</v>
      </c>
      <c r="BU7" s="38">
        <v>80.61</v>
      </c>
      <c r="BV7" s="38">
        <v>71.650000000000006</v>
      </c>
      <c r="BW7" s="38">
        <v>72.33</v>
      </c>
      <c r="BX7" s="38">
        <v>75.540000000000006</v>
      </c>
      <c r="BY7" s="38">
        <v>81.739999999999995</v>
      </c>
      <c r="BZ7" s="38">
        <v>78.92</v>
      </c>
      <c r="CA7" s="38">
        <v>100.91</v>
      </c>
      <c r="CB7" s="38">
        <v>241.86</v>
      </c>
      <c r="CC7" s="38">
        <v>202.61</v>
      </c>
      <c r="CD7" s="38">
        <v>199.83</v>
      </c>
      <c r="CE7" s="38">
        <v>197.75</v>
      </c>
      <c r="CF7" s="38">
        <v>218.62</v>
      </c>
      <c r="CG7" s="38">
        <v>217.82</v>
      </c>
      <c r="CH7" s="38">
        <v>215.28</v>
      </c>
      <c r="CI7" s="38">
        <v>207.96</v>
      </c>
      <c r="CJ7" s="38">
        <v>194.31</v>
      </c>
      <c r="CK7" s="38">
        <v>220.31</v>
      </c>
      <c r="CL7" s="38">
        <v>136.86000000000001</v>
      </c>
      <c r="CM7" s="38" t="s">
        <v>103</v>
      </c>
      <c r="CN7" s="38" t="s">
        <v>103</v>
      </c>
      <c r="CO7" s="38" t="s">
        <v>103</v>
      </c>
      <c r="CP7" s="38" t="s">
        <v>103</v>
      </c>
      <c r="CQ7" s="38" t="s">
        <v>103</v>
      </c>
      <c r="CR7" s="38">
        <v>54.44</v>
      </c>
      <c r="CS7" s="38">
        <v>54.67</v>
      </c>
      <c r="CT7" s="38">
        <v>53.51</v>
      </c>
      <c r="CU7" s="38">
        <v>53.5</v>
      </c>
      <c r="CV7" s="38">
        <v>49.68</v>
      </c>
      <c r="CW7" s="38">
        <v>58.98</v>
      </c>
      <c r="CX7" s="38">
        <v>80.37</v>
      </c>
      <c r="CY7" s="38">
        <v>81.84</v>
      </c>
      <c r="CZ7" s="38">
        <v>82.59</v>
      </c>
      <c r="DA7" s="38">
        <v>83.17</v>
      </c>
      <c r="DB7" s="38">
        <v>83.89</v>
      </c>
      <c r="DC7" s="38">
        <v>84.2</v>
      </c>
      <c r="DD7" s="38">
        <v>83.8</v>
      </c>
      <c r="DE7" s="38">
        <v>83.91</v>
      </c>
      <c r="DF7" s="38">
        <v>83.51</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2020-02-14T00:23:43Z</cp:lastPrinted>
  <dcterms:created xsi:type="dcterms:W3CDTF">2019-12-05T05:00:56Z</dcterms:created>
  <dcterms:modified xsi:type="dcterms:W3CDTF">2020-02-21T05:47:14Z</dcterms:modified>
  <cp:category/>
</cp:coreProperties>
</file>