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YD7gu1TcLk/yyJCfl+DXXQu0Siz+kH5RIcot4LRks+VpuMhzwSLCka/AmsZKXJFixzZf0KlSWPIOCnZvERSbg==" workbookSaltValue="v11IyZ29RO7pA5kpAIENX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<sst xmlns="http://schemas.openxmlformats.org/spreadsheetml/2006/main" count="239" uniqueCount="114">
  <si>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</si>
  <si>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</si>
  <si>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</si>
  <si>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</si>
  <si>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</si>
  <si>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</si>
  <si>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</si>
  <si>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</si>
  <si>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</si>
  <si>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</si>
  <si>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</si>
  <si>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</si>
  <si>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</si>
  <si>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</si>
  <si>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</si>
  <si>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</si>
  <si>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</si>
  <si>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</si>
  <si>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</si>
  <si>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</si>
  <si>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</si>
  <si>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</si>
  <si>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</si>
  <si>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</si>
  <si>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</si>
  <si>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</si>
  <si>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</si>
  <si>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</si>
  <si>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</si>
  <si>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</si>
  <si>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</si>
  <si>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</si>
  <si>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</si>
  <si>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</si>
  <si>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</si>
  <si>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</si>
  <si>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</si>
  <si>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</si>
  <si>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</si>
  <si>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</si>
  <si>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</si>
  <si>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</si>
  <si>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</si>
  <si>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</si>
  <si>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</si>
  <si>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</si>
  <si>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</si>
  <si>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</si>
  <si>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</si>
  <si>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</si>
  <si>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</si>
  <si>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</si>
  <si>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</si>
  <si>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</si>
  <si>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</si>
  <si>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</si>
  <si>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</si>
  <si>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</si>
  <si>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</si>
  <si>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</si>
  <si>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</si>
  <si>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</si>
  <si>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</si>
  <si>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</si>
  <si>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</si>
  <si>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</si>
  <si>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</si>
  <si>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</si>
  <si>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</si>
  <si>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</si>
  <si>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</si>
  <si>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</si>
  <si>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</si>
  <si>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</si>
  <si>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</si>
  <si>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</si>
  <si>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</si>
  <si>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</si>
  <si>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</si>
  <si>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</si>
  <si>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</si>
  <si>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</si>
  <si>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</si>
  <si>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</si>
  <si>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</si>
  <si>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</si>
  <si>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</si>
  <si>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</si>
  <si>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</si>
  <si>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</si>
  <si>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</si>
  <si>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</si>
  <si>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</si>
  <si>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</si>
  <si>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</si>
  <si>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</si>
  <si>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</si>
  <si>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</si>
  <si>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</si>
  <si>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</si>
  <si>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</si>
  <si>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</si>
  <si>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</si>
  <si>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</si>
  <si>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</si>
  <si>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</si>
  <si>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</si>
  <si>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</si>
  <si>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</si>
  <si>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</si>
  <si>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</si>
  <si>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該当なし。</t>
    <rPh sb="0" eb="2">
      <t>ガイトウ</t>
    </rPh>
    <phoneticPr fontId="4"/>
  </si>
  <si>
    <t>　東日本大震災により一部が被災したため、設置基数が大幅に減少したことから、普及率が伸び悩んでいるのが課題となっている。
　収益的収支比率については、復興復旧事業の進行により、使用料収入が平成25年度以降増加していること及び元利償還金が平成27年度をピークに減少していることから、数値が改善している。
　経費回収率については、利用者の増加により、使用料収入が増加したことにより、数値が若干改善された。しかし、利用者のほとんどが被災者のため、状況を鑑み、使用料の改定を見送っているため、劇的な改善には至っていない。
　施設利用率及び水洗化率については、震災に伴う防災集団移転事業等の建設事業増により計画を見直しており、利用率が横ばいであるが水洗化率が増加している。</t>
    <rPh sb="307" eb="310">
      <t>リヨウリツ</t>
    </rPh>
    <rPh sb="311" eb="312">
      <t>ヨコ</t>
    </rPh>
    <rPh sb="318" eb="321">
      <t>スイセンカ</t>
    </rPh>
    <rPh sb="321" eb="322">
      <t>リツ</t>
    </rPh>
    <rPh sb="323" eb="325">
      <t>ゾウカ</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</si>
  <si>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また、公営企業会計導入については、令和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15" eb="116">
      <t>レイ</t>
    </rPh>
    <rPh sb="116" eb="117">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</si>
</sst>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3F-44C3-83E5-80C8ABF0520B}"/>
            </c:ext>
          </c:extLst>
        </c:ser>
        <c:dLbls>
          <c:showLegendKey val="0"/>
          <c:showVal val="0"/>
          <c:showCatName val="0"/>
          <c:showSerName val="0"/>
          <c:showPercent val="0"/>
          <c:showBubbleSize val="0"/>
        </c:dLbls>
        <c:gapWidth val="150"/>
        <c:axId val="47008384"/>
        <c:axId val="470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63F-44C3-83E5-80C8ABF0520B}"/>
            </c:ext>
          </c:extLst>
        </c:ser>
        <c:dLbls>
          <c:showLegendKey val="0"/>
          <c:showVal val="0"/>
          <c:showCatName val="0"/>
          <c:showSerName val="0"/>
          <c:showPercent val="0"/>
          <c:showBubbleSize val="0"/>
        </c:dLbls>
        <c:marker val="1"/>
        <c:smooth val="0"/>
        <c:axId val="47008384"/>
        <c:axId val="47018752"/>
      </c:lineChart>
      <c:dateAx>
        <c:axId val="47008384"/>
        <c:scaling>
          <c:orientation val="minMax"/>
        </c:scaling>
        <c:delete val="1"/>
        <c:axPos val="b"/>
        <c:numFmt formatCode="ge" sourceLinked="1"/>
        <c:majorTickMark val="none"/>
        <c:minorTickMark val="none"/>
        <c:tickLblPos val="none"/>
        <c:crossAx val="47018752"/>
        <c:crosses val="autoZero"/>
        <c:auto val="1"/>
        <c:lblOffset val="100"/>
        <c:baseTimeUnit val="years"/>
      </c:dateAx>
      <c:valAx>
        <c:axId val="470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87.54</c:v>
                </c:pt>
                <c:pt idx="1">
                  <c:v>89.19</c:v>
                </c:pt>
                <c:pt idx="2">
                  <c:v>90.53</c:v>
                </c:pt>
                <c:pt idx="3">
                  <c:v>94.17</c:v>
                </c:pt>
                <c:pt idx="4">
                  <c:v>93.57</c:v>
                </c:pt>
              </c:numCache>
            </c:numRef>
          </c:val>
          <c:extLst xmlns:c16r2="http://schemas.microsoft.com/office/drawing/2015/06/chart">
            <c:ext xmlns:c16="http://schemas.microsoft.com/office/drawing/2014/chart" uri="{C3380CC4-5D6E-409C-BE32-E72D297353CC}">
              <c16:uniqueId val="{00000000-5627-425B-8ADE-3754D3304624}"/>
            </c:ext>
          </c:extLst>
        </c:ser>
        <c:dLbls>
          <c:showLegendKey val="0"/>
          <c:showVal val="0"/>
          <c:showCatName val="0"/>
          <c:showSerName val="0"/>
          <c:showPercent val="0"/>
          <c:showBubbleSize val="0"/>
        </c:dLbls>
        <c:gapWidth val="150"/>
        <c:axId val="50007040"/>
        <c:axId val="500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27-425B-8ADE-3754D3304624}"/>
            </c:ext>
          </c:extLst>
        </c:ser>
        <c:dLbls>
          <c:showLegendKey val="0"/>
          <c:showVal val="0"/>
          <c:showCatName val="0"/>
          <c:showSerName val="0"/>
          <c:showPercent val="0"/>
          <c:showBubbleSize val="0"/>
        </c:dLbls>
        <c:marker val="1"/>
        <c:smooth val="0"/>
        <c:axId val="50007040"/>
        <c:axId val="50013312"/>
      </c:lineChart>
      <c:dateAx>
        <c:axId val="50007040"/>
        <c:scaling>
          <c:orientation val="minMax"/>
        </c:scaling>
        <c:delete val="1"/>
        <c:axPos val="b"/>
        <c:numFmt formatCode="ge" sourceLinked="1"/>
        <c:majorTickMark val="none"/>
        <c:minorTickMark val="none"/>
        <c:tickLblPos val="none"/>
        <c:crossAx val="50013312"/>
        <c:crosses val="autoZero"/>
        <c:auto val="1"/>
        <c:lblOffset val="100"/>
        <c:baseTimeUnit val="years"/>
      </c:dateAx>
      <c:valAx>
        <c:axId val="500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3C-4EB6-82B1-A2E6AE45A600}"/>
            </c:ext>
          </c:extLst>
        </c:ser>
        <c:dLbls>
          <c:showLegendKey val="0"/>
          <c:showVal val="0"/>
          <c:showCatName val="0"/>
          <c:showSerName val="0"/>
          <c:showPercent val="0"/>
          <c:showBubbleSize val="0"/>
        </c:dLbls>
        <c:gapWidth val="150"/>
        <c:axId val="50036096"/>
        <c:axId val="50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3C-4EB6-82B1-A2E6AE45A600}"/>
            </c:ext>
          </c:extLst>
        </c:ser>
        <c:dLbls>
          <c:showLegendKey val="0"/>
          <c:showVal val="0"/>
          <c:showCatName val="0"/>
          <c:showSerName val="0"/>
          <c:showPercent val="0"/>
          <c:showBubbleSize val="0"/>
        </c:dLbls>
        <c:marker val="1"/>
        <c:smooth val="0"/>
        <c:axId val="50036096"/>
        <c:axId val="50066944"/>
      </c:lineChart>
      <c:dateAx>
        <c:axId val="50036096"/>
        <c:scaling>
          <c:orientation val="minMax"/>
        </c:scaling>
        <c:delete val="1"/>
        <c:axPos val="b"/>
        <c:numFmt formatCode="ge" sourceLinked="1"/>
        <c:majorTickMark val="none"/>
        <c:minorTickMark val="none"/>
        <c:tickLblPos val="none"/>
        <c:crossAx val="50066944"/>
        <c:crosses val="autoZero"/>
        <c:auto val="1"/>
        <c:lblOffset val="100"/>
        <c:baseTimeUnit val="years"/>
      </c:dateAx>
      <c:valAx>
        <c:axId val="500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7F-4ACB-8792-8995CDB3247A}"/>
            </c:ext>
          </c:extLst>
        </c:ser>
        <c:dLbls>
          <c:showLegendKey val="0"/>
          <c:showVal val="0"/>
          <c:showCatName val="0"/>
          <c:showSerName val="0"/>
          <c:showPercent val="0"/>
          <c:showBubbleSize val="0"/>
        </c:dLbls>
        <c:gapWidth val="150"/>
        <c:axId val="62414848"/>
        <c:axId val="624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7F-4ACB-8792-8995CDB3247A}"/>
            </c:ext>
          </c:extLst>
        </c:ser>
        <c:dLbls>
          <c:showLegendKey val="0"/>
          <c:showVal val="0"/>
          <c:showCatName val="0"/>
          <c:showSerName val="0"/>
          <c:showPercent val="0"/>
          <c:showBubbleSize val="0"/>
        </c:dLbls>
        <c:marker val="1"/>
        <c:smooth val="0"/>
        <c:axId val="62414848"/>
        <c:axId val="62416768"/>
      </c:lineChart>
      <c:dateAx>
        <c:axId val="62414848"/>
        <c:scaling>
          <c:orientation val="minMax"/>
        </c:scaling>
        <c:delete val="1"/>
        <c:axPos val="b"/>
        <c:numFmt formatCode="ge" sourceLinked="1"/>
        <c:majorTickMark val="none"/>
        <c:minorTickMark val="none"/>
        <c:tickLblPos val="none"/>
        <c:crossAx val="62416768"/>
        <c:crosses val="autoZero"/>
        <c:auto val="1"/>
        <c:lblOffset val="100"/>
        <c:baseTimeUnit val="years"/>
      </c:dateAx>
      <c:valAx>
        <c:axId val="624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83-4423-ABFC-C5051A42EE37}"/>
            </c:ext>
          </c:extLst>
        </c:ser>
        <c:dLbls>
          <c:showLegendKey val="0"/>
          <c:showVal val="0"/>
          <c:showCatName val="0"/>
          <c:showSerName val="0"/>
          <c:showPercent val="0"/>
          <c:showBubbleSize val="0"/>
        </c:dLbls>
        <c:gapWidth val="150"/>
        <c:axId val="90642688"/>
        <c:axId val="906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83-4423-ABFC-C5051A42EE37}"/>
            </c:ext>
          </c:extLst>
        </c:ser>
        <c:dLbls>
          <c:showLegendKey val="0"/>
          <c:showVal val="0"/>
          <c:showCatName val="0"/>
          <c:showSerName val="0"/>
          <c:showPercent val="0"/>
          <c:showBubbleSize val="0"/>
        </c:dLbls>
        <c:marker val="1"/>
        <c:smooth val="0"/>
        <c:axId val="90642688"/>
        <c:axId val="90644864"/>
      </c:lineChart>
      <c:dateAx>
        <c:axId val="90642688"/>
        <c:scaling>
          <c:orientation val="minMax"/>
        </c:scaling>
        <c:delete val="1"/>
        <c:axPos val="b"/>
        <c:numFmt formatCode="ge" sourceLinked="1"/>
        <c:majorTickMark val="none"/>
        <c:minorTickMark val="none"/>
        <c:tickLblPos val="none"/>
        <c:crossAx val="90644864"/>
        <c:crosses val="autoZero"/>
        <c:auto val="1"/>
        <c:lblOffset val="100"/>
        <c:baseTimeUnit val="years"/>
      </c:dateAx>
      <c:valAx>
        <c:axId val="906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5C-4E23-968F-BF011FBB5BF2}"/>
            </c:ext>
          </c:extLst>
        </c:ser>
        <c:dLbls>
          <c:showLegendKey val="0"/>
          <c:showVal val="0"/>
          <c:showCatName val="0"/>
          <c:showSerName val="0"/>
          <c:showPercent val="0"/>
          <c:showBubbleSize val="0"/>
        </c:dLbls>
        <c:gapWidth val="150"/>
        <c:axId val="90679936"/>
        <c:axId val="906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5C-4E23-968F-BF011FBB5BF2}"/>
            </c:ext>
          </c:extLst>
        </c:ser>
        <c:dLbls>
          <c:showLegendKey val="0"/>
          <c:showVal val="0"/>
          <c:showCatName val="0"/>
          <c:showSerName val="0"/>
          <c:showPercent val="0"/>
          <c:showBubbleSize val="0"/>
        </c:dLbls>
        <c:marker val="1"/>
        <c:smooth val="0"/>
        <c:axId val="90679936"/>
        <c:axId val="90686208"/>
      </c:lineChart>
      <c:dateAx>
        <c:axId val="90679936"/>
        <c:scaling>
          <c:orientation val="minMax"/>
        </c:scaling>
        <c:delete val="1"/>
        <c:axPos val="b"/>
        <c:numFmt formatCode="ge" sourceLinked="1"/>
        <c:majorTickMark val="none"/>
        <c:minorTickMark val="none"/>
        <c:tickLblPos val="none"/>
        <c:crossAx val="90686208"/>
        <c:crosses val="autoZero"/>
        <c:auto val="1"/>
        <c:lblOffset val="100"/>
        <c:baseTimeUnit val="years"/>
      </c:dateAx>
      <c:valAx>
        <c:axId val="906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0.04</c:v>
                </c:pt>
                <c:pt idx="1">
                  <c:v>0</c:v>
                </c:pt>
                <c:pt idx="2" formatCode="#,##0.00;&quot;△&quot;#,##0.00;&quot;-&quot;">
                  <c:v>9.93</c:v>
                </c:pt>
                <c:pt idx="3">
                  <c:v>0</c:v>
                </c:pt>
                <c:pt idx="4">
                  <c:v>0</c:v>
                </c:pt>
              </c:numCache>
            </c:numRef>
          </c:val>
          <c:extLst xmlns:c16r2="http://schemas.microsoft.com/office/drawing/2015/06/chart">
            <c:ext xmlns:c16="http://schemas.microsoft.com/office/drawing/2014/chart" uri="{C3380CC4-5D6E-409C-BE32-E72D297353CC}">
              <c16:uniqueId val="{00000000-AC9B-42FC-9D96-9E23CC1874F9}"/>
            </c:ext>
          </c:extLst>
        </c:ser>
        <c:dLbls>
          <c:showLegendKey val="0"/>
          <c:showVal val="0"/>
          <c:showCatName val="0"/>
          <c:showSerName val="0"/>
          <c:showPercent val="0"/>
          <c:showBubbleSize val="0"/>
        </c:dLbls>
        <c:gapWidth val="150"/>
        <c:axId val="90401792"/>
        <c:axId val="904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xmlns:c16r2="http://schemas.microsoft.com/office/drawing/2015/06/chart">
            <c:ext xmlns:c16="http://schemas.microsoft.com/office/drawing/2014/chart" uri="{C3380CC4-5D6E-409C-BE32-E72D297353CC}">
              <c16:uniqueId val="{00000001-AC9B-42FC-9D96-9E23CC1874F9}"/>
            </c:ext>
          </c:extLst>
        </c:ser>
        <c:dLbls>
          <c:showLegendKey val="0"/>
          <c:showVal val="0"/>
          <c:showCatName val="0"/>
          <c:showSerName val="0"/>
          <c:showPercent val="0"/>
          <c:showBubbleSize val="0"/>
        </c:dLbls>
        <c:marker val="1"/>
        <c:smooth val="0"/>
        <c:axId val="90401792"/>
        <c:axId val="90403968"/>
      </c:lineChart>
      <c:dateAx>
        <c:axId val="90401792"/>
        <c:scaling>
          <c:orientation val="minMax"/>
        </c:scaling>
        <c:delete val="1"/>
        <c:axPos val="b"/>
        <c:numFmt formatCode="ge" sourceLinked="1"/>
        <c:majorTickMark val="none"/>
        <c:minorTickMark val="none"/>
        <c:tickLblPos val="none"/>
        <c:crossAx val="90403968"/>
        <c:crosses val="autoZero"/>
        <c:auto val="1"/>
        <c:lblOffset val="100"/>
        <c:baseTimeUnit val="years"/>
      </c:dateAx>
      <c:valAx>
        <c:axId val="904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40.64</c:v>
                </c:pt>
                <c:pt idx="1">
                  <c:v>34.770000000000003</c:v>
                </c:pt>
                <c:pt idx="2">
                  <c:v>34.79</c:v>
                </c:pt>
                <c:pt idx="3">
                  <c:v>36.75</c:v>
                </c:pt>
                <c:pt idx="4">
                  <c:v>38.08</c:v>
                </c:pt>
              </c:numCache>
            </c:numRef>
          </c:val>
          <c:extLst xmlns:c16r2="http://schemas.microsoft.com/office/drawing/2015/06/chart">
            <c:ext xmlns:c16="http://schemas.microsoft.com/office/drawing/2014/chart" uri="{C3380CC4-5D6E-409C-BE32-E72D297353CC}">
              <c16:uniqueId val="{00000000-F9AA-465E-B373-492A578B6741}"/>
            </c:ext>
          </c:extLst>
        </c:ser>
        <c:dLbls>
          <c:showLegendKey val="0"/>
          <c:showVal val="0"/>
          <c:showCatName val="0"/>
          <c:showSerName val="0"/>
          <c:showPercent val="0"/>
          <c:showBubbleSize val="0"/>
        </c:dLbls>
        <c:gapWidth val="150"/>
        <c:axId val="90418560"/>
        <c:axId val="904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xmlns:c16r2="http://schemas.microsoft.com/office/drawing/2015/06/chart">
            <c:ext xmlns:c16="http://schemas.microsoft.com/office/drawing/2014/chart" uri="{C3380CC4-5D6E-409C-BE32-E72D297353CC}">
              <c16:uniqueId val="{00000001-F9AA-465E-B373-492A578B6741}"/>
            </c:ext>
          </c:extLst>
        </c:ser>
        <c:dLbls>
          <c:showLegendKey val="0"/>
          <c:showVal val="0"/>
          <c:showCatName val="0"/>
          <c:showSerName val="0"/>
          <c:showPercent val="0"/>
          <c:showBubbleSize val="0"/>
        </c:dLbls>
        <c:marker val="1"/>
        <c:smooth val="0"/>
        <c:axId val="90418560"/>
        <c:axId val="90437120"/>
      </c:lineChart>
      <c:dateAx>
        <c:axId val="90418560"/>
        <c:scaling>
          <c:orientation val="minMax"/>
        </c:scaling>
        <c:delete val="1"/>
        <c:axPos val="b"/>
        <c:numFmt formatCode="ge" sourceLinked="1"/>
        <c:majorTickMark val="none"/>
        <c:minorTickMark val="none"/>
        <c:tickLblPos val="none"/>
        <c:crossAx val="90437120"/>
        <c:crosses val="autoZero"/>
        <c:auto val="1"/>
        <c:lblOffset val="100"/>
        <c:baseTimeUnit val="years"/>
      </c:dateAx>
      <c:valAx>
        <c:axId val="904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452.93</c:v>
                </c:pt>
                <c:pt idx="1">
                  <c:v>536.05999999999995</c:v>
                </c:pt>
                <c:pt idx="2">
                  <c:v>533.78</c:v>
                </c:pt>
                <c:pt idx="3">
                  <c:v>502.54</c:v>
                </c:pt>
                <c:pt idx="4">
                  <c:v>493.69</c:v>
                </c:pt>
              </c:numCache>
            </c:numRef>
          </c:val>
          <c:extLst xmlns:c16r2="http://schemas.microsoft.com/office/drawing/2015/06/chart">
            <c:ext xmlns:c16="http://schemas.microsoft.com/office/drawing/2014/chart" uri="{C3380CC4-5D6E-409C-BE32-E72D297353CC}">
              <c16:uniqueId val="{00000000-6B82-4EE7-B246-CDD4706EAB11}"/>
            </c:ext>
          </c:extLst>
        </c:ser>
        <c:dLbls>
          <c:showLegendKey val="0"/>
          <c:showVal val="0"/>
          <c:showCatName val="0"/>
          <c:showSerName val="0"/>
          <c:showPercent val="0"/>
          <c:showBubbleSize val="0"/>
        </c:dLbls>
        <c:gapWidth val="150"/>
        <c:axId val="90519808"/>
        <c:axId val="905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xmlns:c16r2="http://schemas.microsoft.com/office/drawing/2015/06/chart">
            <c:ext xmlns:c16="http://schemas.microsoft.com/office/drawing/2014/chart" uri="{C3380CC4-5D6E-409C-BE32-E72D297353CC}">
              <c16:uniqueId val="{00000001-6B82-4EE7-B246-CDD4706EAB11}"/>
            </c:ext>
          </c:extLst>
        </c:ser>
        <c:dLbls>
          <c:showLegendKey val="0"/>
          <c:showVal val="0"/>
          <c:showCatName val="0"/>
          <c:showSerName val="0"/>
          <c:showPercent val="0"/>
          <c:showBubbleSize val="0"/>
        </c:dLbls>
        <c:marker val="1"/>
        <c:smooth val="0"/>
        <c:axId val="90519808"/>
        <c:axId val="90538368"/>
      </c:lineChart>
      <c:dateAx>
        <c:axId val="90519808"/>
        <c:scaling>
          <c:orientation val="minMax"/>
        </c:scaling>
        <c:delete val="1"/>
        <c:axPos val="b"/>
        <c:numFmt formatCode="ge" sourceLinked="1"/>
        <c:majorTickMark val="none"/>
        <c:minorTickMark val="none"/>
        <c:tickLblPos val="none"/>
        <c:crossAx val="90538368"/>
        <c:crosses val="autoZero"/>
        <c:auto val="1"/>
        <c:lblOffset val="100"/>
        <c:baseTimeUnit val="years"/>
      </c:dateAx>
      <c:valAx>
        <c:axId val="90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32.32</c:v>
                </c:pt>
                <c:pt idx="1">
                  <c:v>29.18</c:v>
                </c:pt>
                <c:pt idx="2">
                  <c:v>32.76</c:v>
                </c:pt>
                <c:pt idx="3">
                  <c:v>31.15</c:v>
                </c:pt>
                <c:pt idx="4">
                  <c:v>32.200000000000003</c:v>
                </c:pt>
              </c:numCache>
            </c:numRef>
          </c:val>
          <c:extLst xmlns:c16r2="http://schemas.microsoft.com/office/drawing/2015/06/chart">
            <c:ext xmlns:c16="http://schemas.microsoft.com/office/drawing/2014/chart" uri="{C3380CC4-5D6E-409C-BE32-E72D297353CC}">
              <c16:uniqueId val="{00000000-8624-4394-B9EA-D897E5ED2B64}"/>
            </c:ext>
          </c:extLst>
        </c:ser>
        <c:dLbls>
          <c:showLegendKey val="0"/>
          <c:showVal val="0"/>
          <c:showCatName val="0"/>
          <c:showSerName val="0"/>
          <c:showPercent val="0"/>
          <c:showBubbleSize val="0"/>
        </c:dLbls>
        <c:gapWidth val="150"/>
        <c:axId val="90561152"/>
        <c:axId val="905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xmlns:c16r2="http://schemas.microsoft.com/office/drawing/2015/06/chart">
            <c:ext xmlns:c16="http://schemas.microsoft.com/office/drawing/2014/chart" uri="{C3380CC4-5D6E-409C-BE32-E72D297353CC}">
              <c16:uniqueId val="{00000001-8624-4394-B9EA-D897E5ED2B64}"/>
            </c:ext>
          </c:extLst>
        </c:ser>
        <c:dLbls>
          <c:showLegendKey val="0"/>
          <c:showVal val="0"/>
          <c:showCatName val="0"/>
          <c:showSerName val="0"/>
          <c:showPercent val="0"/>
          <c:showBubbleSize val="0"/>
        </c:dLbls>
        <c:marker val="1"/>
        <c:smooth val="0"/>
        <c:axId val="90561152"/>
        <c:axId val="90571520"/>
      </c:lineChart>
      <c:dateAx>
        <c:axId val="90561152"/>
        <c:scaling>
          <c:orientation val="minMax"/>
        </c:scaling>
        <c:delete val="1"/>
        <c:axPos val="b"/>
        <c:numFmt formatCode="ge" sourceLinked="1"/>
        <c:majorTickMark val="none"/>
        <c:minorTickMark val="none"/>
        <c:tickLblPos val="none"/>
        <c:crossAx val="90571520"/>
        <c:crosses val="autoZero"/>
        <c:auto val="1"/>
        <c:lblOffset val="100"/>
        <c:baseTimeUnit val="years"/>
      </c:dateAx>
      <c:valAx>
        <c:axId val="90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56.73</c:v>
                </c:pt>
                <c:pt idx="1">
                  <c:v>39.72</c:v>
                </c:pt>
                <c:pt idx="2">
                  <c:v>42.8</c:v>
                </c:pt>
                <c:pt idx="3">
                  <c:v>51.55</c:v>
                </c:pt>
                <c:pt idx="4">
                  <c:v>59.64</c:v>
                </c:pt>
              </c:numCache>
            </c:numRef>
          </c:val>
          <c:extLst xmlns:c16r2="http://schemas.microsoft.com/office/drawing/2015/06/chart">
            <c:ext xmlns:c16="http://schemas.microsoft.com/office/drawing/2014/chart" uri="{C3380CC4-5D6E-409C-BE32-E72D297353CC}">
              <c16:uniqueId val="{00000000-4136-4DA1-B061-08659D335F54}"/>
            </c:ext>
          </c:extLst>
        </c:ser>
        <c:dLbls>
          <c:showLegendKey val="0"/>
          <c:showVal val="0"/>
          <c:showCatName val="0"/>
          <c:showSerName val="0"/>
          <c:showPercent val="0"/>
          <c:showBubbleSize val="0"/>
        </c:dLbls>
        <c:gapWidth val="150"/>
        <c:axId val="90614784"/>
        <c:axId val="906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xmlns:c16r2="http://schemas.microsoft.com/office/drawing/2015/06/chart">
            <c:ext xmlns:c16="http://schemas.microsoft.com/office/drawing/2014/chart" uri="{C3380CC4-5D6E-409C-BE32-E72D297353CC}">
              <c16:uniqueId val="{00000001-4136-4DA1-B061-08659D335F54}"/>
            </c:ext>
          </c:extLst>
        </c:ser>
        <c:dLbls>
          <c:showLegendKey val="0"/>
          <c:showVal val="0"/>
          <c:showCatName val="0"/>
          <c:showSerName val="0"/>
          <c:showPercent val="0"/>
          <c:showBubbleSize val="0"/>
        </c:dLbls>
        <c:marker val="1"/>
        <c:smooth val="0"/>
        <c:axId val="90614784"/>
        <c:axId val="90629248"/>
      </c:lineChart>
      <c:dateAx>
        <c:axId val="90614784"/>
        <c:scaling>
          <c:orientation val="minMax"/>
        </c:scaling>
        <c:delete val="1"/>
        <c:axPos val="b"/>
        <c:numFmt formatCode="ge" sourceLinked="1"/>
        <c:majorTickMark val="none"/>
        <c:minorTickMark val="none"/>
        <c:tickLblPos val="none"/>
        <c:crossAx val="90629248"/>
        <c:crosses val="autoZero"/>
        <c:auto val="1"/>
        <c:lblOffset val="100"/>
        <c:baseTimeUnit val="years"/>
      </c:dateAx>
      <c:valAx>
        <c:axId val="906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石巻市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144529</v>
      </c>
      <c r="AM8" s="50"/>
      <c r="AN8" s="50"/>
      <c r="AO8" s="50"/>
      <c r="AP8" s="50"/>
      <c r="AQ8" s="50"/>
      <c r="AR8" s="50"/>
      <c r="AS8" s="50"/>
      <c r="AT8" s="45">
        <f>データ!T6</f>
        <v>554.59</v>
      </c>
      <c r="AU8" s="45"/>
      <c r="AV8" s="45"/>
      <c r="AW8" s="45"/>
      <c r="AX8" s="45"/>
      <c r="AY8" s="45"/>
      <c r="AZ8" s="45"/>
      <c r="BA8" s="45"/>
      <c r="BB8" s="45">
        <f>データ!U6</f>
        <v>260.61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1.04</v>
      </c>
      <c r="Q10" s="45"/>
      <c r="R10" s="45"/>
      <c r="S10" s="45"/>
      <c r="T10" s="45"/>
      <c r="U10" s="45"/>
      <c r="V10" s="45"/>
      <c r="W10" s="45">
        <f>データ!Q6</f>
        <v>100</v>
      </c>
      <c r="X10" s="45"/>
      <c r="Y10" s="45"/>
      <c r="Z10" s="45"/>
      <c r="AA10" s="45"/>
      <c r="AB10" s="45"/>
      <c r="AC10" s="45"/>
      <c r="AD10" s="50">
        <f>データ!R6</f>
        <v>3510</v>
      </c>
      <c r="AE10" s="50"/>
      <c r="AF10" s="50"/>
      <c r="AG10" s="50"/>
      <c r="AH10" s="50"/>
      <c r="AI10" s="50"/>
      <c r="AJ10" s="50"/>
      <c r="AK10" s="2"/>
      <c r="AL10" s="50">
        <f>データ!V6</f>
        <v>1499</v>
      </c>
      <c r="AM10" s="50"/>
      <c r="AN10" s="50"/>
      <c r="AO10" s="50"/>
      <c r="AP10" s="50"/>
      <c r="AQ10" s="50"/>
      <c r="AR10" s="50"/>
      <c r="AS10" s="50"/>
      <c r="AT10" s="45">
        <f>データ!W6</f>
        <v>0.25</v>
      </c>
      <c r="AU10" s="45"/>
      <c r="AV10" s="45"/>
      <c r="AW10" s="45"/>
      <c r="AX10" s="45"/>
      <c r="AY10" s="45"/>
      <c r="AZ10" s="45"/>
      <c r="BA10" s="45"/>
      <c r="BB10" s="45">
        <f>データ!X6</f>
        <v>5996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JsVQhU8YXS01MLBTpT8hWbfUP6uIlOtqp+McRb0aqLt2f3H0VdQlHL3juX7oOjzl7MvU9YNmqB7qr3T5fiEebg==" saltValue="jnHZfHeP7pVm8D7d+IGx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42021</v>
      </c>
      <c r="D6" s="33">
        <f t="shared" si="3"/>
        <v>47</v>
      </c>
      <c r="E6" s="33">
        <f t="shared" si="3"/>
        <v>18</v>
      </c>
      <c r="F6" s="33">
        <f t="shared" si="3"/>
        <v>0</v>
      </c>
      <c r="G6" s="33">
        <f t="shared" si="3"/>
        <v>0</v>
      </c>
      <c r="H6" s="33" t="str">
        <f t="shared" si="3"/>
        <v>宮城県　石巻市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1.04</v>
      </c>
      <c r="Q6" s="34">
        <f t="shared" si="3"/>
        <v>100</v>
      </c>
      <c r="R6" s="34">
        <f t="shared" si="3"/>
        <v>3510</v>
      </c>
      <c r="S6" s="34">
        <f t="shared" si="3"/>
        <v>144529</v>
      </c>
      <c r="T6" s="34">
        <f t="shared" si="3"/>
        <v>554.59</v>
      </c>
      <c r="U6" s="34">
        <f t="shared" si="3"/>
        <v>260.61</v>
      </c>
      <c r="V6" s="34">
        <f t="shared" si="3"/>
        <v>1499</v>
      </c>
      <c r="W6" s="34">
        <f t="shared" si="3"/>
        <v>0.25</v>
      </c>
      <c r="X6" s="34">
        <f t="shared" si="3"/>
        <v>5996</v>
      </c>
      <c r="Y6" s="35">
        <f>IF(Y7="",NA(),Y7)</f>
        <v>87.54</v>
      </c>
      <c r="Z6" s="35">
        <f t="shared" ref="Z6:AH6" si="4">IF(Z7="",NA(),Z7)</f>
        <v>89.19</v>
      </c>
      <c r="AA6" s="35">
        <f t="shared" si="4"/>
        <v>90.53</v>
      </c>
      <c r="AB6" s="35">
        <f t="shared" si="4"/>
        <v>94.17</v>
      </c>
      <c r="AC6" s="35">
        <f t="shared" si="4"/>
        <v>93.57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0.04</v>
      </c>
      <c r="BG6" s="34">
        <f t="shared" ref="BG6:BO6" si="7">IF(BG7="",NA(),BG7)</f>
        <v>0</v>
      </c>
      <c r="BH6" s="35">
        <f t="shared" si="7"/>
        <v>9.93</v>
      </c>
      <c r="BI6" s="34">
        <f t="shared" si="7"/>
        <v>0</v>
      </c>
      <c r="BJ6" s="34">
        <f t="shared" si="7"/>
        <v>0</v>
      </c>
      <c r="BK6" s="35">
        <f t="shared" si="7"/>
        <v>416.91</v>
      </c>
      <c r="BL6" s="35">
        <f t="shared" si="7"/>
        <v>392.19</v>
      </c>
      <c r="BM6" s="35">
        <f t="shared" si="7"/>
        <v>413.5</v>
      </c>
      <c r="BN6" s="35">
        <f t="shared" si="7"/>
        <v>244.85</v>
      </c>
      <c r="BO6" s="35">
        <f t="shared" si="7"/>
        <v>296.89</v>
      </c>
      <c r="BP6" s="34" t="str">
        <f>IF(BP7="","",IF(BP7="-","【-】","【"&amp;SUBSTITUTE(TEXT(BP7,"#,##0.00"),"-","△")&amp;"】"))</f>
        <v>【325.02】</v>
      </c>
      <c r="BQ6" s="35">
        <f>IF(BQ7="",NA(),BQ7)</f>
        <v>40.64</v>
      </c>
      <c r="BR6" s="35">
        <f t="shared" ref="BR6:BZ6" si="8">IF(BR7="",NA(),BR7)</f>
        <v>34.770000000000003</v>
      </c>
      <c r="BS6" s="35">
        <f t="shared" si="8"/>
        <v>34.79</v>
      </c>
      <c r="BT6" s="35">
        <f t="shared" si="8"/>
        <v>36.75</v>
      </c>
      <c r="BU6" s="35">
        <f t="shared" si="8"/>
        <v>38.08</v>
      </c>
      <c r="BV6" s="35">
        <f t="shared" si="8"/>
        <v>57.93</v>
      </c>
      <c r="BW6" s="35">
        <f t="shared" si="8"/>
        <v>57.03</v>
      </c>
      <c r="BX6" s="35">
        <f t="shared" si="8"/>
        <v>55.84</v>
      </c>
      <c r="BY6" s="35">
        <f t="shared" si="8"/>
        <v>64.78</v>
      </c>
      <c r="BZ6" s="35">
        <f t="shared" si="8"/>
        <v>63.06</v>
      </c>
      <c r="CA6" s="34" t="str">
        <f>IF(CA7="","",IF(CA7="-","【-】","【"&amp;SUBSTITUTE(TEXT(CA7,"#,##0.00"),"-","△")&amp;"】"))</f>
        <v>【60.61】</v>
      </c>
      <c r="CB6" s="35">
        <f>IF(CB7="",NA(),CB7)</f>
        <v>452.93</v>
      </c>
      <c r="CC6" s="35">
        <f t="shared" ref="CC6:CK6" si="9">IF(CC7="",NA(),CC7)</f>
        <v>536.05999999999995</v>
      </c>
      <c r="CD6" s="35">
        <f t="shared" si="9"/>
        <v>533.78</v>
      </c>
      <c r="CE6" s="35">
        <f t="shared" si="9"/>
        <v>502.54</v>
      </c>
      <c r="CF6" s="35">
        <f t="shared" si="9"/>
        <v>493.69</v>
      </c>
      <c r="CG6" s="35">
        <f t="shared" si="9"/>
        <v>276.93</v>
      </c>
      <c r="CH6" s="35">
        <f t="shared" si="9"/>
        <v>283.73</v>
      </c>
      <c r="CI6" s="35">
        <f t="shared" si="9"/>
        <v>287.57</v>
      </c>
      <c r="CJ6" s="35">
        <f t="shared" si="9"/>
        <v>250.21</v>
      </c>
      <c r="CK6" s="35">
        <f t="shared" si="9"/>
        <v>264.77</v>
      </c>
      <c r="CL6" s="34" t="str">
        <f>IF(CL7="","",IF(CL7="-","【-】","【"&amp;SUBSTITUTE(TEXT(CL7,"#,##0.00"),"-","△")&amp;"】"))</f>
        <v>【270.94】</v>
      </c>
      <c r="CM6" s="35">
        <f>IF(CM7="",NA(),CM7)</f>
        <v>32.32</v>
      </c>
      <c r="CN6" s="35">
        <f t="shared" ref="CN6:CV6" si="10">IF(CN7="",NA(),CN7)</f>
        <v>29.18</v>
      </c>
      <c r="CO6" s="35">
        <f t="shared" si="10"/>
        <v>32.76</v>
      </c>
      <c r="CP6" s="35">
        <f t="shared" si="10"/>
        <v>31.15</v>
      </c>
      <c r="CQ6" s="35">
        <f t="shared" si="10"/>
        <v>32.200000000000003</v>
      </c>
      <c r="CR6" s="35">
        <f t="shared" si="10"/>
        <v>59.08</v>
      </c>
      <c r="CS6" s="35">
        <f t="shared" si="10"/>
        <v>58.25</v>
      </c>
      <c r="CT6" s="35">
        <f t="shared" si="10"/>
        <v>61.55</v>
      </c>
      <c r="CU6" s="35">
        <f t="shared" si="10"/>
        <v>61.79</v>
      </c>
      <c r="CV6" s="35">
        <f t="shared" si="10"/>
        <v>59.94</v>
      </c>
      <c r="CW6" s="34" t="str">
        <f>IF(CW7="","",IF(CW7="-","【-】","【"&amp;SUBSTITUTE(TEXT(CW7,"#,##0.00"),"-","△")&amp;"】"))</f>
        <v>【57.80】</v>
      </c>
      <c r="CX6" s="35">
        <f>IF(CX7="",NA(),CX7)</f>
        <v>56.73</v>
      </c>
      <c r="CY6" s="35">
        <f t="shared" ref="CY6:DG6" si="11">IF(CY7="",NA(),CY7)</f>
        <v>39.72</v>
      </c>
      <c r="CZ6" s="35">
        <f t="shared" si="11"/>
        <v>42.8</v>
      </c>
      <c r="DA6" s="35">
        <f t="shared" si="11"/>
        <v>51.55</v>
      </c>
      <c r="DB6" s="35">
        <f t="shared" si="11"/>
        <v>59.64</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42021</v>
      </c>
      <c r="D7" s="37">
        <v>47</v>
      </c>
      <c r="E7" s="37">
        <v>18</v>
      </c>
      <c r="F7" s="37">
        <v>0</v>
      </c>
      <c r="G7" s="37">
        <v>0</v>
      </c>
      <c r="H7" s="37" t="s">
        <v>98</v>
      </c>
      <c r="I7" s="37" t="s">
        <v>99</v>
      </c>
      <c r="J7" s="37" t="s">
        <v>100</v>
      </c>
      <c r="K7" s="37" t="s">
        <v>101</v>
      </c>
      <c r="L7" s="37" t="s">
        <v>102</v>
      </c>
      <c r="M7" s="37" t="s">
        <v>103</v>
      </c>
      <c r="N7" s="38" t="s">
        <v>104</v>
      </c>
      <c r="O7" s="38" t="s">
        <v>105</v>
      </c>
      <c r="P7" s="38">
        <v>1.04</v>
      </c>
      <c r="Q7" s="38">
        <v>100</v>
      </c>
      <c r="R7" s="38">
        <v>3510</v>
      </c>
      <c r="S7" s="38">
        <v>144529</v>
      </c>
      <c r="T7" s="38">
        <v>554.59</v>
      </c>
      <c r="U7" s="38">
        <v>260.61</v>
      </c>
      <c r="V7" s="38">
        <v>1499</v>
      </c>
      <c r="W7" s="38">
        <v>0.25</v>
      </c>
      <c r="X7" s="38">
        <v>5996</v>
      </c>
      <c r="Y7" s="38">
        <v>87.54</v>
      </c>
      <c r="Z7" s="38">
        <v>89.19</v>
      </c>
      <c r="AA7" s="38">
        <v>90.53</v>
      </c>
      <c r="AB7" s="38">
        <v>94.17</v>
      </c>
      <c r="AC7" s="38">
        <v>93.57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0.04</v>
      </c>
      <c r="BG7" s="38">
        <v>0</v>
      </c>
      <c r="BH7" s="38">
        <v>9.93</v>
      </c>
      <c r="BI7" s="38">
        <v>0</v>
      </c>
      <c r="BJ7" s="38">
        <v>0</v>
      </c>
      <c r="BK7" s="38">
        <v>416.91</v>
      </c>
      <c r="BL7" s="38">
        <v>392.19</v>
      </c>
      <c r="BM7" s="38">
        <v>413.5</v>
      </c>
      <c r="BN7" s="38">
        <v>244.85</v>
      </c>
      <c r="BO7" s="38">
        <v>296.89</v>
      </c>
      <c r="BP7" s="38">
        <v>325.02</v>
      </c>
      <c r="BQ7" s="38">
        <v>40.64</v>
      </c>
      <c r="BR7" s="38">
        <v>34.770000000000003</v>
      </c>
      <c r="BS7" s="38">
        <v>34.79</v>
      </c>
      <c r="BT7" s="38">
        <v>36.75</v>
      </c>
      <c r="BU7" s="38">
        <v>38.08</v>
      </c>
      <c r="BV7" s="38">
        <v>57.93</v>
      </c>
      <c r="BW7" s="38">
        <v>57.03</v>
      </c>
      <c r="BX7" s="38">
        <v>55.84</v>
      </c>
      <c r="BY7" s="38">
        <v>64.78</v>
      </c>
      <c r="BZ7" s="38">
        <v>63.06</v>
      </c>
      <c r="CA7" s="38">
        <v>60.61</v>
      </c>
      <c r="CB7" s="38">
        <v>452.93</v>
      </c>
      <c r="CC7" s="38">
        <v>536.05999999999995</v>
      </c>
      <c r="CD7" s="38">
        <v>533.78</v>
      </c>
      <c r="CE7" s="38">
        <v>502.54</v>
      </c>
      <c r="CF7" s="38">
        <v>493.69</v>
      </c>
      <c r="CG7" s="38">
        <v>276.93</v>
      </c>
      <c r="CH7" s="38">
        <v>283.73</v>
      </c>
      <c r="CI7" s="38">
        <v>287.57</v>
      </c>
      <c r="CJ7" s="38">
        <v>250.21</v>
      </c>
      <c r="CK7" s="38">
        <v>264.77</v>
      </c>
      <c r="CL7" s="38">
        <v>270.94</v>
      </c>
      <c r="CM7" s="38">
        <v>32.32</v>
      </c>
      <c r="CN7" s="38">
        <v>29.18</v>
      </c>
      <c r="CO7" s="38">
        <v>32.76</v>
      </c>
      <c r="CP7" s="38">
        <v>31.15</v>
      </c>
      <c r="CQ7" s="38">
        <v>32.200000000000003</v>
      </c>
      <c r="CR7" s="38">
        <v>59.08</v>
      </c>
      <c r="CS7" s="38">
        <v>58.25</v>
      </c>
      <c r="CT7" s="38">
        <v>61.55</v>
      </c>
      <c r="CU7" s="38">
        <v>61.79</v>
      </c>
      <c r="CV7" s="38">
        <v>59.94</v>
      </c>
      <c r="CW7" s="38">
        <v>57.8</v>
      </c>
      <c r="CX7" s="38">
        <v>56.73</v>
      </c>
      <c r="CY7" s="38">
        <v>39.72</v>
      </c>
      <c r="CZ7" s="38">
        <v>42.8</v>
      </c>
      <c r="DA7" s="38">
        <v>51.55</v>
      </c>
      <c r="DB7" s="38">
        <v>59.64</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dcterms:created xsi:type="dcterms:W3CDTF">2019-12-05T05:27:54Z</dcterms:created>
  <dcterms:modified xsi:type="dcterms:W3CDTF">2020-01-31T06:56:31Z</dcterms:modified>
  <cp:category/>
</cp:coreProperties>
</file>