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PV8kqy74SoN8BwRr76xfC3LMwZ1JJK3pLvCJxKuLFj0wKhadbkBp66rA1xgQR470XavBJV/+g9O2GH/j4Ky/w==" workbookSaltValue="yOFr8z6TSNdBS5jy/wPTi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<sst xmlns="http://schemas.openxmlformats.org/spreadsheetml/2006/main" count="228" uniqueCount="114">
  <si>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</si>
  <si>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</si>
  <si>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</si>
  <si>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</si>
  <si>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</si>
  <si>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</si>
  <si>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</si>
  <si>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</si>
  <si>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</si>
  <si>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</si>
  <si>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</si>
  <si>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</si>
  <si>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</si>
  <si>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</si>
  <si>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</si>
  <si>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</si>
  <si>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</si>
  <si>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</si>
  <si>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</si>
  <si>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</si>
  <si>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</si>
  <si>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</si>
  <si>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</si>
  <si>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</si>
  <si>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</si>
  <si>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</si>
  <si>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</si>
  <si>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</si>
  <si>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</si>
  <si>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</si>
  <si>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</si>
  <si>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</si>
  <si>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</si>
  <si>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</si>
  <si>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</si>
  <si>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</si>
  <si>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</si>
  <si>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</si>
  <si>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</si>
  <si>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</si>
  <si>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</si>
  <si>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</si>
  <si>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</si>
  <si>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</si>
  <si>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</si>
  <si>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</si>
  <si>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</si>
  <si>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</si>
  <si>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</si>
  <si>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</si>
  <si>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</si>
  <si>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</si>
  <si>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</si>
  <si>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</si>
  <si>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</si>
  <si>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</si>
  <si>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</si>
  <si>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</si>
  <si>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</si>
  <si>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</si>
  <si>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</si>
  <si>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</si>
  <si>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</si>
  <si>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</si>
  <si>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</si>
  <si>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</si>
  <si>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</si>
  <si>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</si>
  <si>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</si>
  <si>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</si>
  <si>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</si>
  <si>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</si>
  <si>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</si>
  <si>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</si>
  <si>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</si>
  <si>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</si>
  <si>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</si>
  <si>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</si>
  <si>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</si>
  <si>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</si>
  <si>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</si>
  <si>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</si>
  <si>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</si>
  <si>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</si>
  <si>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</si>
  <si>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</si>
  <si>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</si>
  <si>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</si>
  <si>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</si>
  <si>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</si>
  <si>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</si>
  <si>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</si>
  <si>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</si>
  <si>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</si>
  <si>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</si>
  <si>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</si>
  <si>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</si>
  <si>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</si>
  <si>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</si>
  <si>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</si>
  <si>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</si>
  <si>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</si>
  <si>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</si>
  <si>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</si>
  <si>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</si>
  <si>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</si>
  <si>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</si>
  <si>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</si>
  <si>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</si>
  <si>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</si>
  <si>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</si>
  <si>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の老朽化に伴う修繕費用の増加や人口減少により料金収入の増加が難しいことにより、経営環境が厳しさを増していくことから、経営戦略に基づく徹底した経営健全化や今後策定するストックマネジメントにより計画的な施設の長寿命化を図っていかなければならない。
　また、公営企業会計導入については、令和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46" eb="147">
      <t>レイ</t>
    </rPh>
    <rPh sb="147" eb="148">
      <t>ワ</t>
    </rPh>
    <phoneticPr fontId="4"/>
  </si>
  <si>
    <t>　供用開始から30年以上経過すると同時に、東日本大震災による被害もあり、その対応が最重要課題となっている。上記1のとおり、東日本大震災に係る事業を優先して行っているため、通常の建設改良については、一部先送りとなっているものの、震災に係る事業の進行により、老朽化への対策は改善されつつある。
　今後は、速やかな震災に係る事業の進行と同時に、今後策定するストックマネジメントによる、計画的に老朽箇所を対応を行っていくこととなる。</t>
    <phoneticPr fontId="4"/>
  </si>
  <si>
    <t>　東日本大震災による災害復旧事業及び復興事業を優先しているため、一部を除き通常の下水道工事を先送りとなっているのが現状である。
　収益的収支比率については、復興事業及び災害復旧事業の前年度（平成29年度）から繰り越された財源の精算による一般会計への繰出金が大幅に減少したため、数値が改善された。
 経費回収率については、震災関連の新市街地等の建設事業に伴い、利用者が増加したことにより使用料収入が増加したため、数値が改善したと思われる。
　水洗化率については、震災関連の新市街地等の建設事業に伴い、利用者が増加したことにより数値は改善している。</t>
    <rPh sb="128" eb="130">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</si>
</sst>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3.34</c:v>
                </c:pt>
                <c:pt idx="1">
                  <c:v>7.12</c:v>
                </c:pt>
                <c:pt idx="2">
                  <c:v>1.91</c:v>
                </c:pt>
                <c:pt idx="3">
                  <c:v>1.71</c:v>
                </c:pt>
                <c:pt idx="4">
                  <c:v>2.74</c:v>
                </c:pt>
              </c:numCache>
            </c:numRef>
          </c:val>
          <c:extLst xmlns:c16r2="http://schemas.microsoft.com/office/drawing/2015/06/chart">
            <c:ext xmlns:c16="http://schemas.microsoft.com/office/drawing/2014/chart" uri="{C3380CC4-5D6E-409C-BE32-E72D297353CC}">
              <c16:uniqueId val="{00000000-5D31-4123-AEA3-5AD7EE9DDC79}"/>
            </c:ext>
          </c:extLst>
        </c:ser>
        <c:dLbls>
          <c:showLegendKey val="0"/>
          <c:showVal val="0"/>
          <c:showCatName val="0"/>
          <c:showSerName val="0"/>
          <c:showPercent val="0"/>
          <c:showBubbleSize val="0"/>
        </c:dLbls>
        <c:gapWidth val="150"/>
        <c:axId val="43288832"/>
        <c:axId val="1052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D31-4123-AEA3-5AD7EE9DDC79}"/>
            </c:ext>
          </c:extLst>
        </c:ser>
        <c:dLbls>
          <c:showLegendKey val="0"/>
          <c:showVal val="0"/>
          <c:showCatName val="0"/>
          <c:showSerName val="0"/>
          <c:showPercent val="0"/>
          <c:showBubbleSize val="0"/>
        </c:dLbls>
        <c:marker val="1"/>
        <c:smooth val="0"/>
        <c:axId val="43288832"/>
        <c:axId val="105296256"/>
      </c:lineChart>
      <c:dateAx>
        <c:axId val="43288832"/>
        <c:scaling>
          <c:orientation val="minMax"/>
        </c:scaling>
        <c:delete val="1"/>
        <c:axPos val="b"/>
        <c:numFmt formatCode="ge" sourceLinked="1"/>
        <c:majorTickMark val="none"/>
        <c:minorTickMark val="none"/>
        <c:tickLblPos val="none"/>
        <c:crossAx val="105296256"/>
        <c:crosses val="autoZero"/>
        <c:auto val="1"/>
        <c:lblOffset val="100"/>
        <c:baseTimeUnit val="years"/>
      </c:dateAx>
      <c:valAx>
        <c:axId val="1052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2548.7800000000002</c:v>
                </c:pt>
                <c:pt idx="1">
                  <c:v>2485.2199999999998</c:v>
                </c:pt>
                <c:pt idx="2">
                  <c:v>2478.2199999999998</c:v>
                </c:pt>
                <c:pt idx="3">
                  <c:v>2286.11</c:v>
                </c:pt>
                <c:pt idx="4">
                  <c:v>2545.2199999999998</c:v>
                </c:pt>
              </c:numCache>
            </c:numRef>
          </c:val>
          <c:extLst xmlns:c16r2="http://schemas.microsoft.com/office/drawing/2015/06/chart">
            <c:ext xmlns:c16="http://schemas.microsoft.com/office/drawing/2014/chart" uri="{C3380CC4-5D6E-409C-BE32-E72D297353CC}">
              <c16:uniqueId val="{00000000-4FA4-4865-9A08-E94F7DB384F9}"/>
            </c:ext>
          </c:extLst>
        </c:ser>
        <c:dLbls>
          <c:showLegendKey val="0"/>
          <c:showVal val="0"/>
          <c:showCatName val="0"/>
          <c:showSerName val="0"/>
          <c:showPercent val="0"/>
          <c:showBubbleSize val="0"/>
        </c:dLbls>
        <c:gapWidth val="150"/>
        <c:axId val="93225728"/>
        <c:axId val="932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4FA4-4865-9A08-E94F7DB384F9}"/>
            </c:ext>
          </c:extLst>
        </c:ser>
        <c:dLbls>
          <c:showLegendKey val="0"/>
          <c:showVal val="0"/>
          <c:showCatName val="0"/>
          <c:showSerName val="0"/>
          <c:showPercent val="0"/>
          <c:showBubbleSize val="0"/>
        </c:dLbls>
        <c:marker val="1"/>
        <c:smooth val="0"/>
        <c:axId val="93225728"/>
        <c:axId val="93227648"/>
      </c:lineChart>
      <c:dateAx>
        <c:axId val="93225728"/>
        <c:scaling>
          <c:orientation val="minMax"/>
        </c:scaling>
        <c:delete val="1"/>
        <c:axPos val="b"/>
        <c:numFmt formatCode="ge" sourceLinked="1"/>
        <c:majorTickMark val="none"/>
        <c:minorTickMark val="none"/>
        <c:tickLblPos val="none"/>
        <c:crossAx val="93227648"/>
        <c:crosses val="autoZero"/>
        <c:auto val="1"/>
        <c:lblOffset val="100"/>
        <c:baseTimeUnit val="years"/>
      </c:dateAx>
      <c:valAx>
        <c:axId val="932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75.180000000000007</c:v>
                </c:pt>
                <c:pt idx="1">
                  <c:v>78</c:v>
                </c:pt>
                <c:pt idx="2">
                  <c:v>80.650000000000006</c:v>
                </c:pt>
                <c:pt idx="3">
                  <c:v>84.46</c:v>
                </c:pt>
                <c:pt idx="4">
                  <c:v>86.05</c:v>
                </c:pt>
              </c:numCache>
            </c:numRef>
          </c:val>
          <c:extLst xmlns:c16r2="http://schemas.microsoft.com/office/drawing/2015/06/chart">
            <c:ext xmlns:c16="http://schemas.microsoft.com/office/drawing/2014/chart" uri="{C3380CC4-5D6E-409C-BE32-E72D297353CC}">
              <c16:uniqueId val="{00000000-2107-434B-89D0-FDFD15F3677E}"/>
            </c:ext>
          </c:extLst>
        </c:ser>
        <c:dLbls>
          <c:showLegendKey val="0"/>
          <c:showVal val="0"/>
          <c:showCatName val="0"/>
          <c:showSerName val="0"/>
          <c:showPercent val="0"/>
          <c:showBubbleSize val="0"/>
        </c:dLbls>
        <c:gapWidth val="150"/>
        <c:axId val="93848704"/>
        <c:axId val="938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2107-434B-89D0-FDFD15F3677E}"/>
            </c:ext>
          </c:extLst>
        </c:ser>
        <c:dLbls>
          <c:showLegendKey val="0"/>
          <c:showVal val="0"/>
          <c:showCatName val="0"/>
          <c:showSerName val="0"/>
          <c:showPercent val="0"/>
          <c:showBubbleSize val="0"/>
        </c:dLbls>
        <c:marker val="1"/>
        <c:smooth val="0"/>
        <c:axId val="93848704"/>
        <c:axId val="93850624"/>
      </c:lineChart>
      <c:dateAx>
        <c:axId val="93848704"/>
        <c:scaling>
          <c:orientation val="minMax"/>
        </c:scaling>
        <c:delete val="1"/>
        <c:axPos val="b"/>
        <c:numFmt formatCode="ge" sourceLinked="1"/>
        <c:majorTickMark val="none"/>
        <c:minorTickMark val="none"/>
        <c:tickLblPos val="none"/>
        <c:crossAx val="93850624"/>
        <c:crosses val="autoZero"/>
        <c:auto val="1"/>
        <c:lblOffset val="100"/>
        <c:baseTimeUnit val="years"/>
      </c:dateAx>
      <c:valAx>
        <c:axId val="93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69.89</c:v>
                </c:pt>
                <c:pt idx="1">
                  <c:v>59.93</c:v>
                </c:pt>
                <c:pt idx="2">
                  <c:v>41.78</c:v>
                </c:pt>
                <c:pt idx="3">
                  <c:v>53.13</c:v>
                </c:pt>
                <c:pt idx="4">
                  <c:v>60.15</c:v>
                </c:pt>
              </c:numCache>
            </c:numRef>
          </c:val>
          <c:extLst xmlns:c16r2="http://schemas.microsoft.com/office/drawing/2015/06/chart">
            <c:ext xmlns:c16="http://schemas.microsoft.com/office/drawing/2014/chart" uri="{C3380CC4-5D6E-409C-BE32-E72D297353CC}">
              <c16:uniqueId val="{00000000-2AAD-4D3A-B882-2382C495C39F}"/>
            </c:ext>
          </c:extLst>
        </c:ser>
        <c:dLbls>
          <c:showLegendKey val="0"/>
          <c:showVal val="0"/>
          <c:showCatName val="0"/>
          <c:showSerName val="0"/>
          <c:showPercent val="0"/>
          <c:showBubbleSize val="0"/>
        </c:dLbls>
        <c:gapWidth val="150"/>
        <c:axId val="129661952"/>
        <c:axId val="1376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AD-4D3A-B882-2382C495C39F}"/>
            </c:ext>
          </c:extLst>
        </c:ser>
        <c:dLbls>
          <c:showLegendKey val="0"/>
          <c:showVal val="0"/>
          <c:showCatName val="0"/>
          <c:showSerName val="0"/>
          <c:showPercent val="0"/>
          <c:showBubbleSize val="0"/>
        </c:dLbls>
        <c:marker val="1"/>
        <c:smooth val="0"/>
        <c:axId val="129661952"/>
        <c:axId val="137647232"/>
      </c:lineChart>
      <c:dateAx>
        <c:axId val="129661952"/>
        <c:scaling>
          <c:orientation val="minMax"/>
        </c:scaling>
        <c:delete val="1"/>
        <c:axPos val="b"/>
        <c:numFmt formatCode="ge" sourceLinked="1"/>
        <c:majorTickMark val="none"/>
        <c:minorTickMark val="none"/>
        <c:tickLblPos val="none"/>
        <c:crossAx val="137647232"/>
        <c:crosses val="autoZero"/>
        <c:auto val="1"/>
        <c:lblOffset val="100"/>
        <c:baseTimeUnit val="years"/>
      </c:dateAx>
      <c:valAx>
        <c:axId val="137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DD-424B-950D-A19827B6E455}"/>
            </c:ext>
          </c:extLst>
        </c:ser>
        <c:dLbls>
          <c:showLegendKey val="0"/>
          <c:showVal val="0"/>
          <c:showCatName val="0"/>
          <c:showSerName val="0"/>
          <c:showPercent val="0"/>
          <c:showBubbleSize val="0"/>
        </c:dLbls>
        <c:gapWidth val="150"/>
        <c:axId val="60098432"/>
        <c:axId val="60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DD-424B-950D-A19827B6E455}"/>
            </c:ext>
          </c:extLst>
        </c:ser>
        <c:dLbls>
          <c:showLegendKey val="0"/>
          <c:showVal val="0"/>
          <c:showCatName val="0"/>
          <c:showSerName val="0"/>
          <c:showPercent val="0"/>
          <c:showBubbleSize val="0"/>
        </c:dLbls>
        <c:marker val="1"/>
        <c:smooth val="0"/>
        <c:axId val="60098432"/>
        <c:axId val="60100608"/>
      </c:lineChart>
      <c:dateAx>
        <c:axId val="60098432"/>
        <c:scaling>
          <c:orientation val="minMax"/>
        </c:scaling>
        <c:delete val="1"/>
        <c:axPos val="b"/>
        <c:numFmt formatCode="ge" sourceLinked="1"/>
        <c:majorTickMark val="none"/>
        <c:minorTickMark val="none"/>
        <c:tickLblPos val="none"/>
        <c:crossAx val="60100608"/>
        <c:crosses val="autoZero"/>
        <c:auto val="1"/>
        <c:lblOffset val="100"/>
        <c:baseTimeUnit val="years"/>
      </c:dateAx>
      <c:valAx>
        <c:axId val="60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1E-4C3A-9949-919DB6F69D8A}"/>
            </c:ext>
          </c:extLst>
        </c:ser>
        <c:dLbls>
          <c:showLegendKey val="0"/>
          <c:showVal val="0"/>
          <c:showCatName val="0"/>
          <c:showSerName val="0"/>
          <c:showPercent val="0"/>
          <c:showBubbleSize val="0"/>
        </c:dLbls>
        <c:gapWidth val="150"/>
        <c:axId val="60123392"/>
        <c:axId val="601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1E-4C3A-9949-919DB6F69D8A}"/>
            </c:ext>
          </c:extLst>
        </c:ser>
        <c:dLbls>
          <c:showLegendKey val="0"/>
          <c:showVal val="0"/>
          <c:showCatName val="0"/>
          <c:showSerName val="0"/>
          <c:showPercent val="0"/>
          <c:showBubbleSize val="0"/>
        </c:dLbls>
        <c:marker val="1"/>
        <c:smooth val="0"/>
        <c:axId val="60123392"/>
        <c:axId val="60129664"/>
      </c:lineChart>
      <c:dateAx>
        <c:axId val="60123392"/>
        <c:scaling>
          <c:orientation val="minMax"/>
        </c:scaling>
        <c:delete val="1"/>
        <c:axPos val="b"/>
        <c:numFmt formatCode="ge" sourceLinked="1"/>
        <c:majorTickMark val="none"/>
        <c:minorTickMark val="none"/>
        <c:tickLblPos val="none"/>
        <c:crossAx val="60129664"/>
        <c:crosses val="autoZero"/>
        <c:auto val="1"/>
        <c:lblOffset val="100"/>
        <c:baseTimeUnit val="years"/>
      </c:dateAx>
      <c:valAx>
        <c:axId val="601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30-408B-BD3A-20FA579DB8A1}"/>
            </c:ext>
          </c:extLst>
        </c:ser>
        <c:dLbls>
          <c:showLegendKey val="0"/>
          <c:showVal val="0"/>
          <c:showCatName val="0"/>
          <c:showSerName val="0"/>
          <c:showPercent val="0"/>
          <c:showBubbleSize val="0"/>
        </c:dLbls>
        <c:gapWidth val="150"/>
        <c:axId val="60156544"/>
        <c:axId val="91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30-408B-BD3A-20FA579DB8A1}"/>
            </c:ext>
          </c:extLst>
        </c:ser>
        <c:dLbls>
          <c:showLegendKey val="0"/>
          <c:showVal val="0"/>
          <c:showCatName val="0"/>
          <c:showSerName val="0"/>
          <c:showPercent val="0"/>
          <c:showBubbleSize val="0"/>
        </c:dLbls>
        <c:marker val="1"/>
        <c:smooth val="0"/>
        <c:axId val="60156544"/>
        <c:axId val="91198208"/>
      </c:lineChart>
      <c:dateAx>
        <c:axId val="60156544"/>
        <c:scaling>
          <c:orientation val="minMax"/>
        </c:scaling>
        <c:delete val="1"/>
        <c:axPos val="b"/>
        <c:numFmt formatCode="ge" sourceLinked="1"/>
        <c:majorTickMark val="none"/>
        <c:minorTickMark val="none"/>
        <c:tickLblPos val="none"/>
        <c:crossAx val="91198208"/>
        <c:crosses val="autoZero"/>
        <c:auto val="1"/>
        <c:lblOffset val="100"/>
        <c:baseTimeUnit val="years"/>
      </c:dateAx>
      <c:valAx>
        <c:axId val="91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1-4395-9A24-AAADD2F06E11}"/>
            </c:ext>
          </c:extLst>
        </c:ser>
        <c:dLbls>
          <c:showLegendKey val="0"/>
          <c:showVal val="0"/>
          <c:showCatName val="0"/>
          <c:showSerName val="0"/>
          <c:showPercent val="0"/>
          <c:showBubbleSize val="0"/>
        </c:dLbls>
        <c:gapWidth val="150"/>
        <c:axId val="91295104"/>
        <c:axId val="912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1-4395-9A24-AAADD2F06E11}"/>
            </c:ext>
          </c:extLst>
        </c:ser>
        <c:dLbls>
          <c:showLegendKey val="0"/>
          <c:showVal val="0"/>
          <c:showCatName val="0"/>
          <c:showSerName val="0"/>
          <c:showPercent val="0"/>
          <c:showBubbleSize val="0"/>
        </c:dLbls>
        <c:marker val="1"/>
        <c:smooth val="0"/>
        <c:axId val="91295104"/>
        <c:axId val="91297280"/>
      </c:lineChart>
      <c:dateAx>
        <c:axId val="91295104"/>
        <c:scaling>
          <c:orientation val="minMax"/>
        </c:scaling>
        <c:delete val="1"/>
        <c:axPos val="b"/>
        <c:numFmt formatCode="ge" sourceLinked="1"/>
        <c:majorTickMark val="none"/>
        <c:minorTickMark val="none"/>
        <c:tickLblPos val="none"/>
        <c:crossAx val="91297280"/>
        <c:crosses val="autoZero"/>
        <c:auto val="1"/>
        <c:lblOffset val="100"/>
        <c:baseTimeUnit val="years"/>
      </c:dateAx>
      <c:valAx>
        <c:axId val="912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434.64</c:v>
                </c:pt>
                <c:pt idx="1">
                  <c:v>409.17</c:v>
                </c:pt>
                <c:pt idx="2">
                  <c:v>166.66</c:v>
                </c:pt>
                <c:pt idx="3">
                  <c:v>575.02</c:v>
                </c:pt>
                <c:pt idx="4">
                  <c:v>516.54999999999995</c:v>
                </c:pt>
              </c:numCache>
            </c:numRef>
          </c:val>
          <c:extLst xmlns:c16r2="http://schemas.microsoft.com/office/drawing/2015/06/chart">
            <c:ext xmlns:c16="http://schemas.microsoft.com/office/drawing/2014/chart" uri="{C3380CC4-5D6E-409C-BE32-E72D297353CC}">
              <c16:uniqueId val="{00000000-8600-4930-A7F3-20D5EE7F4139}"/>
            </c:ext>
          </c:extLst>
        </c:ser>
        <c:dLbls>
          <c:showLegendKey val="0"/>
          <c:showVal val="0"/>
          <c:showCatName val="0"/>
          <c:showSerName val="0"/>
          <c:showPercent val="0"/>
          <c:showBubbleSize val="0"/>
        </c:dLbls>
        <c:gapWidth val="150"/>
        <c:axId val="91312128"/>
        <c:axId val="91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8600-4930-A7F3-20D5EE7F4139}"/>
            </c:ext>
          </c:extLst>
        </c:ser>
        <c:dLbls>
          <c:showLegendKey val="0"/>
          <c:showVal val="0"/>
          <c:showCatName val="0"/>
          <c:showSerName val="0"/>
          <c:showPercent val="0"/>
          <c:showBubbleSize val="0"/>
        </c:dLbls>
        <c:marker val="1"/>
        <c:smooth val="0"/>
        <c:axId val="91312128"/>
        <c:axId val="91314048"/>
      </c:lineChart>
      <c:dateAx>
        <c:axId val="91312128"/>
        <c:scaling>
          <c:orientation val="minMax"/>
        </c:scaling>
        <c:delete val="1"/>
        <c:axPos val="b"/>
        <c:numFmt formatCode="ge" sourceLinked="1"/>
        <c:majorTickMark val="none"/>
        <c:minorTickMark val="none"/>
        <c:tickLblPos val="none"/>
        <c:crossAx val="91314048"/>
        <c:crosses val="autoZero"/>
        <c:auto val="1"/>
        <c:lblOffset val="100"/>
        <c:baseTimeUnit val="years"/>
      </c:dateAx>
      <c:valAx>
        <c:axId val="91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92.53</c:v>
                </c:pt>
                <c:pt idx="1">
                  <c:v>79.39</c:v>
                </c:pt>
                <c:pt idx="2">
                  <c:v>75.650000000000006</c:v>
                </c:pt>
                <c:pt idx="3">
                  <c:v>90.15</c:v>
                </c:pt>
                <c:pt idx="4">
                  <c:v>99.02</c:v>
                </c:pt>
              </c:numCache>
            </c:numRef>
          </c:val>
          <c:extLst xmlns:c16r2="http://schemas.microsoft.com/office/drawing/2015/06/chart">
            <c:ext xmlns:c16="http://schemas.microsoft.com/office/drawing/2014/chart" uri="{C3380CC4-5D6E-409C-BE32-E72D297353CC}">
              <c16:uniqueId val="{00000000-0BF0-482D-BF42-FDCA1C36DA72}"/>
            </c:ext>
          </c:extLst>
        </c:ser>
        <c:dLbls>
          <c:showLegendKey val="0"/>
          <c:showVal val="0"/>
          <c:showCatName val="0"/>
          <c:showSerName val="0"/>
          <c:showPercent val="0"/>
          <c:showBubbleSize val="0"/>
        </c:dLbls>
        <c:gapWidth val="150"/>
        <c:axId val="91344896"/>
        <c:axId val="913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BF0-482D-BF42-FDCA1C36DA72}"/>
            </c:ext>
          </c:extLst>
        </c:ser>
        <c:dLbls>
          <c:showLegendKey val="0"/>
          <c:showVal val="0"/>
          <c:showCatName val="0"/>
          <c:showSerName val="0"/>
          <c:showPercent val="0"/>
          <c:showBubbleSize val="0"/>
        </c:dLbls>
        <c:marker val="1"/>
        <c:smooth val="0"/>
        <c:axId val="91344896"/>
        <c:axId val="91346816"/>
      </c:lineChart>
      <c:dateAx>
        <c:axId val="91344896"/>
        <c:scaling>
          <c:orientation val="minMax"/>
        </c:scaling>
        <c:delete val="1"/>
        <c:axPos val="b"/>
        <c:numFmt formatCode="ge" sourceLinked="1"/>
        <c:majorTickMark val="none"/>
        <c:minorTickMark val="none"/>
        <c:tickLblPos val="none"/>
        <c:crossAx val="91346816"/>
        <c:crosses val="autoZero"/>
        <c:auto val="1"/>
        <c:lblOffset val="100"/>
        <c:baseTimeUnit val="years"/>
      </c:dateAx>
      <c:valAx>
        <c:axId val="91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216.88</c:v>
                </c:pt>
                <c:pt idx="1">
                  <c:v>254.16</c:v>
                </c:pt>
                <c:pt idx="2">
                  <c:v>266.20999999999998</c:v>
                </c:pt>
                <c:pt idx="3">
                  <c:v>223.43</c:v>
                </c:pt>
                <c:pt idx="4">
                  <c:v>203.21</c:v>
                </c:pt>
              </c:numCache>
            </c:numRef>
          </c:val>
          <c:extLst xmlns:c16r2="http://schemas.microsoft.com/office/drawing/2015/06/chart">
            <c:ext xmlns:c16="http://schemas.microsoft.com/office/drawing/2014/chart" uri="{C3380CC4-5D6E-409C-BE32-E72D297353CC}">
              <c16:uniqueId val="{00000000-0AF4-4824-9815-CA5BF52FBED8}"/>
            </c:ext>
          </c:extLst>
        </c:ser>
        <c:dLbls>
          <c:showLegendKey val="0"/>
          <c:showVal val="0"/>
          <c:showCatName val="0"/>
          <c:showSerName val="0"/>
          <c:showPercent val="0"/>
          <c:showBubbleSize val="0"/>
        </c:dLbls>
        <c:gapWidth val="150"/>
        <c:axId val="93204864"/>
        <c:axId val="932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0AF4-4824-9815-CA5BF52FBED8}"/>
            </c:ext>
          </c:extLst>
        </c:ser>
        <c:dLbls>
          <c:showLegendKey val="0"/>
          <c:showVal val="0"/>
          <c:showCatName val="0"/>
          <c:showSerName val="0"/>
          <c:showPercent val="0"/>
          <c:showBubbleSize val="0"/>
        </c:dLbls>
        <c:marker val="1"/>
        <c:smooth val="0"/>
        <c:axId val="93204864"/>
        <c:axId val="93206784"/>
      </c:lineChart>
      <c:dateAx>
        <c:axId val="93204864"/>
        <c:scaling>
          <c:orientation val="minMax"/>
        </c:scaling>
        <c:delete val="1"/>
        <c:axPos val="b"/>
        <c:numFmt formatCode="ge" sourceLinked="1"/>
        <c:majorTickMark val="none"/>
        <c:minorTickMark val="none"/>
        <c:tickLblPos val="none"/>
        <c:crossAx val="93206784"/>
        <c:crosses val="autoZero"/>
        <c:auto val="1"/>
        <c:lblOffset val="100"/>
        <c:baseTimeUnit val="years"/>
      </c:dateAx>
      <c:valAx>
        <c:axId val="93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144529</v>
      </c>
      <c r="AM8" s="68"/>
      <c r="AN8" s="68"/>
      <c r="AO8" s="68"/>
      <c r="AP8" s="68"/>
      <c r="AQ8" s="68"/>
      <c r="AR8" s="68"/>
      <c r="AS8" s="68"/>
      <c r="AT8" s="67">
        <f>データ!T6</f>
        <v>554.59</v>
      </c>
      <c r="AU8" s="67"/>
      <c r="AV8" s="67"/>
      <c r="AW8" s="67"/>
      <c r="AX8" s="67"/>
      <c r="AY8" s="67"/>
      <c r="AZ8" s="67"/>
      <c r="BA8" s="67"/>
      <c r="BB8" s="67">
        <f>データ!U6</f>
        <v>260.61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64.819999999999993</v>
      </c>
      <c r="Q10" s="67"/>
      <c r="R10" s="67"/>
      <c r="S10" s="67"/>
      <c r="T10" s="67"/>
      <c r="U10" s="67"/>
      <c r="V10" s="67"/>
      <c r="W10" s="67">
        <f>データ!Q6</f>
        <v>90.97</v>
      </c>
      <c r="X10" s="67"/>
      <c r="Y10" s="67"/>
      <c r="Z10" s="67"/>
      <c r="AA10" s="67"/>
      <c r="AB10" s="67"/>
      <c r="AC10" s="67"/>
      <c r="AD10" s="68">
        <f>データ!R6</f>
        <v>3510</v>
      </c>
      <c r="AE10" s="68"/>
      <c r="AF10" s="68"/>
      <c r="AG10" s="68"/>
      <c r="AH10" s="68"/>
      <c r="AI10" s="68"/>
      <c r="AJ10" s="68"/>
      <c r="AK10" s="2"/>
      <c r="AL10" s="68">
        <f>データ!V6</f>
        <v>93142</v>
      </c>
      <c r="AM10" s="68"/>
      <c r="AN10" s="68"/>
      <c r="AO10" s="68"/>
      <c r="AP10" s="68"/>
      <c r="AQ10" s="68"/>
      <c r="AR10" s="68"/>
      <c r="AS10" s="68"/>
      <c r="AT10" s="67">
        <f>データ!W6</f>
        <v>24.85</v>
      </c>
      <c r="AU10" s="67"/>
      <c r="AV10" s="67"/>
      <c r="AW10" s="67"/>
      <c r="AX10" s="67"/>
      <c r="AY10" s="67"/>
      <c r="AZ10" s="67"/>
      <c r="BA10" s="67"/>
      <c r="BB10" s="67">
        <f>データ!X6</f>
        <v>3748.17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ObG2QPPb+ItpAlAh5eHfmG26tcFQqlzad8fFBD8cvVPWVV6jKdzSHgxNsSP5LDTsGQhDvY8gNh5xy/0SOWAf1w==" saltValue="Ib22C/NELotfdzAtDtPo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42021</v>
      </c>
      <c r="D6" s="33">
        <f t="shared" si="3"/>
        <v>47</v>
      </c>
      <c r="E6" s="33">
        <f t="shared" si="3"/>
        <v>17</v>
      </c>
      <c r="F6" s="33">
        <f t="shared" si="3"/>
        <v>1</v>
      </c>
      <c r="G6" s="33">
        <f t="shared" si="3"/>
        <v>0</v>
      </c>
      <c r="H6" s="33" t="str">
        <f t="shared" si="3"/>
        <v>宮城県　石巻市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64.819999999999993</v>
      </c>
      <c r="Q6" s="34">
        <f t="shared" si="3"/>
        <v>90.97</v>
      </c>
      <c r="R6" s="34">
        <f t="shared" si="3"/>
        <v>3510</v>
      </c>
      <c r="S6" s="34">
        <f t="shared" si="3"/>
        <v>144529</v>
      </c>
      <c r="T6" s="34">
        <f t="shared" si="3"/>
        <v>554.59</v>
      </c>
      <c r="U6" s="34">
        <f t="shared" si="3"/>
        <v>260.61</v>
      </c>
      <c r="V6" s="34">
        <f t="shared" si="3"/>
        <v>93142</v>
      </c>
      <c r="W6" s="34">
        <f t="shared" si="3"/>
        <v>24.85</v>
      </c>
      <c r="X6" s="34">
        <f t="shared" si="3"/>
        <v>3748.17</v>
      </c>
      <c r="Y6" s="35">
        <f>IF(Y7="",NA(),Y7)</f>
        <v>69.89</v>
      </c>
      <c r="Z6" s="35">
        <f t="shared" ref="Z6:AH6" si="4">IF(Z7="",NA(),Z7)</f>
        <v>59.93</v>
      </c>
      <c r="AA6" s="35">
        <f t="shared" si="4"/>
        <v>41.78</v>
      </c>
      <c r="AB6" s="35">
        <f t="shared" si="4"/>
        <v>53.13</v>
      </c>
      <c r="AC6" s="35">
        <f t="shared" si="4"/>
        <v>60.15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434.64</v>
      </c>
      <c r="BG6" s="35">
        <f t="shared" ref="BG6:BO6" si="7">IF(BG7="",NA(),BG7)</f>
        <v>409.17</v>
      </c>
      <c r="BH6" s="35">
        <f t="shared" si="7"/>
        <v>166.66</v>
      </c>
      <c r="BI6" s="35">
        <f t="shared" si="7"/>
        <v>575.02</v>
      </c>
      <c r="BJ6" s="35">
        <f t="shared" si="7"/>
        <v>516.54999999999995</v>
      </c>
      <c r="BK6" s="35">
        <f t="shared" si="7"/>
        <v>854.16</v>
      </c>
      <c r="BL6" s="35">
        <f t="shared" si="7"/>
        <v>848.31</v>
      </c>
      <c r="BM6" s="35">
        <f t="shared" si="7"/>
        <v>774.99</v>
      </c>
      <c r="BN6" s="35">
        <f t="shared" si="7"/>
        <v>799.41</v>
      </c>
      <c r="BO6" s="35">
        <f t="shared" si="7"/>
        <v>820.36</v>
      </c>
      <c r="BP6" s="34" t="str">
        <f>IF(BP7="","",IF(BP7="-","【-】","【"&amp;SUBSTITUTE(TEXT(BP7,"#,##0.00"),"-","△")&amp;"】"))</f>
        <v>【682.78】</v>
      </c>
      <c r="BQ6" s="35">
        <f>IF(BQ7="",NA(),BQ7)</f>
        <v>92.53</v>
      </c>
      <c r="BR6" s="35">
        <f t="shared" ref="BR6:BZ6" si="8">IF(BR7="",NA(),BR7)</f>
        <v>79.39</v>
      </c>
      <c r="BS6" s="35">
        <f t="shared" si="8"/>
        <v>75.650000000000006</v>
      </c>
      <c r="BT6" s="35">
        <f t="shared" si="8"/>
        <v>90.15</v>
      </c>
      <c r="BU6" s="35">
        <f t="shared" si="8"/>
        <v>99.02</v>
      </c>
      <c r="BV6" s="35">
        <f t="shared" si="8"/>
        <v>93.13</v>
      </c>
      <c r="BW6" s="35">
        <f t="shared" si="8"/>
        <v>94.38</v>
      </c>
      <c r="BX6" s="35">
        <f t="shared" si="8"/>
        <v>96.57</v>
      </c>
      <c r="BY6" s="35">
        <f t="shared" si="8"/>
        <v>96.54</v>
      </c>
      <c r="BZ6" s="35">
        <f t="shared" si="8"/>
        <v>95.4</v>
      </c>
      <c r="CA6" s="34" t="str">
        <f>IF(CA7="","",IF(CA7="-","【-】","【"&amp;SUBSTITUTE(TEXT(CA7,"#,##0.00"),"-","△")&amp;"】"))</f>
        <v>【100.91】</v>
      </c>
      <c r="CB6" s="35">
        <f>IF(CB7="",NA(),CB7)</f>
        <v>216.88</v>
      </c>
      <c r="CC6" s="35">
        <f t="shared" ref="CC6:CK6" si="9">IF(CC7="",NA(),CC7)</f>
        <v>254.16</v>
      </c>
      <c r="CD6" s="35">
        <f t="shared" si="9"/>
        <v>266.20999999999998</v>
      </c>
      <c r="CE6" s="35">
        <f t="shared" si="9"/>
        <v>223.43</v>
      </c>
      <c r="CF6" s="35">
        <f t="shared" si="9"/>
        <v>203.21</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2548.7800000000002</v>
      </c>
      <c r="CN6" s="35">
        <f t="shared" ref="CN6:CV6" si="10">IF(CN7="",NA(),CN7)</f>
        <v>2485.2199999999998</v>
      </c>
      <c r="CO6" s="35">
        <f t="shared" si="10"/>
        <v>2478.2199999999998</v>
      </c>
      <c r="CP6" s="35">
        <f t="shared" si="10"/>
        <v>2286.11</v>
      </c>
      <c r="CQ6" s="35">
        <f t="shared" si="10"/>
        <v>2545.2199999999998</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75.180000000000007</v>
      </c>
      <c r="CY6" s="35">
        <f t="shared" ref="CY6:DG6" si="11">IF(CY7="",NA(),CY7)</f>
        <v>78</v>
      </c>
      <c r="CZ6" s="35">
        <f t="shared" si="11"/>
        <v>80.650000000000006</v>
      </c>
      <c r="DA6" s="35">
        <f t="shared" si="11"/>
        <v>84.46</v>
      </c>
      <c r="DB6" s="35">
        <f t="shared" si="11"/>
        <v>86.05</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3.34</v>
      </c>
      <c r="EF6" s="35">
        <f t="shared" ref="EF6:EN6" si="14">IF(EF7="",NA(),EF7)</f>
        <v>7.12</v>
      </c>
      <c r="EG6" s="35">
        <f t="shared" si="14"/>
        <v>1.91</v>
      </c>
      <c r="EH6" s="35">
        <f t="shared" si="14"/>
        <v>1.71</v>
      </c>
      <c r="EI6" s="35">
        <f t="shared" si="14"/>
        <v>2.74</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42021</v>
      </c>
      <c r="D7" s="37">
        <v>47</v>
      </c>
      <c r="E7" s="37">
        <v>17</v>
      </c>
      <c r="F7" s="37">
        <v>1</v>
      </c>
      <c r="G7" s="37">
        <v>0</v>
      </c>
      <c r="H7" s="37" t="s">
        <v>98</v>
      </c>
      <c r="I7" s="37" t="s">
        <v>99</v>
      </c>
      <c r="J7" s="37" t="s">
        <v>100</v>
      </c>
      <c r="K7" s="37" t="s">
        <v>101</v>
      </c>
      <c r="L7" s="37" t="s">
        <v>102</v>
      </c>
      <c r="M7" s="37" t="s">
        <v>103</v>
      </c>
      <c r="N7" s="38" t="s">
        <v>104</v>
      </c>
      <c r="O7" s="38" t="s">
        <v>105</v>
      </c>
      <c r="P7" s="38">
        <v>64.819999999999993</v>
      </c>
      <c r="Q7" s="38">
        <v>90.97</v>
      </c>
      <c r="R7" s="38">
        <v>3510</v>
      </c>
      <c r="S7" s="38">
        <v>144529</v>
      </c>
      <c r="T7" s="38">
        <v>554.59</v>
      </c>
      <c r="U7" s="38">
        <v>260.61</v>
      </c>
      <c r="V7" s="38">
        <v>93142</v>
      </c>
      <c r="W7" s="38">
        <v>24.85</v>
      </c>
      <c r="X7" s="38">
        <v>3748.17</v>
      </c>
      <c r="Y7" s="38">
        <v>69.89</v>
      </c>
      <c r="Z7" s="38">
        <v>59.93</v>
      </c>
      <c r="AA7" s="38">
        <v>41.78</v>
      </c>
      <c r="AB7" s="38">
        <v>53.13</v>
      </c>
      <c r="AC7" s="38">
        <v>60.15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434.64</v>
      </c>
      <c r="BG7" s="38">
        <v>409.17</v>
      </c>
      <c r="BH7" s="38">
        <v>166.66</v>
      </c>
      <c r="BI7" s="38">
        <v>575.02</v>
      </c>
      <c r="BJ7" s="38">
        <v>516.54999999999995</v>
      </c>
      <c r="BK7" s="38">
        <v>854.16</v>
      </c>
      <c r="BL7" s="38">
        <v>848.31</v>
      </c>
      <c r="BM7" s="38">
        <v>774.99</v>
      </c>
      <c r="BN7" s="38">
        <v>799.41</v>
      </c>
      <c r="BO7" s="38">
        <v>820.36</v>
      </c>
      <c r="BP7" s="38">
        <v>682.78</v>
      </c>
      <c r="BQ7" s="38">
        <v>92.53</v>
      </c>
      <c r="BR7" s="38">
        <v>79.39</v>
      </c>
      <c r="BS7" s="38">
        <v>75.650000000000006</v>
      </c>
      <c r="BT7" s="38">
        <v>90.15</v>
      </c>
      <c r="BU7" s="38">
        <v>99.02</v>
      </c>
      <c r="BV7" s="38">
        <v>93.13</v>
      </c>
      <c r="BW7" s="38">
        <v>94.38</v>
      </c>
      <c r="BX7" s="38">
        <v>96.57</v>
      </c>
      <c r="BY7" s="38">
        <v>96.54</v>
      </c>
      <c r="BZ7" s="38">
        <v>95.4</v>
      </c>
      <c r="CA7" s="38">
        <v>100.91</v>
      </c>
      <c r="CB7" s="38">
        <v>216.88</v>
      </c>
      <c r="CC7" s="38">
        <v>254.16</v>
      </c>
      <c r="CD7" s="38">
        <v>266.20999999999998</v>
      </c>
      <c r="CE7" s="38">
        <v>223.43</v>
      </c>
      <c r="CF7" s="38">
        <v>203.21</v>
      </c>
      <c r="CG7" s="38">
        <v>167.97</v>
      </c>
      <c r="CH7" s="38">
        <v>165.45</v>
      </c>
      <c r="CI7" s="38">
        <v>161.54</v>
      </c>
      <c r="CJ7" s="38">
        <v>162.81</v>
      </c>
      <c r="CK7" s="38">
        <v>163.19999999999999</v>
      </c>
      <c r="CL7" s="38">
        <v>136.86000000000001</v>
      </c>
      <c r="CM7" s="38">
        <v>2548.7800000000002</v>
      </c>
      <c r="CN7" s="38">
        <v>2485.2199999999998</v>
      </c>
      <c r="CO7" s="38">
        <v>2478.2199999999998</v>
      </c>
      <c r="CP7" s="38">
        <v>2286.11</v>
      </c>
      <c r="CQ7" s="38">
        <v>2545.2199999999998</v>
      </c>
      <c r="CR7" s="38">
        <v>64.87</v>
      </c>
      <c r="CS7" s="38">
        <v>65.62</v>
      </c>
      <c r="CT7" s="38">
        <v>64.67</v>
      </c>
      <c r="CU7" s="38">
        <v>64.959999999999994</v>
      </c>
      <c r="CV7" s="38">
        <v>65.040000000000006</v>
      </c>
      <c r="CW7" s="38">
        <v>58.98</v>
      </c>
      <c r="CX7" s="38">
        <v>75.180000000000007</v>
      </c>
      <c r="CY7" s="38">
        <v>78</v>
      </c>
      <c r="CZ7" s="38">
        <v>80.650000000000006</v>
      </c>
      <c r="DA7" s="38">
        <v>84.46</v>
      </c>
      <c r="DB7" s="38">
        <v>86.05</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3.34</v>
      </c>
      <c r="EF7" s="38">
        <v>7.12</v>
      </c>
      <c r="EG7" s="38">
        <v>1.91</v>
      </c>
      <c r="EH7" s="38">
        <v>1.71</v>
      </c>
      <c r="EI7" s="38">
        <v>2.74</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高瀬 好伸 [Yoshinobu Takase]</cp:lastModifiedBy>
  <dcterms:created xsi:type="dcterms:W3CDTF">2019-12-05T05:00:54Z</dcterms:created>
  <dcterms:modified xsi:type="dcterms:W3CDTF">2020-02-20T06:34:22Z</dcterms:modified>
  <cp:category/>
</cp:coreProperties>
</file>