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31 加美町★\確定\"/>
    </mc:Choice>
  </mc:AlternateContent>
  <workbookProtection workbookAlgorithmName="SHA-512" workbookHashValue="IdfVsJPPB4SmQC5TvzsoF/32avqsUOG3l+t+dTAt1Rd69BGrWpi0Dgk2Dl3t2LHH8RrSQ9ObTJwgR03NRougMg==" workbookSaltValue="UibTu4fOKoJT6ps3kfwtk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CF10" i="4"/>
  <c r="B10" i="4"/>
  <c r="JQ8" i="4"/>
  <c r="HX8" i="4"/>
  <c r="FJ8" i="4"/>
  <c r="CF8" i="4"/>
  <c r="AQ8" i="4"/>
  <c r="B8" i="4"/>
  <c r="BZ76" i="4" l="1"/>
  <c r="MA51" i="4"/>
  <c r="MI76" i="4"/>
  <c r="HJ51" i="4"/>
  <c r="MA30" i="4"/>
  <c r="CS30" i="4"/>
  <c r="IT76" i="4"/>
  <c r="CS51" i="4"/>
  <c r="HJ30" i="4"/>
  <c r="C11" i="5"/>
  <c r="D11" i="5"/>
  <c r="E11" i="5"/>
  <c r="B11" i="5"/>
  <c r="BZ30" i="4" l="1"/>
  <c r="BZ51" i="4"/>
  <c r="BK76" i="4"/>
  <c r="LH51" i="4"/>
  <c r="LT76" i="4"/>
  <c r="GQ51" i="4"/>
  <c r="LH30" i="4"/>
  <c r="GQ30" i="4"/>
  <c r="IE76" i="4"/>
  <c r="KP76" i="4"/>
  <c r="FE51" i="4"/>
  <c r="JV30" i="4"/>
  <c r="HA76" i="4"/>
  <c r="AN51" i="4"/>
  <c r="FE30" i="4"/>
  <c r="AG76" i="4"/>
  <c r="AN30" i="4"/>
  <c r="JV51" i="4"/>
  <c r="HP76" i="4"/>
  <c r="BG51" i="4"/>
  <c r="FX30" i="4"/>
  <c r="KO30" i="4"/>
  <c r="BG30" i="4"/>
  <c r="LE76" i="4"/>
  <c r="FX51" i="4"/>
  <c r="AV76" i="4"/>
  <c r="KO51" i="4"/>
  <c r="R76" i="4"/>
  <c r="JC51" i="4"/>
  <c r="KA76" i="4"/>
  <c r="EL51" i="4"/>
  <c r="JC30" i="4"/>
  <c r="GL76" i="4"/>
  <c r="U51" i="4"/>
  <c r="EL30" i="4"/>
  <c r="U30" i="4"/>
</calcChain>
</file>

<file path=xl/sharedStrings.xml><?xml version="1.0" encoding="utf-8"?>
<sst xmlns="http://schemas.openxmlformats.org/spreadsheetml/2006/main" count="288" uniqueCount="146">
  <si>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</si>
  <si>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</si>
  <si>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</si>
  <si>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</si>
  <si>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</si>
  <si>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</si>
  <si>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</si>
  <si>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</si>
  <si>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</si>
  <si>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</si>
  <si>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</si>
  <si>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</si>
  <si>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</si>
  <si>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</si>
  <si>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</si>
  <si>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</si>
  <si>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</si>
  <si>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</si>
  <si>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</si>
  <si>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</si>
  <si>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</si>
  <si>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</si>
  <si>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</si>
  <si>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</si>
  <si>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</si>
  <si>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</si>
  <si>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</si>
  <si>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</si>
  <si>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</si>
  <si>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</si>
  <si>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</si>
  <si>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</si>
  <si>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</si>
  <si>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</si>
  <si>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</si>
  <si>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</si>
  <si>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</si>
  <si>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</si>
  <si>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</si>
  <si>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</si>
  <si>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</si>
  <si>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</si>
  <si>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</si>
  <si>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</si>
  <si>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</si>
  <si>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</si>
  <si>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</si>
  <si>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</si>
  <si>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</si>
  <si>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</si>
  <si>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</si>
  <si>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</si>
  <si>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</si>
  <si>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</si>
  <si>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</si>
  <si>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</si>
  <si>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</si>
  <si>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</si>
  <si>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</si>
  <si>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</si>
  <si>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</si>
  <si>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</si>
  <si>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</si>
  <si>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</si>
  <si>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</si>
  <si>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</si>
  <si>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</si>
  <si>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</si>
  <si>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</si>
  <si>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</si>
  <si>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</si>
  <si>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</si>
  <si>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</si>
  <si>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</si>
  <si>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</si>
  <si>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</si>
  <si>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</si>
  <si>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</si>
  <si>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</si>
  <si>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</si>
  <si>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</si>
  <si>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</si>
  <si>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</si>
  <si>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</si>
  <si>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</si>
  <si>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</si>
  <si>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</si>
  <si>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</si>
  <si>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</si>
  <si>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</si>
  <si>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</si>
  <si>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</si>
  <si>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</si>
  <si>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</si>
  <si>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</si>
  <si>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</si>
  <si>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</si>
  <si>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</si>
  <si>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</si>
  <si>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</si>
  <si>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</si>
  <si>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</si>
  <si>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</si>
  <si>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</si>
  <si>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</si>
  <si>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</si>
  <si>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</si>
  <si>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</si>
  <si>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</si>
  <si>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</si>
  <si>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</si>
  <si>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</si>
  <si>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</si>
  <si>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当該値(N-2)</t>
    <phoneticPr fontId="5"/>
  </si>
  <si>
    <t>当該値(N-1)</t>
    <phoneticPr fontId="5"/>
  </si>
  <si>
    <t>当該値(N)</t>
    <phoneticPr fontId="5"/>
  </si>
  <si>
    <t>当該値(N)</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</si>
  <si>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</si>
  <si>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</si>
  <si>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</si>
  <si>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</si>
  <si>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</si>
  <si>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</si>
  <si>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</si>
  <si>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宮城県　加美町</t>
  </si>
  <si>
    <t>町営西町駐車場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</si>
  <si>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</si>
  <si>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</si>
  <si>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</si>
  <si>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</si>
  <si>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</si>
  <si>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</si>
  <si>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</si>
  <si>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</si>
  <si>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</si>
  <si>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</si>
  <si>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</si>
  <si>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</si>
  <si>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</si>
  <si>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</si>
  <si>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</si>
  <si>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</si>
  <si>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敷地の地価は算出されているが、有形固定資産減価償却や設備投資見込額を算出する数値がないことから、資産全体の価値は不明である。
　商店街利用者向け駐車場のため、事業廃止や民間譲渡を行うことはできない。</t>
    <rPh sb="1" eb="3">
      <t>シキチ</t>
    </rPh>
    <rPh sb="4" eb="6">
      <t>チカ</t>
    </rPh>
    <rPh sb="7" eb="9">
      <t>サンシュツ</t>
    </rPh>
    <rPh sb="16" eb="18">
      <t>ユウケイ</t>
    </rPh>
    <rPh sb="18" eb="20">
      <t>コテイ</t>
    </rPh>
    <rPh sb="20" eb="22">
      <t>シサン</t>
    </rPh>
    <rPh sb="22" eb="26">
      <t>ゲンカショウキャク</t>
    </rPh>
    <rPh sb="27" eb="29">
      <t>セツビ</t>
    </rPh>
    <rPh sb="29" eb="31">
      <t>トウシ</t>
    </rPh>
    <rPh sb="31" eb="33">
      <t>ミコミ</t>
    </rPh>
    <rPh sb="33" eb="34">
      <t>ガク</t>
    </rPh>
    <rPh sb="35" eb="37">
      <t>サンシュツ</t>
    </rPh>
    <rPh sb="39" eb="41">
      <t>スウチ</t>
    </rPh>
    <rPh sb="49" eb="51">
      <t>シサン</t>
    </rPh>
    <rPh sb="51" eb="53">
      <t>ゼンタイ</t>
    </rPh>
    <rPh sb="54" eb="56">
      <t>カチ</t>
    </rPh>
    <rPh sb="57" eb="59">
      <t>フメイ</t>
    </rPh>
    <rPh sb="65" eb="68">
      <t>ショウテンガイ</t>
    </rPh>
    <rPh sb="68" eb="71">
      <t>リヨウシャ</t>
    </rPh>
    <rPh sb="71" eb="72">
      <t>ム</t>
    </rPh>
    <rPh sb="73" eb="76">
      <t>チュウシャジョウ</t>
    </rPh>
    <rPh sb="80" eb="82">
      <t>ジギョウ</t>
    </rPh>
    <rPh sb="82" eb="84">
      <t>ハイシ</t>
    </rPh>
    <rPh sb="85" eb="87">
      <t>ミンカン</t>
    </rPh>
    <rPh sb="87" eb="89">
      <t>ジョウト</t>
    </rPh>
    <rPh sb="90" eb="91">
      <t>オコナ</t>
    </rPh>
    <phoneticPr fontId="5"/>
  </si>
  <si>
    <t>　駐車場設備の老朽化による更新や修繕費の増加、商店街店舗の減少などが懸念される。
　商店街活性化のために町営駐車場は必要であり、収益増加に向け、経営の見直しが必要である。</t>
    <rPh sb="1" eb="4">
      <t>チュウシャジョウ</t>
    </rPh>
    <rPh sb="4" eb="6">
      <t>セツビ</t>
    </rPh>
    <rPh sb="7" eb="10">
      <t>ロウキュウカ</t>
    </rPh>
    <rPh sb="13" eb="15">
      <t>コウシン</t>
    </rPh>
    <rPh sb="16" eb="18">
      <t>シュウゼン</t>
    </rPh>
    <rPh sb="18" eb="19">
      <t>ヒ</t>
    </rPh>
    <rPh sb="20" eb="22">
      <t>ゾウカ</t>
    </rPh>
    <rPh sb="23" eb="26">
      <t>ショウテンガイ</t>
    </rPh>
    <rPh sb="26" eb="28">
      <t>テンポ</t>
    </rPh>
    <rPh sb="29" eb="31">
      <t>ゲンショウ</t>
    </rPh>
    <rPh sb="34" eb="36">
      <t>ケネン</t>
    </rPh>
    <rPh sb="42" eb="45">
      <t>ショウテンガイ</t>
    </rPh>
    <rPh sb="45" eb="48">
      <t>カッセイカ</t>
    </rPh>
    <rPh sb="52" eb="54">
      <t>チョウエイ</t>
    </rPh>
    <rPh sb="54" eb="57">
      <t>チュウシャジョウ</t>
    </rPh>
    <rPh sb="58" eb="60">
      <t>ヒツヨウ</t>
    </rPh>
    <rPh sb="64" eb="66">
      <t>シュウエキ</t>
    </rPh>
    <rPh sb="66" eb="68">
      <t>ゾウカ</t>
    </rPh>
    <rPh sb="69" eb="70">
      <t>ム</t>
    </rPh>
    <rPh sb="72" eb="74">
      <t>ケイエイ</t>
    </rPh>
    <rPh sb="75" eb="77">
      <t>ミナオ</t>
    </rPh>
    <rPh sb="79" eb="81">
      <t>ヒツヨウ</t>
    </rPh>
    <phoneticPr fontId="5"/>
  </si>
  <si>
    <t xml:space="preserve"> 経営状況を示す収益的収支比率及び売上高ＧＤＰ比率について、駐車場設備の修繕などにより年度で数値の変化がある。平成２９年度は、平成２８年度に比べ減少傾向にあり、収支比率も１００％を下回っているため、歳出削減及び歳入増加を検討しなけれはならない。</t>
    <rPh sb="1" eb="3">
      <t>ケイエイ</t>
    </rPh>
    <rPh sb="3" eb="5">
      <t>ジョウキョウ</t>
    </rPh>
    <rPh sb="6" eb="7">
      <t>シメ</t>
    </rPh>
    <rPh sb="8" eb="11">
      <t>シュウエキテキ</t>
    </rPh>
    <rPh sb="11" eb="13">
      <t>シュウシ</t>
    </rPh>
    <rPh sb="13" eb="15">
      <t>ヒリツ</t>
    </rPh>
    <rPh sb="15" eb="16">
      <t>オヨ</t>
    </rPh>
    <rPh sb="17" eb="19">
      <t>ウリアゲ</t>
    </rPh>
    <rPh sb="19" eb="20">
      <t>ダカ</t>
    </rPh>
    <rPh sb="23" eb="25">
      <t>ヒリツ</t>
    </rPh>
    <rPh sb="30" eb="33">
      <t>チュウシャジョウ</t>
    </rPh>
    <rPh sb="33" eb="35">
      <t>セツビ</t>
    </rPh>
    <rPh sb="36" eb="38">
      <t>シュウゼン</t>
    </rPh>
    <rPh sb="43" eb="45">
      <t>ネンド</t>
    </rPh>
    <rPh sb="46" eb="48">
      <t>スウチ</t>
    </rPh>
    <rPh sb="49" eb="51">
      <t>ヘンカ</t>
    </rPh>
    <rPh sb="55" eb="57">
      <t>ヘイセイ</t>
    </rPh>
    <rPh sb="59" eb="61">
      <t>ネンド</t>
    </rPh>
    <rPh sb="63" eb="65">
      <t>ヘイセイ</t>
    </rPh>
    <rPh sb="67" eb="69">
      <t>ネンド</t>
    </rPh>
    <rPh sb="70" eb="71">
      <t>クラ</t>
    </rPh>
    <rPh sb="72" eb="74">
      <t>ゲンショウ</t>
    </rPh>
    <rPh sb="74" eb="76">
      <t>ケイコウ</t>
    </rPh>
    <rPh sb="80" eb="82">
      <t>シュウシ</t>
    </rPh>
    <rPh sb="82" eb="84">
      <t>ヒリツ</t>
    </rPh>
    <rPh sb="90" eb="92">
      <t>シタマワ</t>
    </rPh>
    <rPh sb="99" eb="101">
      <t>サイシュツ</t>
    </rPh>
    <rPh sb="101" eb="103">
      <t>サクゲン</t>
    </rPh>
    <rPh sb="103" eb="104">
      <t>オヨ</t>
    </rPh>
    <rPh sb="105" eb="107">
      <t>サイニュウ</t>
    </rPh>
    <rPh sb="107" eb="109">
      <t>ゾウカ</t>
    </rPh>
    <rPh sb="110" eb="112">
      <t>ケントウ</t>
    </rPh>
    <phoneticPr fontId="5"/>
  </si>
  <si>
    <t>　商店街での催し物や店舗利用のために駐車できる場所が商店内に少ないため、利用者数に大きな変動はないものの、平成２９年度は近隣にある店舗の駐車場が拡大したため減少傾向にある。</t>
    <rPh sb="1" eb="4">
      <t>ショウテンガイ</t>
    </rPh>
    <rPh sb="6" eb="7">
      <t>モヨオ</t>
    </rPh>
    <rPh sb="8" eb="9">
      <t>モノ</t>
    </rPh>
    <rPh sb="10" eb="12">
      <t>テンポ</t>
    </rPh>
    <rPh sb="12" eb="14">
      <t>リヨウ</t>
    </rPh>
    <rPh sb="18" eb="20">
      <t>チュウシャ</t>
    </rPh>
    <rPh sb="23" eb="25">
      <t>バショ</t>
    </rPh>
    <rPh sb="26" eb="28">
      <t>ショウテン</t>
    </rPh>
    <rPh sb="28" eb="29">
      <t>ナイ</t>
    </rPh>
    <rPh sb="30" eb="31">
      <t>スク</t>
    </rPh>
    <rPh sb="36" eb="38">
      <t>リヨウ</t>
    </rPh>
    <rPh sb="38" eb="39">
      <t>シャ</t>
    </rPh>
    <rPh sb="39" eb="40">
      <t>スウ</t>
    </rPh>
    <rPh sb="41" eb="42">
      <t>オオ</t>
    </rPh>
    <rPh sb="44" eb="46">
      <t>ヘンドウ</t>
    </rPh>
    <rPh sb="53" eb="55">
      <t>ヘイセイ</t>
    </rPh>
    <rPh sb="57" eb="59">
      <t>ネンド</t>
    </rPh>
    <rPh sb="60" eb="62">
      <t>キンリン</t>
    </rPh>
    <rPh sb="65" eb="67">
      <t>テンポ</t>
    </rPh>
    <rPh sb="68" eb="71">
      <t>チュウシャジョウ</t>
    </rPh>
    <rPh sb="72" eb="74">
      <t>カクダイ</t>
    </rPh>
    <rPh sb="78" eb="82">
      <t>ゲンショウケイコウ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</si>
</sst>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71.900000000000006</c:v>
                </c:pt>
                <c:pt idx="1">
                  <c:v>118.2</c:v>
                </c:pt>
                <c:pt idx="2">
                  <c:v>82.7</c:v>
                </c:pt>
                <c:pt idx="3">
                  <c:v>139.30000000000001</c:v>
                </c:pt>
                <c:pt idx="4">
                  <c:v>80.8</c:v>
                </c:pt>
              </c:numCache>
            </c:numRef>
          </c:val>
          <c:extLst>
            <c:ext xmlns:c16="http://schemas.microsoft.com/office/drawing/2014/chart" uri="{C3380CC4-5D6E-409C-BE32-E72D297353CC}">
              <c16:uniqueId val="{00000000-CAAF-42AB-B1AE-2C393C637BFB}"/>
            </c:ext>
          </c:extLst>
        </c:ser>
        <c:dLbls>
          <c:showLegendKey val="0"/>
          <c:showVal val="0"/>
          <c:showCatName val="0"/>
          <c:showSerName val="0"/>
          <c:showPercent val="0"/>
          <c:showBubbleSize val="0"/>
        </c:dLbls>
        <c:gapWidth val="150"/>
        <c:axId val="217558936"/>
        <c:axId val="21755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CAAF-42AB-B1AE-2C393C637BFB}"/>
            </c:ext>
          </c:extLst>
        </c:ser>
        <c:dLbls>
          <c:showLegendKey val="0"/>
          <c:showVal val="0"/>
          <c:showCatName val="0"/>
          <c:showSerName val="0"/>
          <c:showPercent val="0"/>
          <c:showBubbleSize val="0"/>
        </c:dLbls>
        <c:marker val="1"/>
        <c:smooth val="0"/>
        <c:axId val="217558936"/>
        <c:axId val="217559720"/>
      </c:lineChart>
      <c:dateAx>
        <c:axId val="217558936"/>
        <c:scaling>
          <c:orientation val="minMax"/>
        </c:scaling>
        <c:delete val="1"/>
        <c:axPos val="b"/>
        <c:numFmt formatCode="ge" sourceLinked="1"/>
        <c:majorTickMark val="none"/>
        <c:minorTickMark val="none"/>
        <c:tickLblPos val="none"/>
        <c:crossAx val="217559720"/>
        <c:crosses val="autoZero"/>
        <c:auto val="1"/>
        <c:lblOffset val="100"/>
        <c:baseTimeUnit val="years"/>
      </c:dateAx>
      <c:valAx>
        <c:axId val="21755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5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AD-43D9-BBFE-53643DB87658}"/>
            </c:ext>
          </c:extLst>
        </c:ser>
        <c:dLbls>
          <c:showLegendKey val="0"/>
          <c:showVal val="0"/>
          <c:showCatName val="0"/>
          <c:showSerName val="0"/>
          <c:showPercent val="0"/>
          <c:showBubbleSize val="0"/>
        </c:dLbls>
        <c:gapWidth val="150"/>
        <c:axId val="217560896"/>
        <c:axId val="27890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87AD-43D9-BBFE-53643DB87658}"/>
            </c:ext>
          </c:extLst>
        </c:ser>
        <c:dLbls>
          <c:showLegendKey val="0"/>
          <c:showVal val="0"/>
          <c:showCatName val="0"/>
          <c:showSerName val="0"/>
          <c:showPercent val="0"/>
          <c:showBubbleSize val="0"/>
        </c:dLbls>
        <c:marker val="1"/>
        <c:smooth val="0"/>
        <c:axId val="217560896"/>
        <c:axId val="278906840"/>
      </c:lineChart>
      <c:dateAx>
        <c:axId val="217560896"/>
        <c:scaling>
          <c:orientation val="minMax"/>
        </c:scaling>
        <c:delete val="1"/>
        <c:axPos val="b"/>
        <c:numFmt formatCode="ge" sourceLinked="1"/>
        <c:majorTickMark val="none"/>
        <c:minorTickMark val="none"/>
        <c:tickLblPos val="none"/>
        <c:crossAx val="278906840"/>
        <c:crosses val="autoZero"/>
        <c:auto val="1"/>
        <c:lblOffset val="100"/>
        <c:baseTimeUnit val="years"/>
      </c:dateAx>
      <c:valAx>
        <c:axId val="2789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DB4-4A45-9690-C78CC7DDA699}"/>
            </c:ext>
          </c:extLst>
        </c:ser>
        <c:dLbls>
          <c:showLegendKey val="0"/>
          <c:showVal val="0"/>
          <c:showCatName val="0"/>
          <c:showSerName val="0"/>
          <c:showPercent val="0"/>
          <c:showBubbleSize val="0"/>
        </c:dLbls>
        <c:gapWidth val="150"/>
        <c:axId val="278907232"/>
        <c:axId val="27890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B4-4A45-9690-C78CC7DDA699}"/>
            </c:ext>
          </c:extLst>
        </c:ser>
        <c:dLbls>
          <c:showLegendKey val="0"/>
          <c:showVal val="0"/>
          <c:showCatName val="0"/>
          <c:showSerName val="0"/>
          <c:showPercent val="0"/>
          <c:showBubbleSize val="0"/>
        </c:dLbls>
        <c:marker val="1"/>
        <c:smooth val="0"/>
        <c:axId val="278907232"/>
        <c:axId val="278905272"/>
      </c:lineChart>
      <c:dateAx>
        <c:axId val="278907232"/>
        <c:scaling>
          <c:orientation val="minMax"/>
        </c:scaling>
        <c:delete val="1"/>
        <c:axPos val="b"/>
        <c:numFmt formatCode="ge" sourceLinked="1"/>
        <c:majorTickMark val="none"/>
        <c:minorTickMark val="none"/>
        <c:tickLblPos val="none"/>
        <c:crossAx val="278905272"/>
        <c:crosses val="autoZero"/>
        <c:auto val="1"/>
        <c:lblOffset val="100"/>
        <c:baseTimeUnit val="years"/>
      </c:dateAx>
      <c:valAx>
        <c:axId val="27890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90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68B-494A-A371-19A2328F4851}"/>
            </c:ext>
          </c:extLst>
        </c:ser>
        <c:dLbls>
          <c:showLegendKey val="0"/>
          <c:showVal val="0"/>
          <c:showCatName val="0"/>
          <c:showSerName val="0"/>
          <c:showPercent val="0"/>
          <c:showBubbleSize val="0"/>
        </c:dLbls>
        <c:gapWidth val="150"/>
        <c:axId val="278904488"/>
        <c:axId val="2789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8B-494A-A371-19A2328F4851}"/>
            </c:ext>
          </c:extLst>
        </c:ser>
        <c:dLbls>
          <c:showLegendKey val="0"/>
          <c:showVal val="0"/>
          <c:showCatName val="0"/>
          <c:showSerName val="0"/>
          <c:showPercent val="0"/>
          <c:showBubbleSize val="0"/>
        </c:dLbls>
        <c:marker val="1"/>
        <c:smooth val="0"/>
        <c:axId val="278904488"/>
        <c:axId val="278906056"/>
      </c:lineChart>
      <c:dateAx>
        <c:axId val="278904488"/>
        <c:scaling>
          <c:orientation val="minMax"/>
        </c:scaling>
        <c:delete val="1"/>
        <c:axPos val="b"/>
        <c:numFmt formatCode="ge" sourceLinked="1"/>
        <c:majorTickMark val="none"/>
        <c:minorTickMark val="none"/>
        <c:tickLblPos val="none"/>
        <c:crossAx val="278906056"/>
        <c:crosses val="autoZero"/>
        <c:auto val="1"/>
        <c:lblOffset val="100"/>
        <c:baseTimeUnit val="years"/>
      </c:dateAx>
      <c:valAx>
        <c:axId val="27890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90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93-4364-AC21-13D8F69AE281}"/>
            </c:ext>
          </c:extLst>
        </c:ser>
        <c:dLbls>
          <c:showLegendKey val="0"/>
          <c:showVal val="0"/>
          <c:showCatName val="0"/>
          <c:showSerName val="0"/>
          <c:showPercent val="0"/>
          <c:showBubbleSize val="0"/>
        </c:dLbls>
        <c:gapWidth val="150"/>
        <c:axId val="278902136"/>
        <c:axId val="2789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7B93-4364-AC21-13D8F69AE281}"/>
            </c:ext>
          </c:extLst>
        </c:ser>
        <c:dLbls>
          <c:showLegendKey val="0"/>
          <c:showVal val="0"/>
          <c:showCatName val="0"/>
          <c:showSerName val="0"/>
          <c:showPercent val="0"/>
          <c:showBubbleSize val="0"/>
        </c:dLbls>
        <c:marker val="1"/>
        <c:smooth val="0"/>
        <c:axId val="278902136"/>
        <c:axId val="278902528"/>
      </c:lineChart>
      <c:dateAx>
        <c:axId val="278902136"/>
        <c:scaling>
          <c:orientation val="minMax"/>
        </c:scaling>
        <c:delete val="1"/>
        <c:axPos val="b"/>
        <c:numFmt formatCode="ge" sourceLinked="1"/>
        <c:majorTickMark val="none"/>
        <c:minorTickMark val="none"/>
        <c:tickLblPos val="none"/>
        <c:crossAx val="278902528"/>
        <c:crosses val="autoZero"/>
        <c:auto val="1"/>
        <c:lblOffset val="100"/>
        <c:baseTimeUnit val="years"/>
      </c:dateAx>
      <c:valAx>
        <c:axId val="2789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90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47C-460F-96A4-6528D4D9C83A}"/>
            </c:ext>
          </c:extLst>
        </c:ser>
        <c:dLbls>
          <c:showLegendKey val="0"/>
          <c:showVal val="0"/>
          <c:showCatName val="0"/>
          <c:showSerName val="0"/>
          <c:showPercent val="0"/>
          <c:showBubbleSize val="0"/>
        </c:dLbls>
        <c:gapWidth val="150"/>
        <c:axId val="278903704"/>
        <c:axId val="2789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147C-460F-96A4-6528D4D9C83A}"/>
            </c:ext>
          </c:extLst>
        </c:ser>
        <c:dLbls>
          <c:showLegendKey val="0"/>
          <c:showVal val="0"/>
          <c:showCatName val="0"/>
          <c:showSerName val="0"/>
          <c:showPercent val="0"/>
          <c:showBubbleSize val="0"/>
        </c:dLbls>
        <c:marker val="1"/>
        <c:smooth val="0"/>
        <c:axId val="278903704"/>
        <c:axId val="278905664"/>
      </c:lineChart>
      <c:dateAx>
        <c:axId val="278903704"/>
        <c:scaling>
          <c:orientation val="minMax"/>
        </c:scaling>
        <c:delete val="1"/>
        <c:axPos val="b"/>
        <c:numFmt formatCode="ge" sourceLinked="1"/>
        <c:majorTickMark val="none"/>
        <c:minorTickMark val="none"/>
        <c:tickLblPos val="none"/>
        <c:crossAx val="278905664"/>
        <c:crosses val="autoZero"/>
        <c:auto val="1"/>
        <c:lblOffset val="100"/>
        <c:baseTimeUnit val="years"/>
      </c:dateAx>
      <c:valAx>
        <c:axId val="27890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90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76</c:v>
                </c:pt>
                <c:pt idx="1">
                  <c:v>80</c:v>
                </c:pt>
                <c:pt idx="2">
                  <c:v>76</c:v>
                </c:pt>
                <c:pt idx="3">
                  <c:v>86</c:v>
                </c:pt>
                <c:pt idx="4">
                  <c:v>66</c:v>
                </c:pt>
              </c:numCache>
            </c:numRef>
          </c:val>
          <c:extLst>
            <c:ext xmlns:c16="http://schemas.microsoft.com/office/drawing/2014/chart" uri="{C3380CC4-5D6E-409C-BE32-E72D297353CC}">
              <c16:uniqueId val="{00000000-6EF8-4167-9C48-563108ADC3D3}"/>
            </c:ext>
          </c:extLst>
        </c:ser>
        <c:dLbls>
          <c:showLegendKey val="0"/>
          <c:showVal val="0"/>
          <c:showCatName val="0"/>
          <c:showSerName val="0"/>
          <c:showPercent val="0"/>
          <c:showBubbleSize val="0"/>
        </c:dLbls>
        <c:gapWidth val="150"/>
        <c:axId val="278904096"/>
        <c:axId val="2794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6EF8-4167-9C48-563108ADC3D3}"/>
            </c:ext>
          </c:extLst>
        </c:ser>
        <c:dLbls>
          <c:showLegendKey val="0"/>
          <c:showVal val="0"/>
          <c:showCatName val="0"/>
          <c:showSerName val="0"/>
          <c:showPercent val="0"/>
          <c:showBubbleSize val="0"/>
        </c:dLbls>
        <c:marker val="1"/>
        <c:smooth val="0"/>
        <c:axId val="278904096"/>
        <c:axId val="279457856"/>
      </c:lineChart>
      <c:dateAx>
        <c:axId val="278904096"/>
        <c:scaling>
          <c:orientation val="minMax"/>
        </c:scaling>
        <c:delete val="1"/>
        <c:axPos val="b"/>
        <c:numFmt formatCode="ge" sourceLinked="1"/>
        <c:majorTickMark val="none"/>
        <c:minorTickMark val="none"/>
        <c:tickLblPos val="none"/>
        <c:crossAx val="279457856"/>
        <c:crosses val="autoZero"/>
        <c:auto val="1"/>
        <c:lblOffset val="100"/>
        <c:baseTimeUnit val="years"/>
      </c:dateAx>
      <c:valAx>
        <c:axId val="2794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9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-39</c:v>
                </c:pt>
                <c:pt idx="1">
                  <c:v>15.4</c:v>
                </c:pt>
                <c:pt idx="2">
                  <c:v>-20.9</c:v>
                </c:pt>
                <c:pt idx="3">
                  <c:v>28.2</c:v>
                </c:pt>
                <c:pt idx="4">
                  <c:v>-23.8</c:v>
                </c:pt>
              </c:numCache>
            </c:numRef>
          </c:val>
          <c:extLst>
            <c:ext xmlns:c16="http://schemas.microsoft.com/office/drawing/2014/chart" uri="{C3380CC4-5D6E-409C-BE32-E72D297353CC}">
              <c16:uniqueId val="{00000000-019C-44A4-9DA5-B870C60DF91A}"/>
            </c:ext>
          </c:extLst>
        </c:ser>
        <c:dLbls>
          <c:showLegendKey val="0"/>
          <c:showVal val="0"/>
          <c:showCatName val="0"/>
          <c:showSerName val="0"/>
          <c:showPercent val="0"/>
          <c:showBubbleSize val="0"/>
        </c:dLbls>
        <c:gapWidth val="150"/>
        <c:axId val="279463344"/>
        <c:axId val="2794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019C-44A4-9DA5-B870C60DF91A}"/>
            </c:ext>
          </c:extLst>
        </c:ser>
        <c:dLbls>
          <c:showLegendKey val="0"/>
          <c:showVal val="0"/>
          <c:showCatName val="0"/>
          <c:showSerName val="0"/>
          <c:showPercent val="0"/>
          <c:showBubbleSize val="0"/>
        </c:dLbls>
        <c:marker val="1"/>
        <c:smooth val="0"/>
        <c:axId val="279463344"/>
        <c:axId val="279464128"/>
      </c:lineChart>
      <c:dateAx>
        <c:axId val="279463344"/>
        <c:scaling>
          <c:orientation val="minMax"/>
        </c:scaling>
        <c:delete val="1"/>
        <c:axPos val="b"/>
        <c:numFmt formatCode="ge" sourceLinked="1"/>
        <c:majorTickMark val="none"/>
        <c:minorTickMark val="none"/>
        <c:tickLblPos val="none"/>
        <c:crossAx val="279464128"/>
        <c:crosses val="autoZero"/>
        <c:auto val="1"/>
        <c:lblOffset val="100"/>
        <c:baseTimeUnit val="years"/>
      </c:dateAx>
      <c:valAx>
        <c:axId val="27946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46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-511</c:v>
                </c:pt>
                <c:pt idx="1">
                  <c:v>219</c:v>
                </c:pt>
                <c:pt idx="2">
                  <c:v>-259</c:v>
                </c:pt>
                <c:pt idx="3">
                  <c:v>434</c:v>
                </c:pt>
                <c:pt idx="4">
                  <c:v>-237</c:v>
                </c:pt>
              </c:numCache>
            </c:numRef>
          </c:val>
          <c:extLst>
            <c:ext xmlns:c16="http://schemas.microsoft.com/office/drawing/2014/chart" uri="{C3380CC4-5D6E-409C-BE32-E72D297353CC}">
              <c16:uniqueId val="{00000000-F981-4551-B9C0-0B84BDBBA640}"/>
            </c:ext>
          </c:extLst>
        </c:ser>
        <c:dLbls>
          <c:showLegendKey val="0"/>
          <c:showVal val="0"/>
          <c:showCatName val="0"/>
          <c:showSerName val="0"/>
          <c:showPercent val="0"/>
          <c:showBubbleSize val="0"/>
        </c:dLbls>
        <c:gapWidth val="150"/>
        <c:axId val="279460600"/>
        <c:axId val="2794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F981-4551-B9C0-0B84BDBBA640}"/>
            </c:ext>
          </c:extLst>
        </c:ser>
        <c:dLbls>
          <c:showLegendKey val="0"/>
          <c:showVal val="0"/>
          <c:showCatName val="0"/>
          <c:showSerName val="0"/>
          <c:showPercent val="0"/>
          <c:showBubbleSize val="0"/>
        </c:dLbls>
        <c:marker val="1"/>
        <c:smooth val="0"/>
        <c:axId val="279460600"/>
        <c:axId val="279460992"/>
      </c:lineChart>
      <c:dateAx>
        <c:axId val="279460600"/>
        <c:scaling>
          <c:orientation val="minMax"/>
        </c:scaling>
        <c:delete val="1"/>
        <c:axPos val="b"/>
        <c:numFmt formatCode="ge" sourceLinked="1"/>
        <c:majorTickMark val="none"/>
        <c:minorTickMark val="none"/>
        <c:tickLblPos val="none"/>
        <c:crossAx val="279460992"/>
        <c:crosses val="autoZero"/>
        <c:auto val="1"/>
        <c:lblOffset val="100"/>
        <c:baseTimeUnit val="years"/>
      </c:dateAx>
      <c:valAx>
        <c:axId val="27946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946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 sqref="ND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宮城県加美町　町営西町駐車場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1366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71.900000000000006</v>
      </c>
      <c r="V31" s="110"/>
      <c r="W31" s="110"/>
      <c r="X31" s="110"/>
      <c r="Y31" s="110"/>
      <c r="Z31" s="110"/>
      <c r="AA31" s="110"/>
      <c r="AB31" s="110"/>
      <c r="AC31" s="110"/>
      <c r="AD31" s="110"/>
      <c r="AE31" s="110"/>
      <c r="AF31" s="110"/>
      <c r="AG31" s="110"/>
      <c r="AH31" s="110"/>
      <c r="AI31" s="110"/>
      <c r="AJ31" s="110"/>
      <c r="AK31" s="110"/>
      <c r="AL31" s="110"/>
      <c r="AM31" s="110"/>
      <c r="AN31" s="110">
        <f>データ!Z7</f>
        <v>118.2</v>
      </c>
      <c r="AO31" s="110"/>
      <c r="AP31" s="110"/>
      <c r="AQ31" s="110"/>
      <c r="AR31" s="110"/>
      <c r="AS31" s="110"/>
      <c r="AT31" s="110"/>
      <c r="AU31" s="110"/>
      <c r="AV31" s="110"/>
      <c r="AW31" s="110"/>
      <c r="AX31" s="110"/>
      <c r="AY31" s="110"/>
      <c r="AZ31" s="110"/>
      <c r="BA31" s="110"/>
      <c r="BB31" s="110"/>
      <c r="BC31" s="110"/>
      <c r="BD31" s="110"/>
      <c r="BE31" s="110"/>
      <c r="BF31" s="110"/>
      <c r="BG31" s="110">
        <f>データ!AA7</f>
        <v>82.7</v>
      </c>
      <c r="BH31" s="110"/>
      <c r="BI31" s="110"/>
      <c r="BJ31" s="110"/>
      <c r="BK31" s="110"/>
      <c r="BL31" s="110"/>
      <c r="BM31" s="110"/>
      <c r="BN31" s="110"/>
      <c r="BO31" s="110"/>
      <c r="BP31" s="110"/>
      <c r="BQ31" s="110"/>
      <c r="BR31" s="110"/>
      <c r="BS31" s="110"/>
      <c r="BT31" s="110"/>
      <c r="BU31" s="110"/>
      <c r="BV31" s="110"/>
      <c r="BW31" s="110"/>
      <c r="BX31" s="110"/>
      <c r="BY31" s="110"/>
      <c r="BZ31" s="110">
        <f>データ!AB7</f>
        <v>139.30000000000001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80.8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76</v>
      </c>
      <c r="JD31" s="81"/>
      <c r="JE31" s="81"/>
      <c r="JF31" s="81"/>
      <c r="JG31" s="81"/>
      <c r="JH31" s="81"/>
      <c r="JI31" s="81"/>
      <c r="JJ31" s="81"/>
      <c r="JK31" s="81"/>
      <c r="JL31" s="81"/>
      <c r="JM31" s="81"/>
      <c r="JN31" s="81"/>
      <c r="JO31" s="81"/>
      <c r="JP31" s="81"/>
      <c r="JQ31" s="81"/>
      <c r="JR31" s="81"/>
      <c r="JS31" s="81"/>
      <c r="JT31" s="81"/>
      <c r="JU31" s="82"/>
      <c r="JV31" s="80">
        <f>データ!DL7</f>
        <v>80</v>
      </c>
      <c r="JW31" s="81"/>
      <c r="JX31" s="81"/>
      <c r="JY31" s="81"/>
      <c r="JZ31" s="81"/>
      <c r="KA31" s="81"/>
      <c r="KB31" s="81"/>
      <c r="KC31" s="81"/>
      <c r="KD31" s="81"/>
      <c r="KE31" s="81"/>
      <c r="KF31" s="81"/>
      <c r="KG31" s="81"/>
      <c r="KH31" s="81"/>
      <c r="KI31" s="81"/>
      <c r="KJ31" s="81"/>
      <c r="KK31" s="81"/>
      <c r="KL31" s="81"/>
      <c r="KM31" s="81"/>
      <c r="KN31" s="82"/>
      <c r="KO31" s="80">
        <f>データ!DM7</f>
        <v>76</v>
      </c>
      <c r="KP31" s="81"/>
      <c r="KQ31" s="81"/>
      <c r="KR31" s="81"/>
      <c r="KS31" s="81"/>
      <c r="KT31" s="81"/>
      <c r="KU31" s="81"/>
      <c r="KV31" s="81"/>
      <c r="KW31" s="81"/>
      <c r="KX31" s="81"/>
      <c r="KY31" s="81"/>
      <c r="KZ31" s="81"/>
      <c r="LA31" s="81"/>
      <c r="LB31" s="81"/>
      <c r="LC31" s="81"/>
      <c r="LD31" s="81"/>
      <c r="LE31" s="81"/>
      <c r="LF31" s="81"/>
      <c r="LG31" s="82"/>
      <c r="LH31" s="80">
        <f>データ!DN7</f>
        <v>86</v>
      </c>
      <c r="LI31" s="81"/>
      <c r="LJ31" s="81"/>
      <c r="LK31" s="81"/>
      <c r="LL31" s="81"/>
      <c r="LM31" s="81"/>
      <c r="LN31" s="81"/>
      <c r="LO31" s="81"/>
      <c r="LP31" s="81"/>
      <c r="LQ31" s="81"/>
      <c r="LR31" s="81"/>
      <c r="LS31" s="81"/>
      <c r="LT31" s="81"/>
      <c r="LU31" s="81"/>
      <c r="LV31" s="81"/>
      <c r="LW31" s="81"/>
      <c r="LX31" s="81"/>
      <c r="LY31" s="81"/>
      <c r="LZ31" s="82"/>
      <c r="MA31" s="80">
        <f>データ!DO7</f>
        <v>66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-39</v>
      </c>
      <c r="EM52" s="110"/>
      <c r="EN52" s="110"/>
      <c r="EO52" s="110"/>
      <c r="EP52" s="110"/>
      <c r="EQ52" s="110"/>
      <c r="ER52" s="110"/>
      <c r="ES52" s="110"/>
      <c r="ET52" s="110"/>
      <c r="EU52" s="110"/>
      <c r="EV52" s="110"/>
      <c r="EW52" s="110"/>
      <c r="EX52" s="110"/>
      <c r="EY52" s="110"/>
      <c r="EZ52" s="110"/>
      <c r="FA52" s="110"/>
      <c r="FB52" s="110"/>
      <c r="FC52" s="110"/>
      <c r="FD52" s="110"/>
      <c r="FE52" s="110">
        <f>データ!BG7</f>
        <v>15.4</v>
      </c>
      <c r="FF52" s="110"/>
      <c r="FG52" s="110"/>
      <c r="FH52" s="110"/>
      <c r="FI52" s="110"/>
      <c r="FJ52" s="110"/>
      <c r="FK52" s="110"/>
      <c r="FL52" s="110"/>
      <c r="FM52" s="110"/>
      <c r="FN52" s="110"/>
      <c r="FO52" s="110"/>
      <c r="FP52" s="110"/>
      <c r="FQ52" s="110"/>
      <c r="FR52" s="110"/>
      <c r="FS52" s="110"/>
      <c r="FT52" s="110"/>
      <c r="FU52" s="110"/>
      <c r="FV52" s="110"/>
      <c r="FW52" s="110"/>
      <c r="FX52" s="110">
        <f>データ!BH7</f>
        <v>-20.9</v>
      </c>
      <c r="FY52" s="110"/>
      <c r="FZ52" s="110"/>
      <c r="GA52" s="110"/>
      <c r="GB52" s="110"/>
      <c r="GC52" s="110"/>
      <c r="GD52" s="110"/>
      <c r="GE52" s="110"/>
      <c r="GF52" s="110"/>
      <c r="GG52" s="110"/>
      <c r="GH52" s="110"/>
      <c r="GI52" s="110"/>
      <c r="GJ52" s="110"/>
      <c r="GK52" s="110"/>
      <c r="GL52" s="110"/>
      <c r="GM52" s="110"/>
      <c r="GN52" s="110"/>
      <c r="GO52" s="110"/>
      <c r="GP52" s="110"/>
      <c r="GQ52" s="110">
        <f>データ!BI7</f>
        <v>28.2</v>
      </c>
      <c r="GR52" s="110"/>
      <c r="GS52" s="110"/>
      <c r="GT52" s="110"/>
      <c r="GU52" s="110"/>
      <c r="GV52" s="110"/>
      <c r="GW52" s="110"/>
      <c r="GX52" s="110"/>
      <c r="GY52" s="110"/>
      <c r="GZ52" s="110"/>
      <c r="HA52" s="110"/>
      <c r="HB52" s="110"/>
      <c r="HC52" s="110"/>
      <c r="HD52" s="110"/>
      <c r="HE52" s="110"/>
      <c r="HF52" s="110"/>
      <c r="HG52" s="110"/>
      <c r="HH52" s="110"/>
      <c r="HI52" s="110"/>
      <c r="HJ52" s="110">
        <f>データ!BJ7</f>
        <v>-23.8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-511</v>
      </c>
      <c r="JD52" s="109"/>
      <c r="JE52" s="109"/>
      <c r="JF52" s="109"/>
      <c r="JG52" s="109"/>
      <c r="JH52" s="109"/>
      <c r="JI52" s="109"/>
      <c r="JJ52" s="109"/>
      <c r="JK52" s="109"/>
      <c r="JL52" s="109"/>
      <c r="JM52" s="109"/>
      <c r="JN52" s="109"/>
      <c r="JO52" s="109"/>
      <c r="JP52" s="109"/>
      <c r="JQ52" s="109"/>
      <c r="JR52" s="109"/>
      <c r="JS52" s="109"/>
      <c r="JT52" s="109"/>
      <c r="JU52" s="109"/>
      <c r="JV52" s="109">
        <f>データ!BR7</f>
        <v>219</v>
      </c>
      <c r="JW52" s="109"/>
      <c r="JX52" s="109"/>
      <c r="JY52" s="109"/>
      <c r="JZ52" s="109"/>
      <c r="KA52" s="109"/>
      <c r="KB52" s="109"/>
      <c r="KC52" s="109"/>
      <c r="KD52" s="109"/>
      <c r="KE52" s="109"/>
      <c r="KF52" s="109"/>
      <c r="KG52" s="109"/>
      <c r="KH52" s="109"/>
      <c r="KI52" s="109"/>
      <c r="KJ52" s="109"/>
      <c r="KK52" s="109"/>
      <c r="KL52" s="109"/>
      <c r="KM52" s="109"/>
      <c r="KN52" s="109"/>
      <c r="KO52" s="109">
        <f>データ!BS7</f>
        <v>-259</v>
      </c>
      <c r="KP52" s="109"/>
      <c r="KQ52" s="109"/>
      <c r="KR52" s="109"/>
      <c r="KS52" s="109"/>
      <c r="KT52" s="109"/>
      <c r="KU52" s="109"/>
      <c r="KV52" s="109"/>
      <c r="KW52" s="109"/>
      <c r="KX52" s="109"/>
      <c r="KY52" s="109"/>
      <c r="KZ52" s="109"/>
      <c r="LA52" s="109"/>
      <c r="LB52" s="109"/>
      <c r="LC52" s="109"/>
      <c r="LD52" s="109"/>
      <c r="LE52" s="109"/>
      <c r="LF52" s="109"/>
      <c r="LG52" s="109"/>
      <c r="LH52" s="109">
        <f>データ!BT7</f>
        <v>434</v>
      </c>
      <c r="LI52" s="109"/>
      <c r="LJ52" s="109"/>
      <c r="LK52" s="109"/>
      <c r="LL52" s="109"/>
      <c r="LM52" s="109"/>
      <c r="LN52" s="109"/>
      <c r="LO52" s="109"/>
      <c r="LP52" s="109"/>
      <c r="LQ52" s="109"/>
      <c r="LR52" s="109"/>
      <c r="LS52" s="109"/>
      <c r="LT52" s="109"/>
      <c r="LU52" s="109"/>
      <c r="LV52" s="109"/>
      <c r="LW52" s="109"/>
      <c r="LX52" s="109"/>
      <c r="LY52" s="109"/>
      <c r="LZ52" s="109"/>
      <c r="MA52" s="109">
        <f>データ!BU7</f>
        <v>-237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27059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FHpQOYnByj0oD5hqfOJNpEZQW2HWBY6f/atMN2TAj3YHD2RL2D5fWOgQL0dS/QabS+m/o7coI6mLPpntxL/kw==" saltValue="SR+Kw/RCQxNU1hHt+/JL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110</v>
      </c>
      <c r="AM5" s="59" t="s">
        <v>111</v>
      </c>
      <c r="AN5" s="59" t="s">
        <v>103</v>
      </c>
      <c r="AO5" s="59" t="s">
        <v>104</v>
      </c>
      <c r="AP5" s="59" t="s">
        <v>105</v>
      </c>
      <c r="AQ5" s="59" t="s">
        <v>106</v>
      </c>
      <c r="AR5" s="59" t="s">
        <v>107</v>
      </c>
      <c r="AS5" s="59" t="s">
        <v>108</v>
      </c>
      <c r="AT5" s="59" t="s">
        <v>109</v>
      </c>
      <c r="AU5" s="59" t="s">
        <v>112</v>
      </c>
      <c r="AV5" s="59" t="s">
        <v>100</v>
      </c>
      <c r="AW5" s="59" t="s">
        <v>113</v>
      </c>
      <c r="AX5" s="59" t="s">
        <v>114</v>
      </c>
      <c r="AY5" s="59" t="s">
        <v>115</v>
      </c>
      <c r="AZ5" s="59" t="s">
        <v>104</v>
      </c>
      <c r="BA5" s="59" t="s">
        <v>105</v>
      </c>
      <c r="BB5" s="59" t="s">
        <v>106</v>
      </c>
      <c r="BC5" s="59" t="s">
        <v>107</v>
      </c>
      <c r="BD5" s="59" t="s">
        <v>108</v>
      </c>
      <c r="BE5" s="59" t="s">
        <v>109</v>
      </c>
      <c r="BF5" s="59" t="s">
        <v>112</v>
      </c>
      <c r="BG5" s="59" t="s">
        <v>100</v>
      </c>
      <c r="BH5" s="59" t="s">
        <v>110</v>
      </c>
      <c r="BI5" s="59" t="s">
        <v>114</v>
      </c>
      <c r="BJ5" s="59" t="s">
        <v>116</v>
      </c>
      <c r="BK5" s="59" t="s">
        <v>104</v>
      </c>
      <c r="BL5" s="59" t="s">
        <v>105</v>
      </c>
      <c r="BM5" s="59" t="s">
        <v>106</v>
      </c>
      <c r="BN5" s="59" t="s">
        <v>107</v>
      </c>
      <c r="BO5" s="59" t="s">
        <v>108</v>
      </c>
      <c r="BP5" s="59" t="s">
        <v>109</v>
      </c>
      <c r="BQ5" s="59" t="s">
        <v>112</v>
      </c>
      <c r="BR5" s="59" t="s">
        <v>117</v>
      </c>
      <c r="BS5" s="59" t="s">
        <v>113</v>
      </c>
      <c r="BT5" s="59" t="s">
        <v>114</v>
      </c>
      <c r="BU5" s="59" t="s">
        <v>115</v>
      </c>
      <c r="BV5" s="59" t="s">
        <v>104</v>
      </c>
      <c r="BW5" s="59" t="s">
        <v>105</v>
      </c>
      <c r="BX5" s="59" t="s">
        <v>106</v>
      </c>
      <c r="BY5" s="59" t="s">
        <v>107</v>
      </c>
      <c r="BZ5" s="59" t="s">
        <v>108</v>
      </c>
      <c r="CA5" s="59" t="s">
        <v>109</v>
      </c>
      <c r="CB5" s="59" t="s">
        <v>112</v>
      </c>
      <c r="CC5" s="59" t="s">
        <v>118</v>
      </c>
      <c r="CD5" s="59" t="s">
        <v>113</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114</v>
      </c>
      <c r="CS5" s="59" t="s">
        <v>103</v>
      </c>
      <c r="CT5" s="59" t="s">
        <v>104</v>
      </c>
      <c r="CU5" s="59" t="s">
        <v>105</v>
      </c>
      <c r="CV5" s="59" t="s">
        <v>106</v>
      </c>
      <c r="CW5" s="59" t="s">
        <v>107</v>
      </c>
      <c r="CX5" s="59" t="s">
        <v>108</v>
      </c>
      <c r="CY5" s="59" t="s">
        <v>109</v>
      </c>
      <c r="CZ5" s="59" t="s">
        <v>112</v>
      </c>
      <c r="DA5" s="59" t="s">
        <v>118</v>
      </c>
      <c r="DB5" s="59" t="s">
        <v>101</v>
      </c>
      <c r="DC5" s="59" t="s">
        <v>111</v>
      </c>
      <c r="DD5" s="59" t="s">
        <v>116</v>
      </c>
      <c r="DE5" s="59" t="s">
        <v>104</v>
      </c>
      <c r="DF5" s="59" t="s">
        <v>105</v>
      </c>
      <c r="DG5" s="59" t="s">
        <v>106</v>
      </c>
      <c r="DH5" s="59" t="s">
        <v>107</v>
      </c>
      <c r="DI5" s="59" t="s">
        <v>108</v>
      </c>
      <c r="DJ5" s="59" t="s">
        <v>44</v>
      </c>
      <c r="DK5" s="59" t="s">
        <v>112</v>
      </c>
      <c r="DL5" s="59" t="s">
        <v>100</v>
      </c>
      <c r="DM5" s="59" t="s">
        <v>101</v>
      </c>
      <c r="DN5" s="59" t="s">
        <v>114</v>
      </c>
      <c r="DO5" s="59" t="s">
        <v>116</v>
      </c>
      <c r="DP5" s="59" t="s">
        <v>104</v>
      </c>
      <c r="DQ5" s="59" t="s">
        <v>105</v>
      </c>
      <c r="DR5" s="59" t="s">
        <v>106</v>
      </c>
      <c r="DS5" s="59" t="s">
        <v>107</v>
      </c>
      <c r="DT5" s="59" t="s">
        <v>108</v>
      </c>
      <c r="DU5" s="59" t="s">
        <v>109</v>
      </c>
    </row>
    <row r="6" spans="1:125" s="66" customFormat="1" x14ac:dyDescent="0.15">
      <c r="A6" s="49" t="s">
        <v>119</v>
      </c>
      <c r="B6" s="60">
        <f>B8</f>
        <v>2017</v>
      </c>
      <c r="C6" s="60">
        <f t="shared" ref="C6:X6" si="1">C8</f>
        <v>44458</v>
      </c>
      <c r="D6" s="60">
        <f t="shared" si="1"/>
        <v>47</v>
      </c>
      <c r="E6" s="60">
        <f t="shared" si="1"/>
        <v>14</v>
      </c>
      <c r="F6" s="60">
        <f t="shared" si="1"/>
        <v>0</v>
      </c>
      <c r="G6" s="60">
        <f t="shared" si="1"/>
        <v>1</v>
      </c>
      <c r="H6" s="60" t="str">
        <f>SUBSTITUTE(H8,"　","")</f>
        <v>宮城県加美町</v>
      </c>
      <c r="I6" s="60" t="str">
        <f t="shared" si="1"/>
        <v>町営西町駐車場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商業施設</v>
      </c>
      <c r="T6" s="62" t="str">
        <f t="shared" si="1"/>
        <v>無</v>
      </c>
      <c r="U6" s="63">
        <f t="shared" si="1"/>
        <v>1366</v>
      </c>
      <c r="V6" s="63">
        <f t="shared" si="1"/>
        <v>50</v>
      </c>
      <c r="W6" s="63" t="str">
        <f t="shared" si="1"/>
        <v>-</v>
      </c>
      <c r="X6" s="62" t="str">
        <f t="shared" si="1"/>
        <v>導入なし</v>
      </c>
      <c r="Y6" s="64">
        <f>IF(Y8="-",NA(),Y8)</f>
        <v>71.900000000000006</v>
      </c>
      <c r="Z6" s="64">
        <f t="shared" ref="Z6:AH6" si="2">IF(Z8="-",NA(),Z8)</f>
        <v>118.2</v>
      </c>
      <c r="AA6" s="64">
        <f t="shared" si="2"/>
        <v>82.7</v>
      </c>
      <c r="AB6" s="64">
        <f t="shared" si="2"/>
        <v>139.30000000000001</v>
      </c>
      <c r="AC6" s="64">
        <f t="shared" si="2"/>
        <v>80.8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-39</v>
      </c>
      <c r="BG6" s="64">
        <f t="shared" ref="BG6:BO6" si="5">IF(BG8="-",NA(),BG8)</f>
        <v>15.4</v>
      </c>
      <c r="BH6" s="64">
        <f t="shared" si="5"/>
        <v>-20.9</v>
      </c>
      <c r="BI6" s="64">
        <f t="shared" si="5"/>
        <v>28.2</v>
      </c>
      <c r="BJ6" s="64">
        <f t="shared" si="5"/>
        <v>-23.8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-511</v>
      </c>
      <c r="BR6" s="65">
        <f t="shared" ref="BR6:BZ6" si="6">IF(BR8="-",NA(),BR8)</f>
        <v>219</v>
      </c>
      <c r="BS6" s="65">
        <f t="shared" si="6"/>
        <v>-259</v>
      </c>
      <c r="BT6" s="65">
        <f t="shared" si="6"/>
        <v>434</v>
      </c>
      <c r="BU6" s="65">
        <f t="shared" si="6"/>
        <v>-237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27059</v>
      </c>
      <c r="CN6" s="63">
        <f t="shared" si="7"/>
        <v>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76</v>
      </c>
      <c r="DL6" s="64">
        <f t="shared" ref="DL6:DT6" si="9">IF(DL8="-",NA(),DL8)</f>
        <v>80</v>
      </c>
      <c r="DM6" s="64">
        <f t="shared" si="9"/>
        <v>76</v>
      </c>
      <c r="DN6" s="64">
        <f t="shared" si="9"/>
        <v>86</v>
      </c>
      <c r="DO6" s="64">
        <f t="shared" si="9"/>
        <v>66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44458</v>
      </c>
      <c r="D7" s="60">
        <f t="shared" si="10"/>
        <v>47</v>
      </c>
      <c r="E7" s="60">
        <f t="shared" si="10"/>
        <v>14</v>
      </c>
      <c r="F7" s="60">
        <f t="shared" si="10"/>
        <v>0</v>
      </c>
      <c r="G7" s="60">
        <f t="shared" si="10"/>
        <v>1</v>
      </c>
      <c r="H7" s="60" t="str">
        <f t="shared" si="10"/>
        <v>宮城県　加美町</v>
      </c>
      <c r="I7" s="60" t="str">
        <f t="shared" si="10"/>
        <v>町営西町駐車場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商業施設</v>
      </c>
      <c r="T7" s="62" t="str">
        <f t="shared" si="10"/>
        <v>無</v>
      </c>
      <c r="U7" s="63">
        <f t="shared" si="10"/>
        <v>1366</v>
      </c>
      <c r="V7" s="63">
        <f t="shared" si="10"/>
        <v>50</v>
      </c>
      <c r="W7" s="63" t="str">
        <f t="shared" si="10"/>
        <v>-</v>
      </c>
      <c r="X7" s="62" t="str">
        <f t="shared" si="10"/>
        <v>導入なし</v>
      </c>
      <c r="Y7" s="64">
        <f>Y8</f>
        <v>71.900000000000006</v>
      </c>
      <c r="Z7" s="64">
        <f t="shared" ref="Z7:AH7" si="11">Z8</f>
        <v>118.2</v>
      </c>
      <c r="AA7" s="64">
        <f t="shared" si="11"/>
        <v>82.7</v>
      </c>
      <c r="AB7" s="64">
        <f t="shared" si="11"/>
        <v>139.30000000000001</v>
      </c>
      <c r="AC7" s="64">
        <f t="shared" si="11"/>
        <v>80.8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-39</v>
      </c>
      <c r="BG7" s="64">
        <f t="shared" ref="BG7:BO7" si="14">BG8</f>
        <v>15.4</v>
      </c>
      <c r="BH7" s="64">
        <f t="shared" si="14"/>
        <v>-20.9</v>
      </c>
      <c r="BI7" s="64">
        <f t="shared" si="14"/>
        <v>28.2</v>
      </c>
      <c r="BJ7" s="64">
        <f t="shared" si="14"/>
        <v>-23.8</v>
      </c>
      <c r="BK7" s="64">
        <f t="shared" si="14"/>
        <v>37.6</v>
      </c>
      <c r="BL7" s="64">
        <f t="shared" si="14"/>
        <v>40.700000000000003</v>
      </c>
      <c r="BM7" s="64">
        <f t="shared" si="14"/>
        <v>38.200000000000003</v>
      </c>
      <c r="BN7" s="64">
        <f t="shared" si="14"/>
        <v>34.6</v>
      </c>
      <c r="BO7" s="64">
        <f t="shared" si="14"/>
        <v>37.6</v>
      </c>
      <c r="BP7" s="61"/>
      <c r="BQ7" s="65">
        <f>BQ8</f>
        <v>-511</v>
      </c>
      <c r="BR7" s="65">
        <f t="shared" ref="BR7:BZ7" si="15">BR8</f>
        <v>219</v>
      </c>
      <c r="BS7" s="65">
        <f t="shared" si="15"/>
        <v>-259</v>
      </c>
      <c r="BT7" s="65">
        <f t="shared" si="15"/>
        <v>434</v>
      </c>
      <c r="BU7" s="65">
        <f t="shared" si="15"/>
        <v>-237</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123</v>
      </c>
      <c r="CL7" s="61"/>
      <c r="CM7" s="63">
        <f>CM8</f>
        <v>27059</v>
      </c>
      <c r="CN7" s="63">
        <f>CN8</f>
        <v>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76</v>
      </c>
      <c r="DL7" s="64">
        <f t="shared" ref="DL7:DT7" si="17">DL8</f>
        <v>80</v>
      </c>
      <c r="DM7" s="64">
        <f t="shared" si="17"/>
        <v>76</v>
      </c>
      <c r="DN7" s="64">
        <f t="shared" si="17"/>
        <v>86</v>
      </c>
      <c r="DO7" s="64">
        <f t="shared" si="17"/>
        <v>66</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44458</v>
      </c>
      <c r="D8" s="67">
        <v>47</v>
      </c>
      <c r="E8" s="67">
        <v>14</v>
      </c>
      <c r="F8" s="67">
        <v>0</v>
      </c>
      <c r="G8" s="67">
        <v>1</v>
      </c>
      <c r="H8" s="67" t="s">
        <v>124</v>
      </c>
      <c r="I8" s="67" t="s">
        <v>125</v>
      </c>
      <c r="J8" s="67" t="s">
        <v>126</v>
      </c>
      <c r="K8" s="67" t="s">
        <v>127</v>
      </c>
      <c r="L8" s="67" t="s">
        <v>128</v>
      </c>
      <c r="M8" s="67" t="s">
        <v>129</v>
      </c>
      <c r="N8" s="67" t="s">
        <v>130</v>
      </c>
      <c r="O8" s="68" t="s">
        <v>131</v>
      </c>
      <c r="P8" s="69" t="s">
        <v>132</v>
      </c>
      <c r="Q8" s="69" t="s">
        <v>133</v>
      </c>
      <c r="R8" s="70">
        <v>31</v>
      </c>
      <c r="S8" s="69" t="s">
        <v>134</v>
      </c>
      <c r="T8" s="69" t="s">
        <v>135</v>
      </c>
      <c r="U8" s="70">
        <v>1366</v>
      </c>
      <c r="V8" s="70">
        <v>50</v>
      </c>
      <c r="W8" s="70" t="s">
        <v>128</v>
      </c>
      <c r="X8" s="69" t="s">
        <v>136</v>
      </c>
      <c r="Y8" s="71">
        <v>71.900000000000006</v>
      </c>
      <c r="Z8" s="71">
        <v>118.2</v>
      </c>
      <c r="AA8" s="71">
        <v>82.7</v>
      </c>
      <c r="AB8" s="71">
        <v>139.30000000000001</v>
      </c>
      <c r="AC8" s="71">
        <v>80.8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-39</v>
      </c>
      <c r="BG8" s="71">
        <v>15.4</v>
      </c>
      <c r="BH8" s="71">
        <v>-20.9</v>
      </c>
      <c r="BI8" s="71">
        <v>28.2</v>
      </c>
      <c r="BJ8" s="71">
        <v>-23.8</v>
      </c>
      <c r="BK8" s="71">
        <v>37.6</v>
      </c>
      <c r="BL8" s="71">
        <v>40.700000000000003</v>
      </c>
      <c r="BM8" s="71">
        <v>38.200000000000003</v>
      </c>
      <c r="BN8" s="71">
        <v>34.6</v>
      </c>
      <c r="BO8" s="71">
        <v>37.6</v>
      </c>
      <c r="BP8" s="68">
        <v>26.4</v>
      </c>
      <c r="BQ8" s="72">
        <v>-511</v>
      </c>
      <c r="BR8" s="72">
        <v>219</v>
      </c>
      <c r="BS8" s="72">
        <v>-259</v>
      </c>
      <c r="BT8" s="73">
        <v>434</v>
      </c>
      <c r="BU8" s="73">
        <v>-237</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27059</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76</v>
      </c>
      <c r="DL8" s="71">
        <v>80</v>
      </c>
      <c r="DM8" s="71">
        <v>76</v>
      </c>
      <c r="DN8" s="71">
        <v>86</v>
      </c>
      <c r="DO8" s="71">
        <v>66</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2019-02-15T00:43:18Z</cp:lastPrinted>
  <dcterms:created xsi:type="dcterms:W3CDTF">2018-12-07T10:27:36Z</dcterms:created>
  <dcterms:modified xsi:type="dcterms:W3CDTF">2019-02-15T00:59:28Z</dcterms:modified>
  <cp:category/>
</cp:coreProperties>
</file>