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59281\Desktop\H30_大場引継ぎデータ\3 一般\調査・報告\県調査\経営比較分析表\H29_経営比較分析表Ｈ31.2.1期限\H29_県提出用\"/>
    </mc:Choice>
  </mc:AlternateContent>
  <workbookProtection workbookAlgorithmName="SHA-512" workbookHashValue="pUqqMH6aYBxoFi2tXLcrMFcrHQ/P92ffnR5sFSR0pnqHg5I5RJTymanrWvZwiNY8v7XYy1JlyYCa3lSoU8Zp0A==" workbookSaltValue="Mwy9SDYXf4473x2Y5xnxO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<sst xmlns="http://schemas.openxmlformats.org/spreadsheetml/2006/main" count="251" uniqueCount="126">
  <si>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</si>
  <si>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</si>
  <si>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</si>
  <si>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</si>
  <si>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</si>
  <si>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</si>
  <si>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</si>
  <si>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</si>
  <si>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</si>
  <si>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</si>
  <si>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</si>
  <si>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</si>
  <si>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</si>
  <si>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</si>
  <si>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</si>
  <si>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</si>
  <si>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</si>
  <si>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</si>
  <si>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</si>
  <si>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</si>
  <si>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</si>
  <si>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</si>
  <si>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</si>
  <si>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</si>
  <si>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</si>
  <si>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</si>
  <si>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</si>
  <si>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</si>
  <si>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</si>
  <si>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</si>
  <si>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</si>
  <si>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</si>
  <si>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</si>
  <si>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</si>
  <si>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</si>
  <si>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</si>
  <si>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</si>
  <si>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</si>
  <si>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</si>
  <si>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</si>
  <si>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</si>
  <si>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</si>
  <si>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</si>
  <si>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</si>
  <si>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</si>
  <si>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</si>
  <si>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</si>
  <si>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</si>
  <si>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</si>
  <si>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</si>
  <si>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</si>
  <si>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</si>
  <si>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</si>
  <si>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</si>
  <si>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</si>
  <si>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</si>
  <si>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</si>
  <si>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</si>
  <si>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</si>
  <si>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</si>
  <si>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</si>
  <si>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</si>
  <si>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</si>
  <si>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</si>
  <si>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</si>
  <si>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</si>
  <si>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</si>
  <si>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</si>
  <si>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</si>
  <si>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</si>
  <si>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</si>
  <si>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</si>
  <si>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</si>
  <si>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</si>
  <si>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</si>
  <si>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</si>
  <si>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</si>
  <si>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</si>
  <si>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</si>
  <si>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</si>
  <si>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</si>
  <si>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</si>
  <si>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</si>
  <si>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</si>
  <si>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</si>
  <si>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</si>
  <si>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</si>
  <si>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</si>
  <si>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</si>
  <si>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</si>
  <si>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</si>
  <si>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</si>
  <si>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</si>
  <si>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</si>
  <si>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</si>
  <si>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</si>
  <si>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</si>
  <si>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</si>
  <si>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</si>
  <si>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</si>
  <si>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</si>
  <si>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</si>
  <si>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</si>
  <si>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</si>
  <si>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</si>
  <si>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</si>
  <si>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</si>
  <si>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</si>
  <si>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</si>
  <si>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</si>
  <si>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加美町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</si>
  <si>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</si>
  <si>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</si>
  <si>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</si>
  <si>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</si>
  <si>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</si>
  <si>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</si>
  <si>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</si>
  <si>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</si>
  <si>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</si>
  <si>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</si>
  <si>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</si>
  <si>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</si>
  <si>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収益的収支比率、経費回収率ともに100％を下回っており、不足分について一般会計繰入金を財源としている状況です。
　使用料は当初、維持管理費を賄える金額で算定しましたが、十分に賄える使用料とは言えず、今後、下水道使用料改定と合わせて同程度の負担額になるよう検討していく考えです。</t>
    <rPh sb="1" eb="4">
      <t>シュウエキテキ</t>
    </rPh>
    <rPh sb="4" eb="6">
      <t>シュウシ</t>
    </rPh>
    <rPh sb="6" eb="8">
      <t>ヒリツ</t>
    </rPh>
    <rPh sb="22" eb="24">
      <t>シタマワ</t>
    </rPh>
    <rPh sb="29" eb="32">
      <t>フソクブン</t>
    </rPh>
    <rPh sb="36" eb="38">
      <t>イッパン</t>
    </rPh>
    <rPh sb="38" eb="40">
      <t>カイケイ</t>
    </rPh>
    <rPh sb="40" eb="42">
      <t>クリイレ</t>
    </rPh>
    <rPh sb="42" eb="43">
      <t>キン</t>
    </rPh>
    <rPh sb="44" eb="46">
      <t>ザイゲン</t>
    </rPh>
    <rPh sb="51" eb="53">
      <t>ジョウキョウ</t>
    </rPh>
    <phoneticPr fontId="4"/>
  </si>
  <si>
    <t>　平成17年度に始まった事業であり、当面、老朽化については検討する状況にないと考えます。</t>
    <rPh sb="1" eb="3">
      <t>ヘイセイ</t>
    </rPh>
    <rPh sb="5" eb="7">
      <t>ネンド</t>
    </rPh>
    <rPh sb="8" eb="9">
      <t>ハジ</t>
    </rPh>
    <rPh sb="12" eb="14">
      <t>ジギョウ</t>
    </rPh>
    <rPh sb="18" eb="20">
      <t>トウメン</t>
    </rPh>
    <rPh sb="21" eb="24">
      <t>ロウキュウカ</t>
    </rPh>
    <rPh sb="29" eb="31">
      <t>ケントウ</t>
    </rPh>
    <rPh sb="33" eb="35">
      <t>ジョウキョウ</t>
    </rPh>
    <rPh sb="39" eb="40">
      <t>カンガ</t>
    </rPh>
    <phoneticPr fontId="4"/>
  </si>
  <si>
    <t>　東日本大震災後に原材料費・労務単価が高騰したことにより、維持管理費、建設費ともに増加しており今後の懸念材料となっています。
　また、平成28年度に加美町下水道事業経営戦略を策定しており、事業の実施、進捗管理等を行ってまいります。</t>
    <rPh sb="1" eb="2">
      <t>ヒガシ</t>
    </rPh>
    <rPh sb="2" eb="4">
      <t>ニホン</t>
    </rPh>
    <rPh sb="4" eb="7">
      <t>ダイシンサイ</t>
    </rPh>
    <rPh sb="7" eb="8">
      <t>ゴ</t>
    </rPh>
    <rPh sb="9" eb="12">
      <t>ゲンザイリョウ</t>
    </rPh>
    <rPh sb="12" eb="13">
      <t>ヒ</t>
    </rPh>
    <rPh sb="14" eb="16">
      <t>ロウム</t>
    </rPh>
    <rPh sb="16" eb="18">
      <t>タンカ</t>
    </rPh>
    <rPh sb="19" eb="21">
      <t>コウトウ</t>
    </rPh>
    <rPh sb="29" eb="31">
      <t>イジ</t>
    </rPh>
    <rPh sb="31" eb="34">
      <t>カンリヒ</t>
    </rPh>
    <rPh sb="35" eb="38">
      <t>ケンセツヒ</t>
    </rPh>
    <rPh sb="41" eb="43">
      <t>ゾウカ</t>
    </rPh>
    <rPh sb="47" eb="49">
      <t>コンゴ</t>
    </rPh>
    <rPh sb="50" eb="52">
      <t>ケネン</t>
    </rPh>
    <rPh sb="52" eb="54">
      <t>ザイリョウ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</si>
</sst>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D7-45B8-A974-F2657791634E}"/>
            </c:ext>
          </c:extLst>
        </c:ser>
        <c:dLbls>
          <c:showLegendKey val="0"/>
          <c:showVal val="0"/>
          <c:showCatName val="0"/>
          <c:showSerName val="0"/>
          <c:showPercent val="0"/>
          <c:showBubbleSize val="0"/>
        </c:dLbls>
        <c:gapWidth val="150"/>
        <c:axId val="297410760"/>
        <c:axId val="29741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8D7-45B8-A974-F2657791634E}"/>
            </c:ext>
          </c:extLst>
        </c:ser>
        <c:dLbls>
          <c:showLegendKey val="0"/>
          <c:showVal val="0"/>
          <c:showCatName val="0"/>
          <c:showSerName val="0"/>
          <c:showPercent val="0"/>
          <c:showBubbleSize val="0"/>
        </c:dLbls>
        <c:marker val="1"/>
        <c:smooth val="0"/>
        <c:axId val="297410760"/>
        <c:axId val="297411152"/>
      </c:lineChart>
      <c:dateAx>
        <c:axId val="297410760"/>
        <c:scaling>
          <c:orientation val="minMax"/>
        </c:scaling>
        <c:delete val="1"/>
        <c:axPos val="b"/>
        <c:numFmt formatCode="ge" sourceLinked="1"/>
        <c:majorTickMark val="none"/>
        <c:minorTickMark val="none"/>
        <c:tickLblPos val="none"/>
        <c:crossAx val="297411152"/>
        <c:crosses val="autoZero"/>
        <c:auto val="1"/>
        <c:lblOffset val="100"/>
        <c:baseTimeUnit val="years"/>
      </c:dateAx>
      <c:valAx>
        <c:axId val="29741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1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59.97</c:v>
                </c:pt>
                <c:pt idx="1">
                  <c:v>58.75</c:v>
                </c:pt>
                <c:pt idx="2">
                  <c:v>59.3</c:v>
                </c:pt>
                <c:pt idx="3">
                  <c:v>57.5</c:v>
                </c:pt>
                <c:pt idx="4">
                  <c:v>56.45</c:v>
                </c:pt>
              </c:numCache>
            </c:numRef>
          </c:val>
          <c:extLst xmlns:c16r2="http://schemas.microsoft.com/office/drawing/2015/06/chart">
            <c:ext xmlns:c16="http://schemas.microsoft.com/office/drawing/2014/chart" uri="{C3380CC4-5D6E-409C-BE32-E72D297353CC}">
              <c16:uniqueId val="{00000000-FE19-45E1-BAE9-40EE90645550}"/>
            </c:ext>
          </c:extLst>
        </c:ser>
        <c:dLbls>
          <c:showLegendKey val="0"/>
          <c:showVal val="0"/>
          <c:showCatName val="0"/>
          <c:showSerName val="0"/>
          <c:showPercent val="0"/>
          <c:showBubbleSize val="0"/>
        </c:dLbls>
        <c:gapWidth val="150"/>
        <c:axId val="286640992"/>
        <c:axId val="286642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FE19-45E1-BAE9-40EE90645550}"/>
            </c:ext>
          </c:extLst>
        </c:ser>
        <c:dLbls>
          <c:showLegendKey val="0"/>
          <c:showVal val="0"/>
          <c:showCatName val="0"/>
          <c:showSerName val="0"/>
          <c:showPercent val="0"/>
          <c:showBubbleSize val="0"/>
        </c:dLbls>
        <c:marker val="1"/>
        <c:smooth val="0"/>
        <c:axId val="286640992"/>
        <c:axId val="286642168"/>
      </c:lineChart>
      <c:dateAx>
        <c:axId val="286640992"/>
        <c:scaling>
          <c:orientation val="minMax"/>
        </c:scaling>
        <c:delete val="1"/>
        <c:axPos val="b"/>
        <c:numFmt formatCode="ge" sourceLinked="1"/>
        <c:majorTickMark val="none"/>
        <c:minorTickMark val="none"/>
        <c:tickLblPos val="none"/>
        <c:crossAx val="286642168"/>
        <c:crosses val="autoZero"/>
        <c:auto val="1"/>
        <c:lblOffset val="100"/>
        <c:baseTimeUnit val="years"/>
      </c:dateAx>
      <c:valAx>
        <c:axId val="28664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4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418-4135-86BC-3E607B0D396A}"/>
            </c:ext>
          </c:extLst>
        </c:ser>
        <c:dLbls>
          <c:showLegendKey val="0"/>
          <c:showVal val="0"/>
          <c:showCatName val="0"/>
          <c:showSerName val="0"/>
          <c:showPercent val="0"/>
          <c:showBubbleSize val="0"/>
        </c:dLbls>
        <c:gapWidth val="150"/>
        <c:axId val="286643736"/>
        <c:axId val="28664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5418-4135-86BC-3E607B0D396A}"/>
            </c:ext>
          </c:extLst>
        </c:ser>
        <c:dLbls>
          <c:showLegendKey val="0"/>
          <c:showVal val="0"/>
          <c:showCatName val="0"/>
          <c:showSerName val="0"/>
          <c:showPercent val="0"/>
          <c:showBubbleSize val="0"/>
        </c:dLbls>
        <c:marker val="1"/>
        <c:smooth val="0"/>
        <c:axId val="286643736"/>
        <c:axId val="286645304"/>
      </c:lineChart>
      <c:dateAx>
        <c:axId val="286643736"/>
        <c:scaling>
          <c:orientation val="minMax"/>
        </c:scaling>
        <c:delete val="1"/>
        <c:axPos val="b"/>
        <c:numFmt formatCode="ge" sourceLinked="1"/>
        <c:majorTickMark val="none"/>
        <c:minorTickMark val="none"/>
        <c:tickLblPos val="none"/>
        <c:crossAx val="286645304"/>
        <c:crosses val="autoZero"/>
        <c:auto val="1"/>
        <c:lblOffset val="100"/>
        <c:baseTimeUnit val="years"/>
      </c:dateAx>
      <c:valAx>
        <c:axId val="28664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4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94.13</c:v>
                </c:pt>
                <c:pt idx="1">
                  <c:v>92.87</c:v>
                </c:pt>
                <c:pt idx="2">
                  <c:v>89.47</c:v>
                </c:pt>
                <c:pt idx="3">
                  <c:v>107.25</c:v>
                </c:pt>
                <c:pt idx="4">
                  <c:v>91.65</c:v>
                </c:pt>
              </c:numCache>
            </c:numRef>
          </c:val>
          <c:extLst xmlns:c16r2="http://schemas.microsoft.com/office/drawing/2015/06/chart">
            <c:ext xmlns:c16="http://schemas.microsoft.com/office/drawing/2014/chart" uri="{C3380CC4-5D6E-409C-BE32-E72D297353CC}">
              <c16:uniqueId val="{00000000-A684-4D4E-B63C-40680BA59C8A}"/>
            </c:ext>
          </c:extLst>
        </c:ser>
        <c:dLbls>
          <c:showLegendKey val="0"/>
          <c:showVal val="0"/>
          <c:showCatName val="0"/>
          <c:showSerName val="0"/>
          <c:showPercent val="0"/>
          <c:showBubbleSize val="0"/>
        </c:dLbls>
        <c:gapWidth val="150"/>
        <c:axId val="297409976"/>
        <c:axId val="29739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84-4D4E-B63C-40680BA59C8A}"/>
            </c:ext>
          </c:extLst>
        </c:ser>
        <c:dLbls>
          <c:showLegendKey val="0"/>
          <c:showVal val="0"/>
          <c:showCatName val="0"/>
          <c:showSerName val="0"/>
          <c:showPercent val="0"/>
          <c:showBubbleSize val="0"/>
        </c:dLbls>
        <c:marker val="1"/>
        <c:smooth val="0"/>
        <c:axId val="297409976"/>
        <c:axId val="297397432"/>
      </c:lineChart>
      <c:dateAx>
        <c:axId val="297409976"/>
        <c:scaling>
          <c:orientation val="minMax"/>
        </c:scaling>
        <c:delete val="1"/>
        <c:axPos val="b"/>
        <c:numFmt formatCode="ge" sourceLinked="1"/>
        <c:majorTickMark val="none"/>
        <c:minorTickMark val="none"/>
        <c:tickLblPos val="none"/>
        <c:crossAx val="297397432"/>
        <c:crosses val="autoZero"/>
        <c:auto val="1"/>
        <c:lblOffset val="100"/>
        <c:baseTimeUnit val="years"/>
      </c:dateAx>
      <c:valAx>
        <c:axId val="29739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0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F9-4E28-B036-A462256C0F74}"/>
            </c:ext>
          </c:extLst>
        </c:ser>
        <c:dLbls>
          <c:showLegendKey val="0"/>
          <c:showVal val="0"/>
          <c:showCatName val="0"/>
          <c:showSerName val="0"/>
          <c:showPercent val="0"/>
          <c:showBubbleSize val="0"/>
        </c:dLbls>
        <c:gapWidth val="150"/>
        <c:axId val="286652752"/>
        <c:axId val="28665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F9-4E28-B036-A462256C0F74}"/>
            </c:ext>
          </c:extLst>
        </c:ser>
        <c:dLbls>
          <c:showLegendKey val="0"/>
          <c:showVal val="0"/>
          <c:showCatName val="0"/>
          <c:showSerName val="0"/>
          <c:showPercent val="0"/>
          <c:showBubbleSize val="0"/>
        </c:dLbls>
        <c:marker val="1"/>
        <c:smooth val="0"/>
        <c:axId val="286652752"/>
        <c:axId val="286653144"/>
      </c:lineChart>
      <c:dateAx>
        <c:axId val="286652752"/>
        <c:scaling>
          <c:orientation val="minMax"/>
        </c:scaling>
        <c:delete val="1"/>
        <c:axPos val="b"/>
        <c:numFmt formatCode="ge" sourceLinked="1"/>
        <c:majorTickMark val="none"/>
        <c:minorTickMark val="none"/>
        <c:tickLblPos val="none"/>
        <c:crossAx val="286653144"/>
        <c:crosses val="autoZero"/>
        <c:auto val="1"/>
        <c:lblOffset val="100"/>
        <c:baseTimeUnit val="years"/>
      </c:dateAx>
      <c:valAx>
        <c:axId val="28665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5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19-4214-A709-E489E2EB7369}"/>
            </c:ext>
          </c:extLst>
        </c:ser>
        <c:dLbls>
          <c:showLegendKey val="0"/>
          <c:showVal val="0"/>
          <c:showCatName val="0"/>
          <c:showSerName val="0"/>
          <c:showPercent val="0"/>
          <c:showBubbleSize val="0"/>
        </c:dLbls>
        <c:gapWidth val="150"/>
        <c:axId val="286653928"/>
        <c:axId val="28665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19-4214-A709-E489E2EB7369}"/>
            </c:ext>
          </c:extLst>
        </c:ser>
        <c:dLbls>
          <c:showLegendKey val="0"/>
          <c:showVal val="0"/>
          <c:showCatName val="0"/>
          <c:showSerName val="0"/>
          <c:showPercent val="0"/>
          <c:showBubbleSize val="0"/>
        </c:dLbls>
        <c:marker val="1"/>
        <c:smooth val="0"/>
        <c:axId val="286653928"/>
        <c:axId val="286651576"/>
      </c:lineChart>
      <c:dateAx>
        <c:axId val="286653928"/>
        <c:scaling>
          <c:orientation val="minMax"/>
        </c:scaling>
        <c:delete val="1"/>
        <c:axPos val="b"/>
        <c:numFmt formatCode="ge" sourceLinked="1"/>
        <c:majorTickMark val="none"/>
        <c:minorTickMark val="none"/>
        <c:tickLblPos val="none"/>
        <c:crossAx val="286651576"/>
        <c:crosses val="autoZero"/>
        <c:auto val="1"/>
        <c:lblOffset val="100"/>
        <c:baseTimeUnit val="years"/>
      </c:dateAx>
      <c:valAx>
        <c:axId val="28665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5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B6-4D2A-969A-AB0C335C1A7C}"/>
            </c:ext>
          </c:extLst>
        </c:ser>
        <c:dLbls>
          <c:showLegendKey val="0"/>
          <c:showVal val="0"/>
          <c:showCatName val="0"/>
          <c:showSerName val="0"/>
          <c:showPercent val="0"/>
          <c:showBubbleSize val="0"/>
        </c:dLbls>
        <c:gapWidth val="150"/>
        <c:axId val="286647264"/>
        <c:axId val="28663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B6-4D2A-969A-AB0C335C1A7C}"/>
            </c:ext>
          </c:extLst>
        </c:ser>
        <c:dLbls>
          <c:showLegendKey val="0"/>
          <c:showVal val="0"/>
          <c:showCatName val="0"/>
          <c:showSerName val="0"/>
          <c:showPercent val="0"/>
          <c:showBubbleSize val="0"/>
        </c:dLbls>
        <c:marker val="1"/>
        <c:smooth val="0"/>
        <c:axId val="286647264"/>
        <c:axId val="286639816"/>
      </c:lineChart>
      <c:dateAx>
        <c:axId val="286647264"/>
        <c:scaling>
          <c:orientation val="minMax"/>
        </c:scaling>
        <c:delete val="1"/>
        <c:axPos val="b"/>
        <c:numFmt formatCode="ge" sourceLinked="1"/>
        <c:majorTickMark val="none"/>
        <c:minorTickMark val="none"/>
        <c:tickLblPos val="none"/>
        <c:crossAx val="286639816"/>
        <c:crosses val="autoZero"/>
        <c:auto val="1"/>
        <c:lblOffset val="100"/>
        <c:baseTimeUnit val="years"/>
      </c:dateAx>
      <c:valAx>
        <c:axId val="28663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E7-41F9-A686-796DE72F8256}"/>
            </c:ext>
          </c:extLst>
        </c:ser>
        <c:dLbls>
          <c:showLegendKey val="0"/>
          <c:showVal val="0"/>
          <c:showCatName val="0"/>
          <c:showSerName val="0"/>
          <c:showPercent val="0"/>
          <c:showBubbleSize val="0"/>
        </c:dLbls>
        <c:gapWidth val="150"/>
        <c:axId val="286641384"/>
        <c:axId val="28664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E7-41F9-A686-796DE72F8256}"/>
            </c:ext>
          </c:extLst>
        </c:ser>
        <c:dLbls>
          <c:showLegendKey val="0"/>
          <c:showVal val="0"/>
          <c:showCatName val="0"/>
          <c:showSerName val="0"/>
          <c:showPercent val="0"/>
          <c:showBubbleSize val="0"/>
        </c:dLbls>
        <c:marker val="1"/>
        <c:smooth val="0"/>
        <c:axId val="286641384"/>
        <c:axId val="286649224"/>
      </c:lineChart>
      <c:dateAx>
        <c:axId val="286641384"/>
        <c:scaling>
          <c:orientation val="minMax"/>
        </c:scaling>
        <c:delete val="1"/>
        <c:axPos val="b"/>
        <c:numFmt formatCode="ge" sourceLinked="1"/>
        <c:majorTickMark val="none"/>
        <c:minorTickMark val="none"/>
        <c:tickLblPos val="none"/>
        <c:crossAx val="286649224"/>
        <c:crosses val="autoZero"/>
        <c:auto val="1"/>
        <c:lblOffset val="100"/>
        <c:baseTimeUnit val="years"/>
      </c:dateAx>
      <c:valAx>
        <c:axId val="28664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4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444.06</c:v>
                </c:pt>
                <c:pt idx="1">
                  <c:v>429.51</c:v>
                </c:pt>
                <c:pt idx="2">
                  <c:v>415.45</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356-4A39-86E1-7B748417DF7C}"/>
            </c:ext>
          </c:extLst>
        </c:ser>
        <c:dLbls>
          <c:showLegendKey val="0"/>
          <c:showVal val="0"/>
          <c:showCatName val="0"/>
          <c:showSerName val="0"/>
          <c:showPercent val="0"/>
          <c:showBubbleSize val="0"/>
        </c:dLbls>
        <c:gapWidth val="150"/>
        <c:axId val="286650400"/>
        <c:axId val="2866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9356-4A39-86E1-7B748417DF7C}"/>
            </c:ext>
          </c:extLst>
        </c:ser>
        <c:dLbls>
          <c:showLegendKey val="0"/>
          <c:showVal val="0"/>
          <c:showCatName val="0"/>
          <c:showSerName val="0"/>
          <c:showPercent val="0"/>
          <c:showBubbleSize val="0"/>
        </c:dLbls>
        <c:marker val="1"/>
        <c:smooth val="0"/>
        <c:axId val="286650400"/>
        <c:axId val="286648832"/>
      </c:lineChart>
      <c:dateAx>
        <c:axId val="286650400"/>
        <c:scaling>
          <c:orientation val="minMax"/>
        </c:scaling>
        <c:delete val="1"/>
        <c:axPos val="b"/>
        <c:numFmt formatCode="ge" sourceLinked="1"/>
        <c:majorTickMark val="none"/>
        <c:minorTickMark val="none"/>
        <c:tickLblPos val="none"/>
        <c:crossAx val="286648832"/>
        <c:crosses val="autoZero"/>
        <c:auto val="1"/>
        <c:lblOffset val="100"/>
        <c:baseTimeUnit val="years"/>
      </c:dateAx>
      <c:valAx>
        <c:axId val="286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74.92</c:v>
                </c:pt>
                <c:pt idx="1">
                  <c:v>74.66</c:v>
                </c:pt>
                <c:pt idx="2">
                  <c:v>72.13</c:v>
                </c:pt>
                <c:pt idx="3">
                  <c:v>85.34</c:v>
                </c:pt>
                <c:pt idx="4">
                  <c:v>83.95</c:v>
                </c:pt>
              </c:numCache>
            </c:numRef>
          </c:val>
          <c:extLst xmlns:c16r2="http://schemas.microsoft.com/office/drawing/2015/06/chart">
            <c:ext xmlns:c16="http://schemas.microsoft.com/office/drawing/2014/chart" uri="{C3380CC4-5D6E-409C-BE32-E72D297353CC}">
              <c16:uniqueId val="{00000000-3F84-4628-BF45-FE2F2AB2B9AF}"/>
            </c:ext>
          </c:extLst>
        </c:ser>
        <c:dLbls>
          <c:showLegendKey val="0"/>
          <c:showVal val="0"/>
          <c:showCatName val="0"/>
          <c:showSerName val="0"/>
          <c:showPercent val="0"/>
          <c:showBubbleSize val="0"/>
        </c:dLbls>
        <c:gapWidth val="150"/>
        <c:axId val="286650792"/>
        <c:axId val="28664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3F84-4628-BF45-FE2F2AB2B9AF}"/>
            </c:ext>
          </c:extLst>
        </c:ser>
        <c:dLbls>
          <c:showLegendKey val="0"/>
          <c:showVal val="0"/>
          <c:showCatName val="0"/>
          <c:showSerName val="0"/>
          <c:showPercent val="0"/>
          <c:showBubbleSize val="0"/>
        </c:dLbls>
        <c:marker val="1"/>
        <c:smooth val="0"/>
        <c:axId val="286650792"/>
        <c:axId val="286646088"/>
      </c:lineChart>
      <c:dateAx>
        <c:axId val="286650792"/>
        <c:scaling>
          <c:orientation val="minMax"/>
        </c:scaling>
        <c:delete val="1"/>
        <c:axPos val="b"/>
        <c:numFmt formatCode="ge" sourceLinked="1"/>
        <c:majorTickMark val="none"/>
        <c:minorTickMark val="none"/>
        <c:tickLblPos val="none"/>
        <c:crossAx val="286646088"/>
        <c:crosses val="autoZero"/>
        <c:auto val="1"/>
        <c:lblOffset val="100"/>
        <c:baseTimeUnit val="years"/>
      </c:dateAx>
      <c:valAx>
        <c:axId val="28664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5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187.05</c:v>
                </c:pt>
                <c:pt idx="1">
                  <c:v>196.17</c:v>
                </c:pt>
                <c:pt idx="2">
                  <c:v>202.36</c:v>
                </c:pt>
                <c:pt idx="3">
                  <c:v>175.66</c:v>
                </c:pt>
                <c:pt idx="4">
                  <c:v>181.34</c:v>
                </c:pt>
              </c:numCache>
            </c:numRef>
          </c:val>
          <c:extLst xmlns:c16r2="http://schemas.microsoft.com/office/drawing/2015/06/chart">
            <c:ext xmlns:c16="http://schemas.microsoft.com/office/drawing/2014/chart" uri="{C3380CC4-5D6E-409C-BE32-E72D297353CC}">
              <c16:uniqueId val="{00000000-9C07-464F-8105-A2EDBEE54020}"/>
            </c:ext>
          </c:extLst>
        </c:ser>
        <c:dLbls>
          <c:showLegendKey val="0"/>
          <c:showVal val="0"/>
          <c:showCatName val="0"/>
          <c:showSerName val="0"/>
          <c:showPercent val="0"/>
          <c:showBubbleSize val="0"/>
        </c:dLbls>
        <c:gapWidth val="150"/>
        <c:axId val="286640600"/>
        <c:axId val="28663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9C07-464F-8105-A2EDBEE54020}"/>
            </c:ext>
          </c:extLst>
        </c:ser>
        <c:dLbls>
          <c:showLegendKey val="0"/>
          <c:showVal val="0"/>
          <c:showCatName val="0"/>
          <c:showSerName val="0"/>
          <c:showPercent val="0"/>
          <c:showBubbleSize val="0"/>
        </c:dLbls>
        <c:marker val="1"/>
        <c:smooth val="0"/>
        <c:axId val="286640600"/>
        <c:axId val="286639032"/>
      </c:lineChart>
      <c:dateAx>
        <c:axId val="286640600"/>
        <c:scaling>
          <c:orientation val="minMax"/>
        </c:scaling>
        <c:delete val="1"/>
        <c:axPos val="b"/>
        <c:numFmt formatCode="ge" sourceLinked="1"/>
        <c:majorTickMark val="none"/>
        <c:minorTickMark val="none"/>
        <c:tickLblPos val="none"/>
        <c:crossAx val="286639032"/>
        <c:crosses val="autoZero"/>
        <c:auto val="1"/>
        <c:lblOffset val="100"/>
        <c:baseTimeUnit val="years"/>
      </c:dateAx>
      <c:valAx>
        <c:axId val="28663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64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宮城県　加美町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23853</v>
      </c>
      <c r="AM8" s="49"/>
      <c r="AN8" s="49"/>
      <c r="AO8" s="49"/>
      <c r="AP8" s="49"/>
      <c r="AQ8" s="49"/>
      <c r="AR8" s="49"/>
      <c r="AS8" s="49"/>
      <c r="AT8" s="44">
        <f>データ!T6</f>
        <v>460.67</v>
      </c>
      <c r="AU8" s="44"/>
      <c r="AV8" s="44"/>
      <c r="AW8" s="44"/>
      <c r="AX8" s="44"/>
      <c r="AY8" s="44"/>
      <c r="AZ8" s="44"/>
      <c r="BA8" s="44"/>
      <c r="BB8" s="44">
        <f>データ!U6</f>
        <v>51.78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10.66</v>
      </c>
      <c r="Q10" s="44"/>
      <c r="R10" s="44"/>
      <c r="S10" s="44"/>
      <c r="T10" s="44"/>
      <c r="U10" s="44"/>
      <c r="V10" s="44"/>
      <c r="W10" s="44">
        <f>データ!Q6</f>
        <v>100</v>
      </c>
      <c r="X10" s="44"/>
      <c r="Y10" s="44"/>
      <c r="Z10" s="44"/>
      <c r="AA10" s="44"/>
      <c r="AB10" s="44"/>
      <c r="AC10" s="44"/>
      <c r="AD10" s="49">
        <f>データ!R6</f>
        <v>3805</v>
      </c>
      <c r="AE10" s="49"/>
      <c r="AF10" s="49"/>
      <c r="AG10" s="49"/>
      <c r="AH10" s="49"/>
      <c r="AI10" s="49"/>
      <c r="AJ10" s="49"/>
      <c r="AK10" s="2"/>
      <c r="AL10" s="49">
        <f>データ!V6</f>
        <v>2524</v>
      </c>
      <c r="AM10" s="49"/>
      <c r="AN10" s="49"/>
      <c r="AO10" s="49"/>
      <c r="AP10" s="49"/>
      <c r="AQ10" s="49"/>
      <c r="AR10" s="49"/>
      <c r="AS10" s="49"/>
      <c r="AT10" s="44">
        <f>データ!W6</f>
        <v>0.76</v>
      </c>
      <c r="AU10" s="44"/>
      <c r="AV10" s="44"/>
      <c r="AW10" s="44"/>
      <c r="AX10" s="44"/>
      <c r="AY10" s="44"/>
      <c r="AZ10" s="44"/>
      <c r="BA10" s="44"/>
      <c r="BB10" s="44">
        <f>データ!X6</f>
        <v>3321.05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123</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IuSKLg9zfzuM5tBC06fpmnbOxfmuYDL6Oewe95Gu+DOgUPqnmaadwMqjkyTNtonx5u/aW9r9vVssiHDz6nyuxA==" saltValue="OQsVcT0ysbCyDKGd3xhWV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44458</v>
      </c>
      <c r="D6" s="32">
        <f t="shared" si="3"/>
        <v>47</v>
      </c>
      <c r="E6" s="32">
        <f t="shared" si="3"/>
        <v>18</v>
      </c>
      <c r="F6" s="32">
        <f t="shared" si="3"/>
        <v>0</v>
      </c>
      <c r="G6" s="32">
        <f t="shared" si="3"/>
        <v>0</v>
      </c>
      <c r="H6" s="32" t="str">
        <f t="shared" si="3"/>
        <v>宮城県　加美町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10.66</v>
      </c>
      <c r="Q6" s="33">
        <f t="shared" si="3"/>
        <v>100</v>
      </c>
      <c r="R6" s="33">
        <f t="shared" si="3"/>
        <v>3805</v>
      </c>
      <c r="S6" s="33">
        <f t="shared" si="3"/>
        <v>23853</v>
      </c>
      <c r="T6" s="33">
        <f t="shared" si="3"/>
        <v>460.67</v>
      </c>
      <c r="U6" s="33">
        <f t="shared" si="3"/>
        <v>51.78</v>
      </c>
      <c r="V6" s="33">
        <f t="shared" si="3"/>
        <v>2524</v>
      </c>
      <c r="W6" s="33">
        <f t="shared" si="3"/>
        <v>0.76</v>
      </c>
      <c r="X6" s="33">
        <f t="shared" si="3"/>
        <v>3321.05</v>
      </c>
      <c r="Y6" s="34">
        <f>IF(Y7="",NA(),Y7)</f>
        <v>94.13</v>
      </c>
      <c r="Z6" s="34">
        <f t="shared" ref="Z6:AH6" si="4">IF(Z7="",NA(),Z7)</f>
        <v>92.87</v>
      </c>
      <c r="AA6" s="34">
        <f t="shared" si="4"/>
        <v>89.47</v>
      </c>
      <c r="AB6" s="34">
        <f t="shared" si="4"/>
        <v>107.25</v>
      </c>
      <c r="AC6" s="34">
        <f t="shared" si="4"/>
        <v>91.65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444.06</v>
      </c>
      <c r="BG6" s="34">
        <f t="shared" ref="BG6:BO6" si="7">IF(BG7="",NA(),BG7)</f>
        <v>429.51</v>
      </c>
      <c r="BH6" s="34">
        <f t="shared" si="7"/>
        <v>415.45</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74.92</v>
      </c>
      <c r="BR6" s="34">
        <f t="shared" ref="BR6:BZ6" si="8">IF(BR7="",NA(),BR7)</f>
        <v>74.66</v>
      </c>
      <c r="BS6" s="34">
        <f t="shared" si="8"/>
        <v>72.13</v>
      </c>
      <c r="BT6" s="34">
        <f t="shared" si="8"/>
        <v>85.34</v>
      </c>
      <c r="BU6" s="34">
        <f t="shared" si="8"/>
        <v>83.95</v>
      </c>
      <c r="BV6" s="34">
        <f t="shared" si="8"/>
        <v>58.53</v>
      </c>
      <c r="BW6" s="34">
        <f t="shared" si="8"/>
        <v>57.93</v>
      </c>
      <c r="BX6" s="34">
        <f t="shared" si="8"/>
        <v>57.03</v>
      </c>
      <c r="BY6" s="34">
        <f t="shared" si="8"/>
        <v>55.84</v>
      </c>
      <c r="BZ6" s="34">
        <f t="shared" si="8"/>
        <v>57.08</v>
      </c>
      <c r="CA6" s="33" t="str">
        <f>IF(CA7="","",IF(CA7="-","【-】","【"&amp;SUBSTITUTE(TEXT(CA7,"#,##0.00"),"-","△")&amp;"】"))</f>
        <v>【60.55】</v>
      </c>
      <c r="CB6" s="34">
        <f>IF(CB7="",NA(),CB7)</f>
        <v>187.05</v>
      </c>
      <c r="CC6" s="34">
        <f t="shared" ref="CC6:CK6" si="9">IF(CC7="",NA(),CC7)</f>
        <v>196.17</v>
      </c>
      <c r="CD6" s="34">
        <f t="shared" si="9"/>
        <v>202.36</v>
      </c>
      <c r="CE6" s="34">
        <f t="shared" si="9"/>
        <v>175.66</v>
      </c>
      <c r="CF6" s="34">
        <f t="shared" si="9"/>
        <v>181.34</v>
      </c>
      <c r="CG6" s="34">
        <f t="shared" si="9"/>
        <v>266.57</v>
      </c>
      <c r="CH6" s="34">
        <f t="shared" si="9"/>
        <v>276.93</v>
      </c>
      <c r="CI6" s="34">
        <f t="shared" si="9"/>
        <v>283.73</v>
      </c>
      <c r="CJ6" s="34">
        <f t="shared" si="9"/>
        <v>287.57</v>
      </c>
      <c r="CK6" s="34">
        <f t="shared" si="9"/>
        <v>286.86</v>
      </c>
      <c r="CL6" s="33" t="str">
        <f>IF(CL7="","",IF(CL7="-","【-】","【"&amp;SUBSTITUTE(TEXT(CL7,"#,##0.00"),"-","△")&amp;"】"))</f>
        <v>【269.12】</v>
      </c>
      <c r="CM6" s="34">
        <f>IF(CM7="",NA(),CM7)</f>
        <v>59.97</v>
      </c>
      <c r="CN6" s="34">
        <f t="shared" ref="CN6:CV6" si="10">IF(CN7="",NA(),CN7)</f>
        <v>58.75</v>
      </c>
      <c r="CO6" s="34">
        <f t="shared" si="10"/>
        <v>59.3</v>
      </c>
      <c r="CP6" s="34">
        <f t="shared" si="10"/>
        <v>57.5</v>
      </c>
      <c r="CQ6" s="34">
        <f t="shared" si="10"/>
        <v>56.45</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44458</v>
      </c>
      <c r="D7" s="36">
        <v>47</v>
      </c>
      <c r="E7" s="36">
        <v>18</v>
      </c>
      <c r="F7" s="36">
        <v>0</v>
      </c>
      <c r="G7" s="36">
        <v>0</v>
      </c>
      <c r="H7" s="36" t="s">
        <v>110</v>
      </c>
      <c r="I7" s="36" t="s">
        <v>111</v>
      </c>
      <c r="J7" s="36" t="s">
        <v>112</v>
      </c>
      <c r="K7" s="36" t="s">
        <v>113</v>
      </c>
      <c r="L7" s="36" t="s">
        <v>114</v>
      </c>
      <c r="M7" s="36" t="s">
        <v>115</v>
      </c>
      <c r="N7" s="37" t="s">
        <v>116</v>
      </c>
      <c r="O7" s="37" t="s">
        <v>117</v>
      </c>
      <c r="P7" s="37">
        <v>10.66</v>
      </c>
      <c r="Q7" s="37">
        <v>100</v>
      </c>
      <c r="R7" s="37">
        <v>3805</v>
      </c>
      <c r="S7" s="37">
        <v>23853</v>
      </c>
      <c r="T7" s="37">
        <v>460.67</v>
      </c>
      <c r="U7" s="37">
        <v>51.78</v>
      </c>
      <c r="V7" s="37">
        <v>2524</v>
      </c>
      <c r="W7" s="37">
        <v>0.76</v>
      </c>
      <c r="X7" s="37">
        <v>3321.05</v>
      </c>
      <c r="Y7" s="37">
        <v>94.13</v>
      </c>
      <c r="Z7" s="37">
        <v>92.87</v>
      </c>
      <c r="AA7" s="37">
        <v>89.47</v>
      </c>
      <c r="AB7" s="37">
        <v>107.25</v>
      </c>
      <c r="AC7" s="37">
        <v>91.65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444.06</v>
      </c>
      <c r="BG7" s="37">
        <v>429.51</v>
      </c>
      <c r="BH7" s="37">
        <v>415.45</v>
      </c>
      <c r="BI7" s="37">
        <v>0</v>
      </c>
      <c r="BJ7" s="37">
        <v>0</v>
      </c>
      <c r="BK7" s="37">
        <v>446.63</v>
      </c>
      <c r="BL7" s="37">
        <v>416.91</v>
      </c>
      <c r="BM7" s="37">
        <v>392.19</v>
      </c>
      <c r="BN7" s="37">
        <v>413.5</v>
      </c>
      <c r="BO7" s="37">
        <v>407.42</v>
      </c>
      <c r="BP7" s="37">
        <v>329.28</v>
      </c>
      <c r="BQ7" s="37">
        <v>74.92</v>
      </c>
      <c r="BR7" s="37">
        <v>74.66</v>
      </c>
      <c r="BS7" s="37">
        <v>72.13</v>
      </c>
      <c r="BT7" s="37">
        <v>85.34</v>
      </c>
      <c r="BU7" s="37">
        <v>83.95</v>
      </c>
      <c r="BV7" s="37">
        <v>58.53</v>
      </c>
      <c r="BW7" s="37">
        <v>57.93</v>
      </c>
      <c r="BX7" s="37">
        <v>57.03</v>
      </c>
      <c r="BY7" s="37">
        <v>55.84</v>
      </c>
      <c r="BZ7" s="37">
        <v>57.08</v>
      </c>
      <c r="CA7" s="37">
        <v>60.55</v>
      </c>
      <c r="CB7" s="37">
        <v>187.05</v>
      </c>
      <c r="CC7" s="37">
        <v>196.17</v>
      </c>
      <c r="CD7" s="37">
        <v>202.36</v>
      </c>
      <c r="CE7" s="37">
        <v>175.66</v>
      </c>
      <c r="CF7" s="37">
        <v>181.34</v>
      </c>
      <c r="CG7" s="37">
        <v>266.57</v>
      </c>
      <c r="CH7" s="37">
        <v>276.93</v>
      </c>
      <c r="CI7" s="37">
        <v>283.73</v>
      </c>
      <c r="CJ7" s="37">
        <v>287.57</v>
      </c>
      <c r="CK7" s="37">
        <v>286.86</v>
      </c>
      <c r="CL7" s="37">
        <v>269.12</v>
      </c>
      <c r="CM7" s="37">
        <v>59.97</v>
      </c>
      <c r="CN7" s="37">
        <v>58.75</v>
      </c>
      <c r="CO7" s="37">
        <v>59.3</v>
      </c>
      <c r="CP7" s="37">
        <v>57.5</v>
      </c>
      <c r="CQ7" s="37">
        <v>56.45</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希由</cp:lastModifiedBy>
  <cp:lastPrinted>2019-02-07T02:10:52Z</cp:lastPrinted>
  <dcterms:created xsi:type="dcterms:W3CDTF">2018-12-03T09:37:57Z</dcterms:created>
  <dcterms:modified xsi:type="dcterms:W3CDTF">2019-02-07T02:12:42Z</dcterms:modified>
  <cp:category/>
</cp:coreProperties>
</file>