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097\Desktop\"/>
    </mc:Choice>
  </mc:AlternateContent>
  <workbookProtection workbookAlgorithmName="SHA-512" workbookHashValue="o8UFpn7tAXhRO5ulc1joRP3QICtLYXxLl6AAJ0aGJIpKygg4DPeo7ZjgMYcssFZNvgfldmON7ctKMyciSxXNRw==" workbookSaltValue="NPp10jXarc/p3gu6oVKxUg==" workbookSpinCount="100000" lockStructure="1"/>
  <bookViews>
    <workbookView xWindow="0" yWindow="0" windowWidth="24000" windowHeight="975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<sst xmlns="http://schemas.openxmlformats.org/spreadsheetml/2006/main" count="251" uniqueCount="125">
  <si>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</si>
  <si>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</si>
  <si>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</si>
  <si>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</si>
  <si>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</si>
  <si>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</si>
  <si>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</si>
  <si>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</si>
  <si>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</si>
  <si>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</si>
  <si>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</si>
  <si>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</si>
  <si>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</si>
  <si>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</si>
  <si>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</si>
  <si>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</si>
  <si>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</si>
  <si>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</si>
  <si>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</si>
  <si>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</si>
  <si>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</si>
  <si>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</si>
  <si>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</si>
  <si>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</si>
  <si>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</si>
  <si>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</si>
  <si>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</si>
  <si>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</si>
  <si>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</si>
  <si>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</si>
  <si>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</si>
  <si>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</si>
  <si>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</si>
  <si>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</si>
  <si>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</si>
  <si>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</si>
  <si>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</si>
  <si>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</si>
  <si>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</si>
  <si>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</si>
  <si>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</si>
  <si>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</si>
  <si>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</si>
  <si>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</si>
  <si>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</si>
  <si>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</si>
  <si>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</si>
  <si>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</si>
  <si>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</si>
  <si>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</si>
  <si>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</si>
  <si>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</si>
  <si>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</si>
  <si>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</si>
  <si>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</si>
  <si>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</si>
  <si>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</si>
  <si>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</si>
  <si>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</si>
  <si>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</si>
  <si>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</si>
  <si>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</si>
  <si>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</si>
  <si>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</si>
  <si>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</si>
  <si>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</si>
  <si>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</si>
  <si>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</si>
  <si>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</si>
  <si>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</si>
  <si>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</si>
  <si>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</si>
  <si>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</si>
  <si>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</si>
  <si>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</si>
  <si>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</si>
  <si>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</si>
  <si>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</si>
  <si>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</si>
  <si>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</si>
  <si>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</si>
  <si>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</si>
  <si>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</si>
  <si>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</si>
  <si>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</si>
  <si>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</si>
  <si>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</si>
  <si>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</si>
  <si>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</si>
  <si>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</si>
  <si>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</si>
  <si>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</si>
  <si>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</si>
  <si>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</si>
  <si>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</si>
  <si>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</si>
  <si>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</si>
  <si>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</si>
  <si>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</si>
  <si>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</si>
  <si>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</si>
  <si>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</si>
  <si>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</si>
  <si>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</si>
  <si>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</si>
  <si>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</si>
  <si>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</si>
  <si>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</si>
  <si>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</si>
  <si>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大衡村</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</si>
  <si>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</si>
  <si>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</si>
  <si>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</si>
  <si>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</si>
  <si>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</si>
  <si>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</si>
  <si>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</si>
  <si>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</si>
  <si>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</si>
  <si>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</si>
  <si>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</si>
  <si>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</si>
  <si>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社会情勢の変化に的確に対応した事務事業の見直しや経常経費の縮減などによる経営改革を進め，経営基盤の強化などを積極的に取り組み，より一層の経営健全化を推進する。</t>
    <phoneticPr fontId="4"/>
  </si>
  <si>
    <t>　大衡村の浄化槽事業は，平成２９年度末現在で３６３基の管理を行っており，最も古い浄化槽は設置から２２年が経過している状況で，今後も定期点検など適切な管理を実施することで，施設の長寿命化を図る。</t>
    <rPh sb="65" eb="67">
      <t>テイキ</t>
    </rPh>
    <rPh sb="67" eb="69">
      <t>テンケン</t>
    </rPh>
    <phoneticPr fontId="4"/>
  </si>
  <si>
    <t>　今年度も収益的収支比率は１００％を超えず、単年度の収支は赤字となった。経費回収率は６２．５４％で昨年度から横ばいとなっており，依然として一般会計からの繰入金（使用料以外の収入）に依存している状況にある。維持管理の効率化，軽微な修繕業務等については職員自らが行う等，経費の削減に努め経営改善を図る。
　今年度企業債残高対事業規模比率が0となっているのは，償還に要する資金を一般会計等において負担しているためである。
　汚水処理原価については，類似団体等平均値と比較すると安価な数値となっているが，将来に備え経営の見通しをたてて健全な経営に努める。
　施設利用率・水洗化率については市町村設置型のため１００％となっている。</t>
    <rPh sb="1" eb="4">
      <t>コンネンド</t>
    </rPh>
    <rPh sb="18" eb="19">
      <t>コ</t>
    </rPh>
    <rPh sb="36" eb="38">
      <t>ケイヒ</t>
    </rPh>
    <rPh sb="38" eb="40">
      <t>カイシュウ</t>
    </rPh>
    <rPh sb="40" eb="41">
      <t>リツ</t>
    </rPh>
    <rPh sb="49" eb="52">
      <t>サクネンド</t>
    </rPh>
    <rPh sb="54" eb="55">
      <t>ヨコ</t>
    </rPh>
    <rPh sb="64" eb="66">
      <t>イゼン</t>
    </rPh>
    <rPh sb="235" eb="237">
      <t>アンカ</t>
    </rPh>
    <rPh sb="248" eb="250">
      <t>ショウライ</t>
    </rPh>
    <rPh sb="251" eb="252">
      <t>ソナ</t>
    </rPh>
    <rPh sb="253" eb="255">
      <t>ケイエイ</t>
    </rPh>
    <rPh sb="256" eb="258">
      <t>ミトオ</t>
    </rPh>
    <rPh sb="263" eb="265">
      <t>ケンゼン</t>
    </rPh>
    <rPh sb="266" eb="268">
      <t>ケイエイ</t>
    </rPh>
    <rPh sb="275" eb="277">
      <t>シセツ</t>
    </rPh>
    <rPh sb="277" eb="280">
      <t>リヨウリツ</t>
    </rPh>
    <rPh sb="281" eb="284">
      <t>スイセンカ</t>
    </rPh>
    <rPh sb="284" eb="285">
      <t>リツ</t>
    </rPh>
    <rPh sb="290" eb="293">
      <t>シチョウソン</t>
    </rPh>
    <rPh sb="293" eb="295">
      <t>セッチ</t>
    </rPh>
    <rPh sb="295" eb="296">
      <t>ガタ</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</si>
</sst>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B15-48D3-8C9D-20A536D939BC}"/>
            </c:ext>
          </c:extLst>
        </c:ser>
        <c:dLbls>
          <c:showLegendKey val="0"/>
          <c:showVal val="0"/>
          <c:showCatName val="0"/>
          <c:showSerName val="0"/>
          <c:showPercent val="0"/>
          <c:showBubbleSize val="0"/>
        </c:dLbls>
        <c:gapWidth val="150"/>
        <c:axId val="300975520"/>
        <c:axId val="300661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0B15-48D3-8C9D-20A536D939BC}"/>
            </c:ext>
          </c:extLst>
        </c:ser>
        <c:dLbls>
          <c:showLegendKey val="0"/>
          <c:showVal val="0"/>
          <c:showCatName val="0"/>
          <c:showSerName val="0"/>
          <c:showPercent val="0"/>
          <c:showBubbleSize val="0"/>
        </c:dLbls>
        <c:marker val="1"/>
        <c:smooth val="0"/>
        <c:axId val="300975520"/>
        <c:axId val="300661480"/>
      </c:lineChart>
      <c:dateAx>
        <c:axId val="300975520"/>
        <c:scaling>
          <c:orientation val="minMax"/>
        </c:scaling>
        <c:delete val="1"/>
        <c:axPos val="b"/>
        <c:numFmt formatCode="ge" sourceLinked="1"/>
        <c:majorTickMark val="none"/>
        <c:minorTickMark val="none"/>
        <c:tickLblPos val="none"/>
        <c:crossAx val="300661480"/>
        <c:crosses val="autoZero"/>
        <c:auto val="1"/>
        <c:lblOffset val="100"/>
        <c:baseTimeUnit val="years"/>
      </c:dateAx>
      <c:valAx>
        <c:axId val="300661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97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A965-4A38-A81B-C8D731BECBD6}"/>
            </c:ext>
          </c:extLst>
        </c:ser>
        <c:dLbls>
          <c:showLegendKey val="0"/>
          <c:showVal val="0"/>
          <c:showCatName val="0"/>
          <c:showSerName val="0"/>
          <c:showPercent val="0"/>
          <c:showBubbleSize val="0"/>
        </c:dLbls>
        <c:gapWidth val="150"/>
        <c:axId val="376488368"/>
        <c:axId val="376488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61.55</c:v>
                </c:pt>
                <c:pt idx="4">
                  <c:v>57.22</c:v>
                </c:pt>
              </c:numCache>
            </c:numRef>
          </c:val>
          <c:smooth val="0"/>
          <c:extLst xmlns:c16r2="http://schemas.microsoft.com/office/drawing/2015/06/chart">
            <c:ext xmlns:c16="http://schemas.microsoft.com/office/drawing/2014/chart" uri="{C3380CC4-5D6E-409C-BE32-E72D297353CC}">
              <c16:uniqueId val="{00000001-A965-4A38-A81B-C8D731BECBD6}"/>
            </c:ext>
          </c:extLst>
        </c:ser>
        <c:dLbls>
          <c:showLegendKey val="0"/>
          <c:showVal val="0"/>
          <c:showCatName val="0"/>
          <c:showSerName val="0"/>
          <c:showPercent val="0"/>
          <c:showBubbleSize val="0"/>
        </c:dLbls>
        <c:marker val="1"/>
        <c:smooth val="0"/>
        <c:axId val="376488368"/>
        <c:axId val="376488760"/>
      </c:lineChart>
      <c:dateAx>
        <c:axId val="376488368"/>
        <c:scaling>
          <c:orientation val="minMax"/>
        </c:scaling>
        <c:delete val="1"/>
        <c:axPos val="b"/>
        <c:numFmt formatCode="ge" sourceLinked="1"/>
        <c:majorTickMark val="none"/>
        <c:minorTickMark val="none"/>
        <c:tickLblPos val="none"/>
        <c:crossAx val="376488760"/>
        <c:crosses val="autoZero"/>
        <c:auto val="1"/>
        <c:lblOffset val="100"/>
        <c:baseTimeUnit val="years"/>
      </c:dateAx>
      <c:valAx>
        <c:axId val="376488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48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69.260000000000005</c:v>
                </c:pt>
              </c:numCache>
            </c:numRef>
          </c:val>
          <c:extLst xmlns:c16r2="http://schemas.microsoft.com/office/drawing/2015/06/chart">
            <c:ext xmlns:c16="http://schemas.microsoft.com/office/drawing/2014/chart" uri="{C3380CC4-5D6E-409C-BE32-E72D297353CC}">
              <c16:uniqueId val="{00000000-7E65-48AC-83E9-CAC6B6228271}"/>
            </c:ext>
          </c:extLst>
        </c:ser>
        <c:dLbls>
          <c:showLegendKey val="0"/>
          <c:showVal val="0"/>
          <c:showCatName val="0"/>
          <c:showSerName val="0"/>
          <c:showPercent val="0"/>
          <c:showBubbleSize val="0"/>
        </c:dLbls>
        <c:gapWidth val="150"/>
        <c:axId val="377106672"/>
        <c:axId val="377107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67.489999999999995</c:v>
                </c:pt>
                <c:pt idx="4">
                  <c:v>67.290000000000006</c:v>
                </c:pt>
              </c:numCache>
            </c:numRef>
          </c:val>
          <c:smooth val="0"/>
          <c:extLst xmlns:c16r2="http://schemas.microsoft.com/office/drawing/2015/06/chart">
            <c:ext xmlns:c16="http://schemas.microsoft.com/office/drawing/2014/chart" uri="{C3380CC4-5D6E-409C-BE32-E72D297353CC}">
              <c16:uniqueId val="{00000001-7E65-48AC-83E9-CAC6B6228271}"/>
            </c:ext>
          </c:extLst>
        </c:ser>
        <c:dLbls>
          <c:showLegendKey val="0"/>
          <c:showVal val="0"/>
          <c:showCatName val="0"/>
          <c:showSerName val="0"/>
          <c:showPercent val="0"/>
          <c:showBubbleSize val="0"/>
        </c:dLbls>
        <c:marker val="1"/>
        <c:smooth val="0"/>
        <c:axId val="377106672"/>
        <c:axId val="377107064"/>
      </c:lineChart>
      <c:dateAx>
        <c:axId val="377106672"/>
        <c:scaling>
          <c:orientation val="minMax"/>
        </c:scaling>
        <c:delete val="1"/>
        <c:axPos val="b"/>
        <c:numFmt formatCode="ge" sourceLinked="1"/>
        <c:majorTickMark val="none"/>
        <c:minorTickMark val="none"/>
        <c:tickLblPos val="none"/>
        <c:crossAx val="377107064"/>
        <c:crosses val="autoZero"/>
        <c:auto val="1"/>
        <c:lblOffset val="100"/>
        <c:baseTimeUnit val="years"/>
      </c:dateAx>
      <c:valAx>
        <c:axId val="377107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10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99.45</c:v>
                </c:pt>
                <c:pt idx="1">
                  <c:v>98.9</c:v>
                </c:pt>
                <c:pt idx="2">
                  <c:v>101.09</c:v>
                </c:pt>
                <c:pt idx="3">
                  <c:v>99.31</c:v>
                </c:pt>
                <c:pt idx="4">
                  <c:v>98.15</c:v>
                </c:pt>
              </c:numCache>
            </c:numRef>
          </c:val>
          <c:extLst xmlns:c16r2="http://schemas.microsoft.com/office/drawing/2015/06/chart">
            <c:ext xmlns:c16="http://schemas.microsoft.com/office/drawing/2014/chart" uri="{C3380CC4-5D6E-409C-BE32-E72D297353CC}">
              <c16:uniqueId val="{00000000-8B45-4BFB-BCD2-E2E9E69C4498}"/>
            </c:ext>
          </c:extLst>
        </c:ser>
        <c:dLbls>
          <c:showLegendKey val="0"/>
          <c:showVal val="0"/>
          <c:showCatName val="0"/>
          <c:showSerName val="0"/>
          <c:showPercent val="0"/>
          <c:showBubbleSize val="0"/>
        </c:dLbls>
        <c:gapWidth val="150"/>
        <c:axId val="376577472"/>
        <c:axId val="300185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B45-4BFB-BCD2-E2E9E69C4498}"/>
            </c:ext>
          </c:extLst>
        </c:ser>
        <c:dLbls>
          <c:showLegendKey val="0"/>
          <c:showVal val="0"/>
          <c:showCatName val="0"/>
          <c:showSerName val="0"/>
          <c:showPercent val="0"/>
          <c:showBubbleSize val="0"/>
        </c:dLbls>
        <c:marker val="1"/>
        <c:smooth val="0"/>
        <c:axId val="376577472"/>
        <c:axId val="300185288"/>
      </c:lineChart>
      <c:dateAx>
        <c:axId val="376577472"/>
        <c:scaling>
          <c:orientation val="minMax"/>
        </c:scaling>
        <c:delete val="1"/>
        <c:axPos val="b"/>
        <c:numFmt formatCode="ge" sourceLinked="1"/>
        <c:majorTickMark val="none"/>
        <c:minorTickMark val="none"/>
        <c:tickLblPos val="none"/>
        <c:crossAx val="300185288"/>
        <c:crosses val="autoZero"/>
        <c:auto val="1"/>
        <c:lblOffset val="100"/>
        <c:baseTimeUnit val="years"/>
      </c:dateAx>
      <c:valAx>
        <c:axId val="300185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57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70C-49D6-AD67-774D4F5DE9BC}"/>
            </c:ext>
          </c:extLst>
        </c:ser>
        <c:dLbls>
          <c:showLegendKey val="0"/>
          <c:showVal val="0"/>
          <c:showCatName val="0"/>
          <c:showSerName val="0"/>
          <c:showPercent val="0"/>
          <c:showBubbleSize val="0"/>
        </c:dLbls>
        <c:gapWidth val="150"/>
        <c:axId val="301169208"/>
        <c:axId val="301173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70C-49D6-AD67-774D4F5DE9BC}"/>
            </c:ext>
          </c:extLst>
        </c:ser>
        <c:dLbls>
          <c:showLegendKey val="0"/>
          <c:showVal val="0"/>
          <c:showCatName val="0"/>
          <c:showSerName val="0"/>
          <c:showPercent val="0"/>
          <c:showBubbleSize val="0"/>
        </c:dLbls>
        <c:marker val="1"/>
        <c:smooth val="0"/>
        <c:axId val="301169208"/>
        <c:axId val="301173688"/>
      </c:lineChart>
      <c:dateAx>
        <c:axId val="301169208"/>
        <c:scaling>
          <c:orientation val="minMax"/>
        </c:scaling>
        <c:delete val="1"/>
        <c:axPos val="b"/>
        <c:numFmt formatCode="ge" sourceLinked="1"/>
        <c:majorTickMark val="none"/>
        <c:minorTickMark val="none"/>
        <c:tickLblPos val="none"/>
        <c:crossAx val="301173688"/>
        <c:crosses val="autoZero"/>
        <c:auto val="1"/>
        <c:lblOffset val="100"/>
        <c:baseTimeUnit val="years"/>
      </c:dateAx>
      <c:valAx>
        <c:axId val="301173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169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D62-4478-8E87-F21337EEE4A1}"/>
            </c:ext>
          </c:extLst>
        </c:ser>
        <c:dLbls>
          <c:showLegendKey val="0"/>
          <c:showVal val="0"/>
          <c:showCatName val="0"/>
          <c:showSerName val="0"/>
          <c:showPercent val="0"/>
          <c:showBubbleSize val="0"/>
        </c:dLbls>
        <c:gapWidth val="150"/>
        <c:axId val="299289584"/>
        <c:axId val="299289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D62-4478-8E87-F21337EEE4A1}"/>
            </c:ext>
          </c:extLst>
        </c:ser>
        <c:dLbls>
          <c:showLegendKey val="0"/>
          <c:showVal val="0"/>
          <c:showCatName val="0"/>
          <c:showSerName val="0"/>
          <c:showPercent val="0"/>
          <c:showBubbleSize val="0"/>
        </c:dLbls>
        <c:marker val="1"/>
        <c:smooth val="0"/>
        <c:axId val="299289584"/>
        <c:axId val="299289976"/>
      </c:lineChart>
      <c:dateAx>
        <c:axId val="299289584"/>
        <c:scaling>
          <c:orientation val="minMax"/>
        </c:scaling>
        <c:delete val="1"/>
        <c:axPos val="b"/>
        <c:numFmt formatCode="ge" sourceLinked="1"/>
        <c:majorTickMark val="none"/>
        <c:minorTickMark val="none"/>
        <c:tickLblPos val="none"/>
        <c:crossAx val="299289976"/>
        <c:crosses val="autoZero"/>
        <c:auto val="1"/>
        <c:lblOffset val="100"/>
        <c:baseTimeUnit val="years"/>
      </c:dateAx>
      <c:valAx>
        <c:axId val="299289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28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156-4D5B-9ECE-E20200361EF7}"/>
            </c:ext>
          </c:extLst>
        </c:ser>
        <c:dLbls>
          <c:showLegendKey val="0"/>
          <c:showVal val="0"/>
          <c:showCatName val="0"/>
          <c:showSerName val="0"/>
          <c:showPercent val="0"/>
          <c:showBubbleSize val="0"/>
        </c:dLbls>
        <c:gapWidth val="150"/>
        <c:axId val="301199864"/>
        <c:axId val="30120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156-4D5B-9ECE-E20200361EF7}"/>
            </c:ext>
          </c:extLst>
        </c:ser>
        <c:dLbls>
          <c:showLegendKey val="0"/>
          <c:showVal val="0"/>
          <c:showCatName val="0"/>
          <c:showSerName val="0"/>
          <c:showPercent val="0"/>
          <c:showBubbleSize val="0"/>
        </c:dLbls>
        <c:marker val="1"/>
        <c:smooth val="0"/>
        <c:axId val="301199864"/>
        <c:axId val="301200256"/>
      </c:lineChart>
      <c:dateAx>
        <c:axId val="301199864"/>
        <c:scaling>
          <c:orientation val="minMax"/>
        </c:scaling>
        <c:delete val="1"/>
        <c:axPos val="b"/>
        <c:numFmt formatCode="ge" sourceLinked="1"/>
        <c:majorTickMark val="none"/>
        <c:minorTickMark val="none"/>
        <c:tickLblPos val="none"/>
        <c:crossAx val="301200256"/>
        <c:crosses val="autoZero"/>
        <c:auto val="1"/>
        <c:lblOffset val="100"/>
        <c:baseTimeUnit val="years"/>
      </c:dateAx>
      <c:valAx>
        <c:axId val="30120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199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FA8-4F7A-982D-230CD3C6D7AF}"/>
            </c:ext>
          </c:extLst>
        </c:ser>
        <c:dLbls>
          <c:showLegendKey val="0"/>
          <c:showVal val="0"/>
          <c:showCatName val="0"/>
          <c:showSerName val="0"/>
          <c:showPercent val="0"/>
          <c:showBubbleSize val="0"/>
        </c:dLbls>
        <c:gapWidth val="150"/>
        <c:axId val="301201432"/>
        <c:axId val="30120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FA8-4F7A-982D-230CD3C6D7AF}"/>
            </c:ext>
          </c:extLst>
        </c:ser>
        <c:dLbls>
          <c:showLegendKey val="0"/>
          <c:showVal val="0"/>
          <c:showCatName val="0"/>
          <c:showSerName val="0"/>
          <c:showPercent val="0"/>
          <c:showBubbleSize val="0"/>
        </c:dLbls>
        <c:marker val="1"/>
        <c:smooth val="0"/>
        <c:axId val="301201432"/>
        <c:axId val="301201824"/>
      </c:lineChart>
      <c:dateAx>
        <c:axId val="301201432"/>
        <c:scaling>
          <c:orientation val="minMax"/>
        </c:scaling>
        <c:delete val="1"/>
        <c:axPos val="b"/>
        <c:numFmt formatCode="ge" sourceLinked="1"/>
        <c:majorTickMark val="none"/>
        <c:minorTickMark val="none"/>
        <c:tickLblPos val="none"/>
        <c:crossAx val="301201824"/>
        <c:crosses val="autoZero"/>
        <c:auto val="1"/>
        <c:lblOffset val="100"/>
        <c:baseTimeUnit val="years"/>
      </c:dateAx>
      <c:valAx>
        <c:axId val="30120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201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257.64</c:v>
                </c:pt>
                <c:pt idx="1">
                  <c:v>310.26</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30B5-4E3F-97D6-568F70F35EDF}"/>
            </c:ext>
          </c:extLst>
        </c:ser>
        <c:dLbls>
          <c:showLegendKey val="0"/>
          <c:showVal val="0"/>
          <c:showCatName val="0"/>
          <c:showSerName val="0"/>
          <c:showPercent val="0"/>
          <c:showBubbleSize val="0"/>
        </c:dLbls>
        <c:gapWidth val="150"/>
        <c:axId val="376485624"/>
        <c:axId val="376486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413.5</c:v>
                </c:pt>
                <c:pt idx="4">
                  <c:v>407.42</c:v>
                </c:pt>
              </c:numCache>
            </c:numRef>
          </c:val>
          <c:smooth val="0"/>
          <c:extLst xmlns:c16r2="http://schemas.microsoft.com/office/drawing/2015/06/chart">
            <c:ext xmlns:c16="http://schemas.microsoft.com/office/drawing/2014/chart" uri="{C3380CC4-5D6E-409C-BE32-E72D297353CC}">
              <c16:uniqueId val="{00000001-30B5-4E3F-97D6-568F70F35EDF}"/>
            </c:ext>
          </c:extLst>
        </c:ser>
        <c:dLbls>
          <c:showLegendKey val="0"/>
          <c:showVal val="0"/>
          <c:showCatName val="0"/>
          <c:showSerName val="0"/>
          <c:showPercent val="0"/>
          <c:showBubbleSize val="0"/>
        </c:dLbls>
        <c:marker val="1"/>
        <c:smooth val="0"/>
        <c:axId val="376485624"/>
        <c:axId val="376486016"/>
      </c:lineChart>
      <c:dateAx>
        <c:axId val="376485624"/>
        <c:scaling>
          <c:orientation val="minMax"/>
        </c:scaling>
        <c:delete val="1"/>
        <c:axPos val="b"/>
        <c:numFmt formatCode="ge" sourceLinked="1"/>
        <c:majorTickMark val="none"/>
        <c:minorTickMark val="none"/>
        <c:tickLblPos val="none"/>
        <c:crossAx val="376486016"/>
        <c:crosses val="autoZero"/>
        <c:auto val="1"/>
        <c:lblOffset val="100"/>
        <c:baseTimeUnit val="years"/>
      </c:dateAx>
      <c:valAx>
        <c:axId val="37648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485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50.62</c:v>
                </c:pt>
                <c:pt idx="1">
                  <c:v>50.32</c:v>
                </c:pt>
                <c:pt idx="2">
                  <c:v>57.8</c:v>
                </c:pt>
                <c:pt idx="3">
                  <c:v>64.760000000000005</c:v>
                </c:pt>
                <c:pt idx="4">
                  <c:v>62.54</c:v>
                </c:pt>
              </c:numCache>
            </c:numRef>
          </c:val>
          <c:extLst xmlns:c16r2="http://schemas.microsoft.com/office/drawing/2015/06/chart">
            <c:ext xmlns:c16="http://schemas.microsoft.com/office/drawing/2014/chart" uri="{C3380CC4-5D6E-409C-BE32-E72D297353CC}">
              <c16:uniqueId val="{00000000-09AE-4973-B17A-4026A532BC97}"/>
            </c:ext>
          </c:extLst>
        </c:ser>
        <c:dLbls>
          <c:showLegendKey val="0"/>
          <c:showVal val="0"/>
          <c:showCatName val="0"/>
          <c:showSerName val="0"/>
          <c:showPercent val="0"/>
          <c:showBubbleSize val="0"/>
        </c:dLbls>
        <c:gapWidth val="150"/>
        <c:axId val="299288800"/>
        <c:axId val="299288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55.84</c:v>
                </c:pt>
                <c:pt idx="4">
                  <c:v>57.08</c:v>
                </c:pt>
              </c:numCache>
            </c:numRef>
          </c:val>
          <c:smooth val="0"/>
          <c:extLst xmlns:c16r2="http://schemas.microsoft.com/office/drawing/2015/06/chart">
            <c:ext xmlns:c16="http://schemas.microsoft.com/office/drawing/2014/chart" uri="{C3380CC4-5D6E-409C-BE32-E72D297353CC}">
              <c16:uniqueId val="{00000001-09AE-4973-B17A-4026A532BC97}"/>
            </c:ext>
          </c:extLst>
        </c:ser>
        <c:dLbls>
          <c:showLegendKey val="0"/>
          <c:showVal val="0"/>
          <c:showCatName val="0"/>
          <c:showSerName val="0"/>
          <c:showPercent val="0"/>
          <c:showBubbleSize val="0"/>
        </c:dLbls>
        <c:marker val="1"/>
        <c:smooth val="0"/>
        <c:axId val="299288800"/>
        <c:axId val="299288408"/>
      </c:lineChart>
      <c:dateAx>
        <c:axId val="299288800"/>
        <c:scaling>
          <c:orientation val="minMax"/>
        </c:scaling>
        <c:delete val="1"/>
        <c:axPos val="b"/>
        <c:numFmt formatCode="ge" sourceLinked="1"/>
        <c:majorTickMark val="none"/>
        <c:minorTickMark val="none"/>
        <c:tickLblPos val="none"/>
        <c:crossAx val="299288408"/>
        <c:crosses val="autoZero"/>
        <c:auto val="1"/>
        <c:lblOffset val="100"/>
        <c:baseTimeUnit val="years"/>
      </c:dateAx>
      <c:valAx>
        <c:axId val="299288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28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160.58000000000001</c:v>
                </c:pt>
                <c:pt idx="1">
                  <c:v>158.16</c:v>
                </c:pt>
                <c:pt idx="2">
                  <c:v>140</c:v>
                </c:pt>
                <c:pt idx="3">
                  <c:v>126.82</c:v>
                </c:pt>
                <c:pt idx="4">
                  <c:v>132.13999999999999</c:v>
                </c:pt>
              </c:numCache>
            </c:numRef>
          </c:val>
          <c:extLst xmlns:c16r2="http://schemas.microsoft.com/office/drawing/2015/06/chart">
            <c:ext xmlns:c16="http://schemas.microsoft.com/office/drawing/2014/chart" uri="{C3380CC4-5D6E-409C-BE32-E72D297353CC}">
              <c16:uniqueId val="{00000000-2891-4B8B-9398-87C88F29D8CD}"/>
            </c:ext>
          </c:extLst>
        </c:ser>
        <c:dLbls>
          <c:showLegendKey val="0"/>
          <c:showVal val="0"/>
          <c:showCatName val="0"/>
          <c:showSerName val="0"/>
          <c:showPercent val="0"/>
          <c:showBubbleSize val="0"/>
        </c:dLbls>
        <c:gapWidth val="150"/>
        <c:axId val="299289192"/>
        <c:axId val="376487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287.57</c:v>
                </c:pt>
                <c:pt idx="4">
                  <c:v>286.86</c:v>
                </c:pt>
              </c:numCache>
            </c:numRef>
          </c:val>
          <c:smooth val="0"/>
          <c:extLst xmlns:c16r2="http://schemas.microsoft.com/office/drawing/2015/06/chart">
            <c:ext xmlns:c16="http://schemas.microsoft.com/office/drawing/2014/chart" uri="{C3380CC4-5D6E-409C-BE32-E72D297353CC}">
              <c16:uniqueId val="{00000001-2891-4B8B-9398-87C88F29D8CD}"/>
            </c:ext>
          </c:extLst>
        </c:ser>
        <c:dLbls>
          <c:showLegendKey val="0"/>
          <c:showVal val="0"/>
          <c:showCatName val="0"/>
          <c:showSerName val="0"/>
          <c:showPercent val="0"/>
          <c:showBubbleSize val="0"/>
        </c:dLbls>
        <c:marker val="1"/>
        <c:smooth val="0"/>
        <c:axId val="299289192"/>
        <c:axId val="376487192"/>
      </c:lineChart>
      <c:dateAx>
        <c:axId val="299289192"/>
        <c:scaling>
          <c:orientation val="minMax"/>
        </c:scaling>
        <c:delete val="1"/>
        <c:axPos val="b"/>
        <c:numFmt formatCode="ge" sourceLinked="1"/>
        <c:majorTickMark val="none"/>
        <c:minorTickMark val="none"/>
        <c:tickLblPos val="none"/>
        <c:crossAx val="376487192"/>
        <c:crosses val="autoZero"/>
        <c:auto val="1"/>
        <c:lblOffset val="100"/>
        <c:baseTimeUnit val="years"/>
      </c:dateAx>
      <c:valAx>
        <c:axId val="376487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289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D12" zoomScale="98" zoomScaleNormal="98"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宮城県　大衡村</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特定地域生活排水処理</v>
      </c>
      <c r="Q8" s="47"/>
      <c r="R8" s="47"/>
      <c r="S8" s="47"/>
      <c r="T8" s="47"/>
      <c r="U8" s="47"/>
      <c r="V8" s="47"/>
      <c r="W8" s="47" t="str">
        <f>データ!L6</f>
        <v>K3</v>
      </c>
      <c r="X8" s="47"/>
      <c r="Y8" s="47"/>
      <c r="Z8" s="47"/>
      <c r="AA8" s="47"/>
      <c r="AB8" s="47"/>
      <c r="AC8" s="47"/>
      <c r="AD8" s="48" t="str">
        <f>データ!$M$6</f>
        <v>非設置</v>
      </c>
      <c r="AE8" s="48"/>
      <c r="AF8" s="48"/>
      <c r="AG8" s="48"/>
      <c r="AH8" s="48"/>
      <c r="AI8" s="48"/>
      <c r="AJ8" s="48"/>
      <c r="AK8" s="3"/>
      <c r="AL8" s="49">
        <f>データ!S6</f>
        <v>5875</v>
      </c>
      <c r="AM8" s="49"/>
      <c r="AN8" s="49"/>
      <c r="AO8" s="49"/>
      <c r="AP8" s="49"/>
      <c r="AQ8" s="49"/>
      <c r="AR8" s="49"/>
      <c r="AS8" s="49"/>
      <c r="AT8" s="44">
        <f>データ!T6</f>
        <v>569.94000000000005</v>
      </c>
      <c r="AU8" s="44"/>
      <c r="AV8" s="44"/>
      <c r="AW8" s="44"/>
      <c r="AX8" s="44"/>
      <c r="AY8" s="44"/>
      <c r="AZ8" s="44"/>
      <c r="BA8" s="44"/>
      <c r="BB8" s="44">
        <f>データ!U6</f>
        <v>10.31</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40.729999999999997</v>
      </c>
      <c r="Q10" s="44"/>
      <c r="R10" s="44"/>
      <c r="S10" s="44"/>
      <c r="T10" s="44"/>
      <c r="U10" s="44"/>
      <c r="V10" s="44"/>
      <c r="W10" s="44">
        <f>データ!Q6</f>
        <v>100</v>
      </c>
      <c r="X10" s="44"/>
      <c r="Y10" s="44"/>
      <c r="Z10" s="44"/>
      <c r="AA10" s="44"/>
      <c r="AB10" s="44"/>
      <c r="AC10" s="44"/>
      <c r="AD10" s="49">
        <f>データ!R6</f>
        <v>3500</v>
      </c>
      <c r="AE10" s="49"/>
      <c r="AF10" s="49"/>
      <c r="AG10" s="49"/>
      <c r="AH10" s="49"/>
      <c r="AI10" s="49"/>
      <c r="AJ10" s="49"/>
      <c r="AK10" s="2"/>
      <c r="AL10" s="49">
        <f>データ!V6</f>
        <v>2381</v>
      </c>
      <c r="AM10" s="49"/>
      <c r="AN10" s="49"/>
      <c r="AO10" s="49"/>
      <c r="AP10" s="49"/>
      <c r="AQ10" s="49"/>
      <c r="AR10" s="49"/>
      <c r="AS10" s="49"/>
      <c r="AT10" s="44">
        <f>データ!W6</f>
        <v>52.7</v>
      </c>
      <c r="AU10" s="44"/>
      <c r="AV10" s="44"/>
      <c r="AW10" s="44"/>
      <c r="AX10" s="44"/>
      <c r="AY10" s="44"/>
      <c r="AZ10" s="44"/>
      <c r="BA10" s="44"/>
      <c r="BB10" s="44">
        <f>データ!X6</f>
        <v>45.18</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5" t="s">
        <v>31</v>
      </c>
      <c r="BM45" s="76"/>
      <c r="BN45" s="76"/>
      <c r="BO45" s="76"/>
      <c r="BP45" s="76"/>
      <c r="BQ45" s="76"/>
      <c r="BR45" s="76"/>
      <c r="BS45" s="76"/>
      <c r="BT45" s="76"/>
      <c r="BU45" s="76"/>
      <c r="BV45" s="76"/>
      <c r="BW45" s="76"/>
      <c r="BX45" s="76"/>
      <c r="BY45" s="76"/>
      <c r="BZ45" s="7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8"/>
      <c r="BM46" s="79"/>
      <c r="BN46" s="79"/>
      <c r="BO46" s="79"/>
      <c r="BP46" s="79"/>
      <c r="BQ46" s="79"/>
      <c r="BR46" s="79"/>
      <c r="BS46" s="79"/>
      <c r="BT46" s="79"/>
      <c r="BU46" s="79"/>
      <c r="BV46" s="79"/>
      <c r="BW46" s="79"/>
      <c r="BX46" s="79"/>
      <c r="BY46" s="79"/>
      <c r="BZ46" s="8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5" t="s">
        <v>37</v>
      </c>
      <c r="BM64" s="76"/>
      <c r="BN64" s="76"/>
      <c r="BO64" s="76"/>
      <c r="BP64" s="76"/>
      <c r="BQ64" s="76"/>
      <c r="BR64" s="76"/>
      <c r="BS64" s="76"/>
      <c r="BT64" s="76"/>
      <c r="BU64" s="76"/>
      <c r="BV64" s="76"/>
      <c r="BW64" s="76"/>
      <c r="BX64" s="76"/>
      <c r="BY64" s="76"/>
      <c r="BZ64" s="7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8"/>
      <c r="BM65" s="79"/>
      <c r="BN65" s="79"/>
      <c r="BO65" s="79"/>
      <c r="BP65" s="79"/>
      <c r="BQ65" s="79"/>
      <c r="BR65" s="79"/>
      <c r="BS65" s="79"/>
      <c r="BT65" s="79"/>
      <c r="BU65" s="79"/>
      <c r="BV65" s="79"/>
      <c r="BW65" s="79"/>
      <c r="BX65" s="79"/>
      <c r="BY65" s="79"/>
      <c r="BZ65" s="8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122</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【329.28】</v>
      </c>
      <c r="I86" s="25" t="str">
        <f>データ!CA6</f>
        <v>【60.55】</v>
      </c>
      <c r="J86" s="25" t="str">
        <f>データ!CL6</f>
        <v>【269.12】</v>
      </c>
      <c r="K86" s="25" t="str">
        <f>データ!CW6</f>
        <v>【59.35】</v>
      </c>
      <c r="L86" s="25" t="str">
        <f>データ!DH6</f>
        <v>【76.98】</v>
      </c>
      <c r="M86" s="25" t="s">
        <v>56</v>
      </c>
      <c r="N86" s="25" t="s">
        <v>56</v>
      </c>
      <c r="O86" s="25" t="str">
        <f>データ!EO6</f>
        <v>【-】</v>
      </c>
    </row>
  </sheetData>
  <sheetProtection algorithmName="SHA-512" hashValue="IEBMXU4pUz0iy8LODOzk+UXzYoj6aYx3Gw5lNYh38nzJmHlZDPQEKTvQyLIAXMk/5wmG+Uq5lSs90wsURXiqJg==" saltValue="CQZZNpJrFSMQ5cKmejjw1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36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68</v>
      </c>
      <c r="B4" s="29"/>
      <c r="C4" s="29"/>
      <c r="D4" s="29"/>
      <c r="E4" s="29"/>
      <c r="F4" s="29"/>
      <c r="G4" s="29"/>
      <c r="H4" s="85"/>
      <c r="I4" s="86"/>
      <c r="J4" s="86"/>
      <c r="K4" s="86"/>
      <c r="L4" s="86"/>
      <c r="M4" s="86"/>
      <c r="N4" s="86"/>
      <c r="O4" s="86"/>
      <c r="P4" s="86"/>
      <c r="Q4" s="86"/>
      <c r="R4" s="86"/>
      <c r="S4" s="86"/>
      <c r="T4" s="86"/>
      <c r="U4" s="86"/>
      <c r="V4" s="86"/>
      <c r="W4" s="86"/>
      <c r="X4" s="87"/>
      <c r="Y4" s="81" t="s">
        <v>69</v>
      </c>
      <c r="Z4" s="81"/>
      <c r="AA4" s="81"/>
      <c r="AB4" s="81"/>
      <c r="AC4" s="81"/>
      <c r="AD4" s="81"/>
      <c r="AE4" s="81"/>
      <c r="AF4" s="81"/>
      <c r="AG4" s="81"/>
      <c r="AH4" s="81"/>
      <c r="AI4" s="81"/>
      <c r="AJ4" s="81" t="s">
        <v>70</v>
      </c>
      <c r="AK4" s="81"/>
      <c r="AL4" s="81"/>
      <c r="AM4" s="81"/>
      <c r="AN4" s="81"/>
      <c r="AO4" s="81"/>
      <c r="AP4" s="81"/>
      <c r="AQ4" s="81"/>
      <c r="AR4" s="81"/>
      <c r="AS4" s="81"/>
      <c r="AT4" s="81"/>
      <c r="AU4" s="81" t="s">
        <v>71</v>
      </c>
      <c r="AV4" s="81"/>
      <c r="AW4" s="81"/>
      <c r="AX4" s="81"/>
      <c r="AY4" s="81"/>
      <c r="AZ4" s="81"/>
      <c r="BA4" s="81"/>
      <c r="BB4" s="81"/>
      <c r="BC4" s="81"/>
      <c r="BD4" s="81"/>
      <c r="BE4" s="81"/>
      <c r="BF4" s="81" t="s">
        <v>72</v>
      </c>
      <c r="BG4" s="81"/>
      <c r="BH4" s="81"/>
      <c r="BI4" s="81"/>
      <c r="BJ4" s="81"/>
      <c r="BK4" s="81"/>
      <c r="BL4" s="81"/>
      <c r="BM4" s="81"/>
      <c r="BN4" s="81"/>
      <c r="BO4" s="81"/>
      <c r="BP4" s="81"/>
      <c r="BQ4" s="81" t="s">
        <v>73</v>
      </c>
      <c r="BR4" s="81"/>
      <c r="BS4" s="81"/>
      <c r="BT4" s="81"/>
      <c r="BU4" s="81"/>
      <c r="BV4" s="81"/>
      <c r="BW4" s="81"/>
      <c r="BX4" s="81"/>
      <c r="BY4" s="81"/>
      <c r="BZ4" s="81"/>
      <c r="CA4" s="81"/>
      <c r="CB4" s="81" t="s">
        <v>74</v>
      </c>
      <c r="CC4" s="81"/>
      <c r="CD4" s="81"/>
      <c r="CE4" s="81"/>
      <c r="CF4" s="81"/>
      <c r="CG4" s="81"/>
      <c r="CH4" s="81"/>
      <c r="CI4" s="81"/>
      <c r="CJ4" s="81"/>
      <c r="CK4" s="81"/>
      <c r="CL4" s="81"/>
      <c r="CM4" s="81" t="s">
        <v>75</v>
      </c>
      <c r="CN4" s="81"/>
      <c r="CO4" s="81"/>
      <c r="CP4" s="81"/>
      <c r="CQ4" s="81"/>
      <c r="CR4" s="81"/>
      <c r="CS4" s="81"/>
      <c r="CT4" s="81"/>
      <c r="CU4" s="81"/>
      <c r="CV4" s="81"/>
      <c r="CW4" s="81"/>
      <c r="CX4" s="81" t="s">
        <v>76</v>
      </c>
      <c r="CY4" s="81"/>
      <c r="CZ4" s="81"/>
      <c r="DA4" s="81"/>
      <c r="DB4" s="81"/>
      <c r="DC4" s="81"/>
      <c r="DD4" s="81"/>
      <c r="DE4" s="81"/>
      <c r="DF4" s="81"/>
      <c r="DG4" s="81"/>
      <c r="DH4" s="81"/>
      <c r="DI4" s="81" t="s">
        <v>77</v>
      </c>
      <c r="DJ4" s="81"/>
      <c r="DK4" s="81"/>
      <c r="DL4" s="81"/>
      <c r="DM4" s="81"/>
      <c r="DN4" s="81"/>
      <c r="DO4" s="81"/>
      <c r="DP4" s="81"/>
      <c r="DQ4" s="81"/>
      <c r="DR4" s="81"/>
      <c r="DS4" s="81"/>
      <c r="DT4" s="81" t="s">
        <v>78</v>
      </c>
      <c r="DU4" s="81"/>
      <c r="DV4" s="81"/>
      <c r="DW4" s="81"/>
      <c r="DX4" s="81"/>
      <c r="DY4" s="81"/>
      <c r="DZ4" s="81"/>
      <c r="EA4" s="81"/>
      <c r="EB4" s="81"/>
      <c r="EC4" s="81"/>
      <c r="ED4" s="81"/>
      <c r="EE4" s="81" t="s">
        <v>79</v>
      </c>
      <c r="EF4" s="81"/>
      <c r="EG4" s="81"/>
      <c r="EH4" s="81"/>
      <c r="EI4" s="81"/>
      <c r="EJ4" s="81"/>
      <c r="EK4" s="81"/>
      <c r="EL4" s="81"/>
      <c r="EM4" s="81"/>
      <c r="EN4" s="81"/>
      <c r="EO4" s="81"/>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44245</v>
      </c>
      <c r="D6" s="32">
        <f t="shared" si="3"/>
        <v>47</v>
      </c>
      <c r="E6" s="32">
        <f t="shared" si="3"/>
        <v>18</v>
      </c>
      <c r="F6" s="32">
        <f t="shared" si="3"/>
        <v>0</v>
      </c>
      <c r="G6" s="32">
        <f t="shared" si="3"/>
        <v>0</v>
      </c>
      <c r="H6" s="32" t="str">
        <f t="shared" si="3"/>
        <v>宮城県　大衡村</v>
      </c>
      <c r="I6" s="32" t="str">
        <f t="shared" si="3"/>
        <v>法非適用</v>
      </c>
      <c r="J6" s="32" t="str">
        <f t="shared" si="3"/>
        <v>下水道事業</v>
      </c>
      <c r="K6" s="32" t="str">
        <f t="shared" si="3"/>
        <v>特定地域生活排水処理</v>
      </c>
      <c r="L6" s="32" t="str">
        <f t="shared" si="3"/>
        <v>K3</v>
      </c>
      <c r="M6" s="32" t="str">
        <f t="shared" si="3"/>
        <v>非設置</v>
      </c>
      <c r="N6" s="33" t="str">
        <f t="shared" si="3"/>
        <v>-</v>
      </c>
      <c r="O6" s="33" t="str">
        <f t="shared" si="3"/>
        <v>該当数値なし</v>
      </c>
      <c r="P6" s="33">
        <f t="shared" si="3"/>
        <v>40.729999999999997</v>
      </c>
      <c r="Q6" s="33">
        <f t="shared" si="3"/>
        <v>100</v>
      </c>
      <c r="R6" s="33">
        <f t="shared" si="3"/>
        <v>3500</v>
      </c>
      <c r="S6" s="33">
        <f t="shared" si="3"/>
        <v>5875</v>
      </c>
      <c r="T6" s="33">
        <f t="shared" si="3"/>
        <v>569.94000000000005</v>
      </c>
      <c r="U6" s="33">
        <f t="shared" si="3"/>
        <v>10.31</v>
      </c>
      <c r="V6" s="33">
        <f t="shared" si="3"/>
        <v>2381</v>
      </c>
      <c r="W6" s="33">
        <f t="shared" si="3"/>
        <v>52.7</v>
      </c>
      <c r="X6" s="33">
        <f t="shared" si="3"/>
        <v>45.18</v>
      </c>
      <c r="Y6" s="34">
        <f>IF(Y7="",NA(),Y7)</f>
        <v>99.45</v>
      </c>
      <c r="Z6" s="34">
        <f t="shared" ref="Z6:AH6" si="4">IF(Z7="",NA(),Z7)</f>
        <v>98.9</v>
      </c>
      <c r="AA6" s="34">
        <f t="shared" si="4"/>
        <v>101.09</v>
      </c>
      <c r="AB6" s="34">
        <f t="shared" si="4"/>
        <v>99.31</v>
      </c>
      <c r="AC6" s="34">
        <f t="shared" si="4"/>
        <v>98.15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257.64</v>
      </c>
      <c r="BG6" s="34">
        <f t="shared" ref="BG6:BO6" si="7">IF(BG7="",NA(),BG7)</f>
        <v>310.26</v>
      </c>
      <c r="BH6" s="33">
        <f t="shared" si="7"/>
        <v>0</v>
      </c>
      <c r="BI6" s="33">
        <f t="shared" si="7"/>
        <v>0</v>
      </c>
      <c r="BJ6" s="33">
        <f t="shared" si="7"/>
        <v>0</v>
      </c>
      <c r="BK6" s="34">
        <f t="shared" si="7"/>
        <v>446.63</v>
      </c>
      <c r="BL6" s="34">
        <f t="shared" si="7"/>
        <v>416.91</v>
      </c>
      <c r="BM6" s="34">
        <f t="shared" si="7"/>
        <v>392.19</v>
      </c>
      <c r="BN6" s="34">
        <f t="shared" si="7"/>
        <v>413.5</v>
      </c>
      <c r="BO6" s="34">
        <f t="shared" si="7"/>
        <v>407.42</v>
      </c>
      <c r="BP6" s="33" t="str">
        <f>IF(BP7="","",IF(BP7="-","【-】","【"&amp;SUBSTITUTE(TEXT(BP7,"#,##0.00"),"-","△")&amp;"】"))</f>
        <v>【329.28】</v>
      </c>
      <c r="BQ6" s="34">
        <f>IF(BQ7="",NA(),BQ7)</f>
        <v>50.62</v>
      </c>
      <c r="BR6" s="34">
        <f t="shared" ref="BR6:BZ6" si="8">IF(BR7="",NA(),BR7)</f>
        <v>50.32</v>
      </c>
      <c r="BS6" s="34">
        <f t="shared" si="8"/>
        <v>57.8</v>
      </c>
      <c r="BT6" s="34">
        <f t="shared" si="8"/>
        <v>64.760000000000005</v>
      </c>
      <c r="BU6" s="34">
        <f t="shared" si="8"/>
        <v>62.54</v>
      </c>
      <c r="BV6" s="34">
        <f t="shared" si="8"/>
        <v>58.53</v>
      </c>
      <c r="BW6" s="34">
        <f t="shared" si="8"/>
        <v>57.93</v>
      </c>
      <c r="BX6" s="34">
        <f t="shared" si="8"/>
        <v>57.03</v>
      </c>
      <c r="BY6" s="34">
        <f t="shared" si="8"/>
        <v>55.84</v>
      </c>
      <c r="BZ6" s="34">
        <f t="shared" si="8"/>
        <v>57.08</v>
      </c>
      <c r="CA6" s="33" t="str">
        <f>IF(CA7="","",IF(CA7="-","【-】","【"&amp;SUBSTITUTE(TEXT(CA7,"#,##0.00"),"-","△")&amp;"】"))</f>
        <v>【60.55】</v>
      </c>
      <c r="CB6" s="34">
        <f>IF(CB7="",NA(),CB7)</f>
        <v>160.58000000000001</v>
      </c>
      <c r="CC6" s="34">
        <f t="shared" ref="CC6:CK6" si="9">IF(CC7="",NA(),CC7)</f>
        <v>158.16</v>
      </c>
      <c r="CD6" s="34">
        <f t="shared" si="9"/>
        <v>140</v>
      </c>
      <c r="CE6" s="34">
        <f t="shared" si="9"/>
        <v>126.82</v>
      </c>
      <c r="CF6" s="34">
        <f t="shared" si="9"/>
        <v>132.13999999999999</v>
      </c>
      <c r="CG6" s="34">
        <f t="shared" si="9"/>
        <v>266.57</v>
      </c>
      <c r="CH6" s="34">
        <f t="shared" si="9"/>
        <v>276.93</v>
      </c>
      <c r="CI6" s="34">
        <f t="shared" si="9"/>
        <v>283.73</v>
      </c>
      <c r="CJ6" s="34">
        <f t="shared" si="9"/>
        <v>287.57</v>
      </c>
      <c r="CK6" s="34">
        <f t="shared" si="9"/>
        <v>286.86</v>
      </c>
      <c r="CL6" s="33" t="str">
        <f>IF(CL7="","",IF(CL7="-","【-】","【"&amp;SUBSTITUTE(TEXT(CL7,"#,##0.00"),"-","△")&amp;"】"))</f>
        <v>【269.12】</v>
      </c>
      <c r="CM6" s="34">
        <f>IF(CM7="",NA(),CM7)</f>
        <v>100</v>
      </c>
      <c r="CN6" s="34">
        <f t="shared" ref="CN6:CV6" si="10">IF(CN7="",NA(),CN7)</f>
        <v>100</v>
      </c>
      <c r="CO6" s="34">
        <f t="shared" si="10"/>
        <v>100</v>
      </c>
      <c r="CP6" s="34">
        <f t="shared" si="10"/>
        <v>100</v>
      </c>
      <c r="CQ6" s="34">
        <f t="shared" si="10"/>
        <v>100</v>
      </c>
      <c r="CR6" s="34">
        <f t="shared" si="10"/>
        <v>58.06</v>
      </c>
      <c r="CS6" s="34">
        <f t="shared" si="10"/>
        <v>59.08</v>
      </c>
      <c r="CT6" s="34">
        <f t="shared" si="10"/>
        <v>58.25</v>
      </c>
      <c r="CU6" s="34">
        <f t="shared" si="10"/>
        <v>61.55</v>
      </c>
      <c r="CV6" s="34">
        <f t="shared" si="10"/>
        <v>57.22</v>
      </c>
      <c r="CW6" s="33" t="str">
        <f>IF(CW7="","",IF(CW7="-","【-】","【"&amp;SUBSTITUTE(TEXT(CW7,"#,##0.00"),"-","△")&amp;"】"))</f>
        <v>【59.35】</v>
      </c>
      <c r="CX6" s="34">
        <f>IF(CX7="",NA(),CX7)</f>
        <v>100</v>
      </c>
      <c r="CY6" s="34">
        <f t="shared" ref="CY6:DG6" si="11">IF(CY7="",NA(),CY7)</f>
        <v>100</v>
      </c>
      <c r="CZ6" s="34">
        <f t="shared" si="11"/>
        <v>100</v>
      </c>
      <c r="DA6" s="34">
        <f t="shared" si="11"/>
        <v>100</v>
      </c>
      <c r="DB6" s="34">
        <f t="shared" si="11"/>
        <v>69.260000000000005</v>
      </c>
      <c r="DC6" s="34">
        <f t="shared" si="11"/>
        <v>75.790000000000006</v>
      </c>
      <c r="DD6" s="34">
        <f t="shared" si="11"/>
        <v>77.12</v>
      </c>
      <c r="DE6" s="34">
        <f t="shared" si="11"/>
        <v>68.150000000000006</v>
      </c>
      <c r="DF6" s="34">
        <f t="shared" si="11"/>
        <v>67.489999999999995</v>
      </c>
      <c r="DG6" s="34">
        <f t="shared" si="11"/>
        <v>67.290000000000006</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44245</v>
      </c>
      <c r="D7" s="36">
        <v>47</v>
      </c>
      <c r="E7" s="36">
        <v>18</v>
      </c>
      <c r="F7" s="36">
        <v>0</v>
      </c>
      <c r="G7" s="36">
        <v>0</v>
      </c>
      <c r="H7" s="36" t="s">
        <v>109</v>
      </c>
      <c r="I7" s="36" t="s">
        <v>110</v>
      </c>
      <c r="J7" s="36" t="s">
        <v>111</v>
      </c>
      <c r="K7" s="36" t="s">
        <v>112</v>
      </c>
      <c r="L7" s="36" t="s">
        <v>113</v>
      </c>
      <c r="M7" s="36" t="s">
        <v>114</v>
      </c>
      <c r="N7" s="37" t="s">
        <v>115</v>
      </c>
      <c r="O7" s="37" t="s">
        <v>116</v>
      </c>
      <c r="P7" s="37">
        <v>40.729999999999997</v>
      </c>
      <c r="Q7" s="37">
        <v>100</v>
      </c>
      <c r="R7" s="37">
        <v>3500</v>
      </c>
      <c r="S7" s="37">
        <v>5875</v>
      </c>
      <c r="T7" s="37">
        <v>569.94000000000005</v>
      </c>
      <c r="U7" s="37">
        <v>10.31</v>
      </c>
      <c r="V7" s="37">
        <v>2381</v>
      </c>
      <c r="W7" s="37">
        <v>52.7</v>
      </c>
      <c r="X7" s="37">
        <v>45.18</v>
      </c>
      <c r="Y7" s="37">
        <v>99.45</v>
      </c>
      <c r="Z7" s="37">
        <v>98.9</v>
      </c>
      <c r="AA7" s="37">
        <v>101.09</v>
      </c>
      <c r="AB7" s="37">
        <v>99.31</v>
      </c>
      <c r="AC7" s="37">
        <v>98.15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257.64</v>
      </c>
      <c r="BG7" s="37">
        <v>310.26</v>
      </c>
      <c r="BH7" s="37">
        <v>0</v>
      </c>
      <c r="BI7" s="37">
        <v>0</v>
      </c>
      <c r="BJ7" s="37">
        <v>0</v>
      </c>
      <c r="BK7" s="37">
        <v>446.63</v>
      </c>
      <c r="BL7" s="37">
        <v>416.91</v>
      </c>
      <c r="BM7" s="37">
        <v>392.19</v>
      </c>
      <c r="BN7" s="37">
        <v>413.5</v>
      </c>
      <c r="BO7" s="37">
        <v>407.42</v>
      </c>
      <c r="BP7" s="37">
        <v>329.28</v>
      </c>
      <c r="BQ7" s="37">
        <v>50.62</v>
      </c>
      <c r="BR7" s="37">
        <v>50.32</v>
      </c>
      <c r="BS7" s="37">
        <v>57.8</v>
      </c>
      <c r="BT7" s="37">
        <v>64.760000000000005</v>
      </c>
      <c r="BU7" s="37">
        <v>62.54</v>
      </c>
      <c r="BV7" s="37">
        <v>58.53</v>
      </c>
      <c r="BW7" s="37">
        <v>57.93</v>
      </c>
      <c r="BX7" s="37">
        <v>57.03</v>
      </c>
      <c r="BY7" s="37">
        <v>55.84</v>
      </c>
      <c r="BZ7" s="37">
        <v>57.08</v>
      </c>
      <c r="CA7" s="37">
        <v>60.55</v>
      </c>
      <c r="CB7" s="37">
        <v>160.58000000000001</v>
      </c>
      <c r="CC7" s="37">
        <v>158.16</v>
      </c>
      <c r="CD7" s="37">
        <v>140</v>
      </c>
      <c r="CE7" s="37">
        <v>126.82</v>
      </c>
      <c r="CF7" s="37">
        <v>132.13999999999999</v>
      </c>
      <c r="CG7" s="37">
        <v>266.57</v>
      </c>
      <c r="CH7" s="37">
        <v>276.93</v>
      </c>
      <c r="CI7" s="37">
        <v>283.73</v>
      </c>
      <c r="CJ7" s="37">
        <v>287.57</v>
      </c>
      <c r="CK7" s="37">
        <v>286.86</v>
      </c>
      <c r="CL7" s="37">
        <v>269.12</v>
      </c>
      <c r="CM7" s="37">
        <v>100</v>
      </c>
      <c r="CN7" s="37">
        <v>100</v>
      </c>
      <c r="CO7" s="37">
        <v>100</v>
      </c>
      <c r="CP7" s="37">
        <v>100</v>
      </c>
      <c r="CQ7" s="37">
        <v>100</v>
      </c>
      <c r="CR7" s="37">
        <v>58.06</v>
      </c>
      <c r="CS7" s="37">
        <v>59.08</v>
      </c>
      <c r="CT7" s="37">
        <v>58.25</v>
      </c>
      <c r="CU7" s="37">
        <v>61.55</v>
      </c>
      <c r="CV7" s="37">
        <v>57.22</v>
      </c>
      <c r="CW7" s="37">
        <v>59.35</v>
      </c>
      <c r="CX7" s="37">
        <v>100</v>
      </c>
      <c r="CY7" s="37">
        <v>100</v>
      </c>
      <c r="CZ7" s="37">
        <v>100</v>
      </c>
      <c r="DA7" s="37">
        <v>100</v>
      </c>
      <c r="DB7" s="37">
        <v>69.260000000000005</v>
      </c>
      <c r="DC7" s="37">
        <v>75.790000000000006</v>
      </c>
      <c r="DD7" s="37">
        <v>77.12</v>
      </c>
      <c r="DE7" s="37">
        <v>68.150000000000006</v>
      </c>
      <c r="DF7" s="37">
        <v>67.489999999999995</v>
      </c>
      <c r="DG7" s="37">
        <v>67.290000000000006</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115</v>
      </c>
      <c r="EF7" s="37" t="s">
        <v>115</v>
      </c>
      <c r="EG7" s="37" t="s">
        <v>115</v>
      </c>
      <c r="EH7" s="37" t="s">
        <v>115</v>
      </c>
      <c r="EI7" s="37" t="s">
        <v>115</v>
      </c>
      <c r="EJ7" s="37" t="s">
        <v>115</v>
      </c>
      <c r="EK7" s="37" t="s">
        <v>115</v>
      </c>
      <c r="EL7" s="37" t="s">
        <v>115</v>
      </c>
      <c r="EM7" s="37" t="s">
        <v>115</v>
      </c>
      <c r="EN7" s="37" t="s">
        <v>115</v>
      </c>
      <c r="EO7" s="37" t="s">
        <v>115</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三塚 利博</cp:lastModifiedBy>
  <cp:lastPrinted>2019-01-31T23:49:46Z</cp:lastPrinted>
  <dcterms:created xsi:type="dcterms:W3CDTF">2018-12-03T09:37:55Z</dcterms:created>
  <dcterms:modified xsi:type="dcterms:W3CDTF">2019-02-01T00:12:42Z</dcterms:modified>
  <cp:category/>
</cp:coreProperties>
</file>