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3.)平成３０年度\起債関係\40. 【依頼（2 1〆）】公営企業に係る経営比較分析表の分析等について\提出（水道・下水・農集まとめて報告）\"/>
    </mc:Choice>
  </mc:AlternateContent>
  <workbookProtection workbookAlgorithmName="SHA-512" workbookHashValue="Pv/rBvyy8pHxDW5aydByaR5PBpdGVTN3ISX8hAexNP8QC2E3sqozV2gy/tKsnqP4DVgWlpEv2tezzLU0QYxFVQ==" workbookSaltValue="aqWFVk4DR2Tkugx8zqbjd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<sst xmlns="http://schemas.openxmlformats.org/spreadsheetml/2006/main" count="245" uniqueCount="125">
  <si>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</si>
  <si>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</si>
  <si>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</si>
  <si>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</si>
  <si>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</si>
  <si>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</si>
  <si>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</si>
  <si>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</si>
  <si>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</si>
  <si>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</si>
  <si>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</si>
  <si>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</si>
  <si>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</si>
  <si>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</si>
  <si>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</si>
  <si>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</si>
  <si>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</si>
  <si>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</si>
  <si>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</si>
  <si>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</si>
  <si>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</si>
  <si>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</si>
  <si>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</si>
  <si>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</si>
  <si>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</si>
  <si>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</si>
  <si>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</si>
  <si>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</si>
  <si>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</si>
  <si>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</si>
  <si>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</si>
  <si>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</si>
  <si>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</si>
  <si>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</si>
  <si>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</si>
  <si>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</si>
  <si>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</si>
  <si>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</si>
  <si>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</si>
  <si>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</si>
  <si>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</si>
  <si>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</si>
  <si>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</si>
  <si>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</si>
  <si>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</si>
  <si>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</si>
  <si>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</si>
  <si>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</si>
  <si>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</si>
  <si>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</si>
  <si>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</si>
  <si>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</si>
  <si>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</si>
  <si>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</si>
  <si>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</si>
  <si>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</si>
  <si>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</si>
  <si>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</si>
  <si>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</si>
  <si>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</si>
  <si>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</si>
  <si>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</si>
  <si>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</si>
  <si>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</si>
  <si>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</si>
  <si>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</si>
  <si>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</si>
  <si>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</si>
  <si>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</si>
  <si>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</si>
  <si>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</si>
  <si>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</si>
  <si>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</si>
  <si>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</si>
  <si>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</si>
  <si>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</si>
  <si>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</si>
  <si>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</si>
  <si>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</si>
  <si>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</si>
  <si>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</si>
  <si>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</si>
  <si>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</si>
  <si>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</si>
  <si>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</si>
  <si>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</si>
  <si>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</si>
  <si>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</si>
  <si>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</si>
  <si>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</si>
  <si>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</si>
  <si>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</si>
  <si>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</si>
  <si>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</si>
  <si>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</si>
  <si>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</si>
  <si>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</si>
  <si>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</si>
  <si>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</si>
  <si>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</si>
  <si>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</si>
  <si>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</si>
  <si>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</si>
  <si>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</si>
  <si>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</si>
  <si>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</si>
  <si>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</si>
  <si>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</si>
  <si>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</si>
  <si>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</si>
  <si>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</si>
  <si>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</si>
  <si>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</si>
  <si>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</si>
  <si>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</si>
  <si>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</si>
  <si>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</si>
  <si>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</si>
  <si>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</si>
  <si>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</si>
  <si>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</si>
  <si>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</si>
  <si>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①収益的収支比率は、100％を下回っており、収入に対して地方債償還金の占める割合が多い状況となっており、料金体系の見直しや経費削減策を講じる必要がある。　　　　　　　　　　　　　　　　　　　　　　　　　　　　　　　　④企業債残高対事業規模比率は、類似団体平均より高くなっており、料金収入に対して計画的な企業債の発行に努める必要がある。　　　　　　　　　　　　　　　　　　　　　　　　　　　　　　　　　　⑤経費回収率は、100％を下回っているため、適正な使用料収入の確保や、汚水処理費の削減が必要である。　　　　　　　　　　　　　　　　　　　　　　　　　　　　　　　　　　⑥汚水処理原価は、人口減少に伴う有収水量の伸び悩みに起因している。また、地理的要因により、平均を上回っている状況である。　　　　　　　　　　　　　　　　　　　　　　　　　　　　　　　　　⑧水洗化率は、86.56％と類似団体平均を上回っているものの、若干の減少傾向となっており、引き続き水洗化啓発に取り組んでいく。</t>
    <rPh sb="52" eb="54">
      <t>リョウキン</t>
    </rPh>
    <rPh sb="54" eb="56">
      <t>タイケイ</t>
    </rPh>
    <rPh sb="57" eb="59">
      <t>ミナオ</t>
    </rPh>
    <rPh sb="61" eb="63">
      <t>ケイヒ</t>
    </rPh>
    <rPh sb="63" eb="66">
      <t>サクゲンサク</t>
    </rPh>
    <rPh sb="67" eb="68">
      <t>コウ</t>
    </rPh>
    <rPh sb="70" eb="72">
      <t>ヒツヨウ</t>
    </rPh>
    <rPh sb="214" eb="216">
      <t>シタマワ</t>
    </rPh>
    <rPh sb="223" eb="225">
      <t>テキセイ</t>
    </rPh>
    <rPh sb="226" eb="228">
      <t>シヨウ</t>
    </rPh>
    <rPh sb="228" eb="229">
      <t>リョウ</t>
    </rPh>
    <rPh sb="229" eb="231">
      <t>シュウニュウ</t>
    </rPh>
    <rPh sb="232" eb="234">
      <t>カクホ</t>
    </rPh>
    <rPh sb="236" eb="238">
      <t>オスイ</t>
    </rPh>
    <rPh sb="238" eb="240">
      <t>ショリ</t>
    </rPh>
    <rPh sb="240" eb="241">
      <t>ヒ</t>
    </rPh>
    <rPh sb="242" eb="244">
      <t>サクゲン</t>
    </rPh>
    <rPh sb="245" eb="247">
      <t>ヒツヨウ</t>
    </rPh>
    <rPh sb="423" eb="424">
      <t>ヒ</t>
    </rPh>
    <rPh sb="425" eb="426">
      <t>ツヅ</t>
    </rPh>
    <rPh sb="427" eb="430">
      <t>スイセンカ</t>
    </rPh>
    <rPh sb="430" eb="432">
      <t>ケイハツ</t>
    </rPh>
    <rPh sb="433" eb="434">
      <t>ト</t>
    </rPh>
    <rPh sb="435" eb="436">
      <t>ク</t>
    </rPh>
    <phoneticPr fontId="4"/>
  </si>
  <si>
    <t>昭和52年度より事業に着手し、平成元年度より供用を開始している。ストックマネジメント計画に沿って、計画的な改築・更新を進めていき、持続的な下水道サービスの提供と更新費用の平準化を図るよう取り組んでいく。</t>
    <rPh sb="49" eb="51">
      <t>ケイカク</t>
    </rPh>
    <rPh sb="51" eb="52">
      <t>テキ</t>
    </rPh>
    <rPh sb="59" eb="60">
      <t>スス</t>
    </rPh>
    <phoneticPr fontId="4"/>
  </si>
  <si>
    <t>全体として、人口減少による使用料収入及び有収水量の伸び悩みが下水道会計に負担となっており、一般会計からの繰入金にも限界があることから、より一層の効率的な事業運営を図り、更には料金改定も視野に入れることになる。　　　　　　　　　　　　　　　　　　　　　　　　　　　　　これらに対応するため、今後、広域化・共同化や民間の資金や経営能力・技術力を活用することにより、コスト削減に向けた新たな手法として、包括的民間委託及びコンセッションの導入に向けて検討を行っている。</t>
    <rPh sb="144" eb="146">
      <t>コンゴ</t>
    </rPh>
    <rPh sb="147" eb="150">
      <t>コウイキカ</t>
    </rPh>
    <rPh sb="151" eb="153">
      <t>キョウドウ</t>
    </rPh>
    <rPh sb="153" eb="154">
      <t>カ</t>
    </rPh>
    <rPh sb="198" eb="201">
      <t>ホウカツテキ</t>
    </rPh>
    <rPh sb="201" eb="203">
      <t>ミンカン</t>
    </rPh>
    <rPh sb="203" eb="205">
      <t>イタク</t>
    </rPh>
    <rPh sb="205" eb="206">
      <t>オヨ</t>
    </rPh>
    <rPh sb="218" eb="219">
      <t>ム</t>
    </rPh>
    <rPh sb="221" eb="223">
      <t>ケントウ</t>
    </rPh>
    <rPh sb="224" eb="2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</si>
</sst>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0.37</c:v>
                </c:pt>
                <c:pt idx="4" formatCode="#,##0.00;&quot;△&quot;#,##0.00;&quot;-&quot;">
                  <c:v>0.37</c:v>
                </c:pt>
              </c:numCache>
            </c:numRef>
          </c:val>
          <c:extLst>
            <c:ext xmlns:c16="http://schemas.microsoft.com/office/drawing/2014/chart" uri="{C3380CC4-5D6E-409C-BE32-E72D297353CC}">
              <c16:uniqueId val="{00000000-E36C-46C7-A7A3-3894D2D700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E36C-46C7-A7A3-3894D2D700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FA-4BF1-8ED8-AC21C595FC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16FA-4BF1-8ED8-AC21C595FC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88.01</c:v>
                </c:pt>
                <c:pt idx="1">
                  <c:v>88</c:v>
                </c:pt>
                <c:pt idx="2">
                  <c:v>87.84</c:v>
                </c:pt>
                <c:pt idx="3">
                  <c:v>87.37</c:v>
                </c:pt>
                <c:pt idx="4">
                  <c:v>86.56</c:v>
                </c:pt>
              </c:numCache>
            </c:numRef>
          </c:val>
          <c:extLst>
            <c:ext xmlns:c16="http://schemas.microsoft.com/office/drawing/2014/chart" uri="{C3380CC4-5D6E-409C-BE32-E72D297353CC}">
              <c16:uniqueId val="{00000000-6DCC-4A5A-832F-A65F04528F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6DCC-4A5A-832F-A65F04528F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48.89</c:v>
                </c:pt>
                <c:pt idx="1">
                  <c:v>61.84</c:v>
                </c:pt>
                <c:pt idx="2">
                  <c:v>66.709999999999994</c:v>
                </c:pt>
                <c:pt idx="3">
                  <c:v>66.790000000000006</c:v>
                </c:pt>
                <c:pt idx="4">
                  <c:v>70.260000000000005</c:v>
                </c:pt>
              </c:numCache>
            </c:numRef>
          </c:val>
          <c:extLst>
            <c:ext xmlns:c16="http://schemas.microsoft.com/office/drawing/2014/chart" uri="{C3380CC4-5D6E-409C-BE32-E72D297353CC}">
              <c16:uniqueId val="{00000000-54C3-43B2-89B8-BBDE396315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3-43B2-89B8-BBDE396315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5F-4C42-A3AD-BECCEF0456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5F-4C42-A3AD-BECCEF0456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8-423F-9436-6F9ABEBDA8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8-423F-9436-6F9ABEBDA8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D-412C-AD0E-12DA6BAA9B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D-412C-AD0E-12DA6BAA9B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0-41E9-A71E-FA3F426F84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0-41E9-A71E-FA3F426F84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1711.68</c:v>
                </c:pt>
                <c:pt idx="1">
                  <c:v>1620.37</c:v>
                </c:pt>
                <c:pt idx="2">
                  <c:v>1421.92</c:v>
                </c:pt>
                <c:pt idx="3">
                  <c:v>1442.82</c:v>
                </c:pt>
                <c:pt idx="4">
                  <c:v>1484.65</c:v>
                </c:pt>
              </c:numCache>
            </c:numRef>
          </c:val>
          <c:extLst>
            <c:ext xmlns:c16="http://schemas.microsoft.com/office/drawing/2014/chart" uri="{C3380CC4-5D6E-409C-BE32-E72D297353CC}">
              <c16:uniqueId val="{00000000-A2B3-46FD-B52D-350A90D2CE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A2B3-46FD-B52D-350A90D2CE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61.38</c:v>
                </c:pt>
                <c:pt idx="1">
                  <c:v>63.07</c:v>
                </c:pt>
                <c:pt idx="2">
                  <c:v>70.11</c:v>
                </c:pt>
                <c:pt idx="3">
                  <c:v>73.42</c:v>
                </c:pt>
                <c:pt idx="4">
                  <c:v>90.9</c:v>
                </c:pt>
              </c:numCache>
            </c:numRef>
          </c:val>
          <c:extLst>
            <c:ext xmlns:c16="http://schemas.microsoft.com/office/drawing/2014/chart" uri="{C3380CC4-5D6E-409C-BE32-E72D297353CC}">
              <c16:uniqueId val="{00000000-975E-46D8-A1C1-DF9E7BAD31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975E-46D8-A1C1-DF9E7BAD31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338.29</c:v>
                </c:pt>
                <c:pt idx="1">
                  <c:v>337.19</c:v>
                </c:pt>
                <c:pt idx="2">
                  <c:v>305.58</c:v>
                </c:pt>
                <c:pt idx="3">
                  <c:v>290.97000000000003</c:v>
                </c:pt>
                <c:pt idx="4">
                  <c:v>233.28</c:v>
                </c:pt>
              </c:numCache>
            </c:numRef>
          </c:val>
          <c:extLst>
            <c:ext xmlns:c16="http://schemas.microsoft.com/office/drawing/2014/chart" uri="{C3380CC4-5D6E-409C-BE32-E72D297353CC}">
              <c16:uniqueId val="{00000000-D077-4D59-8E02-718D64E1B4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D077-4D59-8E02-718D64E1B4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F1" zoomScale="75" zoomScaleNormal="7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村田町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11262</v>
      </c>
      <c r="AM8" s="66"/>
      <c r="AN8" s="66"/>
      <c r="AO8" s="66"/>
      <c r="AP8" s="66"/>
      <c r="AQ8" s="66"/>
      <c r="AR8" s="66"/>
      <c r="AS8" s="66"/>
      <c r="AT8" s="65">
        <f>データ!T6</f>
        <v>78.38</v>
      </c>
      <c r="AU8" s="65"/>
      <c r="AV8" s="65"/>
      <c r="AW8" s="65"/>
      <c r="AX8" s="65"/>
      <c r="AY8" s="65"/>
      <c r="AZ8" s="65"/>
      <c r="BA8" s="65"/>
      <c r="BB8" s="65">
        <f>データ!U6</f>
        <v>143.68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63.08</v>
      </c>
      <c r="Q10" s="65"/>
      <c r="R10" s="65"/>
      <c r="S10" s="65"/>
      <c r="T10" s="65"/>
      <c r="U10" s="65"/>
      <c r="V10" s="65"/>
      <c r="W10" s="65">
        <f>データ!Q6</f>
        <v>100.82</v>
      </c>
      <c r="X10" s="65"/>
      <c r="Y10" s="65"/>
      <c r="Z10" s="65"/>
      <c r="AA10" s="65"/>
      <c r="AB10" s="65"/>
      <c r="AC10" s="65"/>
      <c r="AD10" s="66">
        <f>データ!R6</f>
        <v>3776</v>
      </c>
      <c r="AE10" s="66"/>
      <c r="AF10" s="66"/>
      <c r="AG10" s="66"/>
      <c r="AH10" s="66"/>
      <c r="AI10" s="66"/>
      <c r="AJ10" s="66"/>
      <c r="AK10" s="2"/>
      <c r="AL10" s="66">
        <f>データ!V6</f>
        <v>7062</v>
      </c>
      <c r="AM10" s="66"/>
      <c r="AN10" s="66"/>
      <c r="AO10" s="66"/>
      <c r="AP10" s="66"/>
      <c r="AQ10" s="66"/>
      <c r="AR10" s="66"/>
      <c r="AS10" s="66"/>
      <c r="AT10" s="65">
        <f>データ!W6</f>
        <v>3.68</v>
      </c>
      <c r="AU10" s="65"/>
      <c r="AV10" s="65"/>
      <c r="AW10" s="65"/>
      <c r="AX10" s="65"/>
      <c r="AY10" s="65"/>
      <c r="AZ10" s="65"/>
      <c r="BA10" s="65"/>
      <c r="BB10" s="65">
        <f>データ!X6</f>
        <v>1919.02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D9UwH8mx0x5V2imcV1rZpswdVjx5k9G0zZvYpJ+QbSXIx4N4iOF1dWjhkBw88rgcCxAD6LyQibf5yYFdH2y4uA==" saltValue="uwIQ2lpXSLvFH/OUCMy47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43222</v>
      </c>
      <c r="D6" s="32">
        <f t="shared" si="3"/>
        <v>47</v>
      </c>
      <c r="E6" s="32">
        <f t="shared" si="3"/>
        <v>17</v>
      </c>
      <c r="F6" s="32">
        <f t="shared" si="3"/>
        <v>1</v>
      </c>
      <c r="G6" s="32">
        <f t="shared" si="3"/>
        <v>0</v>
      </c>
      <c r="H6" s="32" t="str">
        <f t="shared" si="3"/>
        <v>宮城県　村田町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63.08</v>
      </c>
      <c r="Q6" s="33">
        <f t="shared" si="3"/>
        <v>100.82</v>
      </c>
      <c r="R6" s="33">
        <f t="shared" si="3"/>
        <v>3776</v>
      </c>
      <c r="S6" s="33">
        <f t="shared" si="3"/>
        <v>11262</v>
      </c>
      <c r="T6" s="33">
        <f t="shared" si="3"/>
        <v>78.38</v>
      </c>
      <c r="U6" s="33">
        <f t="shared" si="3"/>
        <v>143.68</v>
      </c>
      <c r="V6" s="33">
        <f t="shared" si="3"/>
        <v>7062</v>
      </c>
      <c r="W6" s="33">
        <f t="shared" si="3"/>
        <v>3.68</v>
      </c>
      <c r="X6" s="33">
        <f t="shared" si="3"/>
        <v>1919.02</v>
      </c>
      <c r="Y6" s="34">
        <f>IF(Y7="",NA(),Y7)</f>
        <v>48.89</v>
      </c>
      <c r="Z6" s="34">
        <f t="shared" ref="Z6:AH6" si="4">IF(Z7="",NA(),Z7)</f>
        <v>61.84</v>
      </c>
      <c r="AA6" s="34">
        <f t="shared" si="4"/>
        <v>66.709999999999994</v>
      </c>
      <c r="AB6" s="34">
        <f t="shared" si="4"/>
        <v>66.790000000000006</v>
      </c>
      <c r="AC6" s="34">
        <f t="shared" si="4"/>
        <v>70.260000000000005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1711.68</v>
      </c>
      <c r="BG6" s="34">
        <f t="shared" ref="BG6:BO6" si="7">IF(BG7="",NA(),BG7)</f>
        <v>1620.37</v>
      </c>
      <c r="BH6" s="34">
        <f t="shared" si="7"/>
        <v>1421.92</v>
      </c>
      <c r="BI6" s="34">
        <f t="shared" si="7"/>
        <v>1442.82</v>
      </c>
      <c r="BJ6" s="34">
        <f t="shared" si="7"/>
        <v>1484.65</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61.38</v>
      </c>
      <c r="BR6" s="34">
        <f t="shared" ref="BR6:BZ6" si="8">IF(BR7="",NA(),BR7)</f>
        <v>63.07</v>
      </c>
      <c r="BS6" s="34">
        <f t="shared" si="8"/>
        <v>70.11</v>
      </c>
      <c r="BT6" s="34">
        <f t="shared" si="8"/>
        <v>73.42</v>
      </c>
      <c r="BU6" s="34">
        <f t="shared" si="8"/>
        <v>90.9</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338.29</v>
      </c>
      <c r="CC6" s="34">
        <f t="shared" ref="CC6:CK6" si="9">IF(CC7="",NA(),CC7)</f>
        <v>337.19</v>
      </c>
      <c r="CD6" s="34">
        <f t="shared" si="9"/>
        <v>305.58</v>
      </c>
      <c r="CE6" s="34">
        <f t="shared" si="9"/>
        <v>290.97000000000003</v>
      </c>
      <c r="CF6" s="34">
        <f t="shared" si="9"/>
        <v>233.28</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88.01</v>
      </c>
      <c r="CY6" s="34">
        <f t="shared" ref="CY6:DG6" si="11">IF(CY7="",NA(),CY7)</f>
        <v>88</v>
      </c>
      <c r="CZ6" s="34">
        <f t="shared" si="11"/>
        <v>87.84</v>
      </c>
      <c r="DA6" s="34">
        <f t="shared" si="11"/>
        <v>87.37</v>
      </c>
      <c r="DB6" s="34">
        <f t="shared" si="11"/>
        <v>86.56</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0.37</v>
      </c>
      <c r="EI6" s="34">
        <f t="shared" si="14"/>
        <v>0.37</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43222</v>
      </c>
      <c r="D7" s="36">
        <v>47</v>
      </c>
      <c r="E7" s="36">
        <v>17</v>
      </c>
      <c r="F7" s="36">
        <v>1</v>
      </c>
      <c r="G7" s="36">
        <v>0</v>
      </c>
      <c r="H7" s="36" t="s">
        <v>109</v>
      </c>
      <c r="I7" s="36" t="s">
        <v>110</v>
      </c>
      <c r="J7" s="36" t="s">
        <v>111</v>
      </c>
      <c r="K7" s="36" t="s">
        <v>112</v>
      </c>
      <c r="L7" s="36" t="s">
        <v>113</v>
      </c>
      <c r="M7" s="36" t="s">
        <v>114</v>
      </c>
      <c r="N7" s="37" t="s">
        <v>115</v>
      </c>
      <c r="O7" s="37" t="s">
        <v>116</v>
      </c>
      <c r="P7" s="37">
        <v>63.08</v>
      </c>
      <c r="Q7" s="37">
        <v>100.82</v>
      </c>
      <c r="R7" s="37">
        <v>3776</v>
      </c>
      <c r="S7" s="37">
        <v>11262</v>
      </c>
      <c r="T7" s="37">
        <v>78.38</v>
      </c>
      <c r="U7" s="37">
        <v>143.68</v>
      </c>
      <c r="V7" s="37">
        <v>7062</v>
      </c>
      <c r="W7" s="37">
        <v>3.68</v>
      </c>
      <c r="X7" s="37">
        <v>1919.02</v>
      </c>
      <c r="Y7" s="37">
        <v>48.89</v>
      </c>
      <c r="Z7" s="37">
        <v>61.84</v>
      </c>
      <c r="AA7" s="37">
        <v>66.709999999999994</v>
      </c>
      <c r="AB7" s="37">
        <v>66.790000000000006</v>
      </c>
      <c r="AC7" s="37">
        <v>70.260000000000005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1711.68</v>
      </c>
      <c r="BG7" s="37">
        <v>1620.37</v>
      </c>
      <c r="BH7" s="37">
        <v>1421.92</v>
      </c>
      <c r="BI7" s="37">
        <v>1442.82</v>
      </c>
      <c r="BJ7" s="37">
        <v>1484.65</v>
      </c>
      <c r="BK7" s="37">
        <v>1306.92</v>
      </c>
      <c r="BL7" s="37">
        <v>1203.71</v>
      </c>
      <c r="BM7" s="37">
        <v>1162.3599999999999</v>
      </c>
      <c r="BN7" s="37">
        <v>1047.6500000000001</v>
      </c>
      <c r="BO7" s="37">
        <v>1124.26</v>
      </c>
      <c r="BP7" s="37">
        <v>707.33</v>
      </c>
      <c r="BQ7" s="37">
        <v>61.38</v>
      </c>
      <c r="BR7" s="37">
        <v>63.07</v>
      </c>
      <c r="BS7" s="37">
        <v>70.11</v>
      </c>
      <c r="BT7" s="37">
        <v>73.42</v>
      </c>
      <c r="BU7" s="37">
        <v>90.9</v>
      </c>
      <c r="BV7" s="37">
        <v>68.510000000000005</v>
      </c>
      <c r="BW7" s="37">
        <v>69.739999999999995</v>
      </c>
      <c r="BX7" s="37">
        <v>68.209999999999994</v>
      </c>
      <c r="BY7" s="37">
        <v>74.040000000000006</v>
      </c>
      <c r="BZ7" s="37">
        <v>80.58</v>
      </c>
      <c r="CA7" s="37">
        <v>101.26</v>
      </c>
      <c r="CB7" s="37">
        <v>338.29</v>
      </c>
      <c r="CC7" s="37">
        <v>337.19</v>
      </c>
      <c r="CD7" s="37">
        <v>305.58</v>
      </c>
      <c r="CE7" s="37">
        <v>290.97000000000003</v>
      </c>
      <c r="CF7" s="37">
        <v>233.28</v>
      </c>
      <c r="CG7" s="37">
        <v>247.43</v>
      </c>
      <c r="CH7" s="37">
        <v>248.89</v>
      </c>
      <c r="CI7" s="37">
        <v>250.84</v>
      </c>
      <c r="CJ7" s="37">
        <v>235.61</v>
      </c>
      <c r="CK7" s="37">
        <v>216.21</v>
      </c>
      <c r="CL7" s="37">
        <v>136.38999999999999</v>
      </c>
      <c r="CM7" s="37" t="s">
        <v>115</v>
      </c>
      <c r="CN7" s="37" t="s">
        <v>115</v>
      </c>
      <c r="CO7" s="37" t="s">
        <v>115</v>
      </c>
      <c r="CP7" s="37" t="s">
        <v>115</v>
      </c>
      <c r="CQ7" s="37" t="s">
        <v>115</v>
      </c>
      <c r="CR7" s="37">
        <v>50.32</v>
      </c>
      <c r="CS7" s="37">
        <v>49.89</v>
      </c>
      <c r="CT7" s="37">
        <v>49.39</v>
      </c>
      <c r="CU7" s="37">
        <v>49.25</v>
      </c>
      <c r="CV7" s="37">
        <v>50.24</v>
      </c>
      <c r="CW7" s="37">
        <v>60.13</v>
      </c>
      <c r="CX7" s="37">
        <v>88.01</v>
      </c>
      <c r="CY7" s="37">
        <v>88</v>
      </c>
      <c r="CZ7" s="37">
        <v>87.84</v>
      </c>
      <c r="DA7" s="37">
        <v>87.37</v>
      </c>
      <c r="DB7" s="37">
        <v>86.56</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0.37</v>
      </c>
      <c r="EI7" s="37">
        <v>0.37</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2019-02-04T01:25:51Z</cp:lastPrinted>
  <dcterms:created xsi:type="dcterms:W3CDTF">2018-12-03T08:59:28Z</dcterms:created>
  <dcterms:modified xsi:type="dcterms:W3CDTF">2019-02-04T01:33:15Z</dcterms:modified>
  <cp:category/>
</cp:coreProperties>
</file>