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07002\Desktop\"/>
    </mc:Choice>
  </mc:AlternateContent>
  <xr:revisionPtr revIDLastSave="0" documentId="12_ncr:500000_{0CC74924-ACB3-4F5D-91D7-893BA4F90683}" xr6:coauthVersionLast="31" xr6:coauthVersionMax="31" xr10:uidLastSave="{00000000-0000-0000-0000-000000000000}"/>
  <workbookProtection workbookAlgorithmName="SHA-512" workbookHashValue="AjSR3kS6NQjU6pM90bLfnjGIoGh0TXgTkt+nfONd2ZtvWcu++ETENepXBqGE6SF55fjaRduQnD6OOK7L9syjuQ==" workbookSaltValue="3JNGAmsbD3e6aJzt0KNoeg==" workbookSpinCount="100000" lockStructure="1"/>
  <bookViews>
    <workbookView xWindow="0" yWindow="0" windowWidth="20490" windowHeight="7500"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<sst xmlns="http://schemas.openxmlformats.org/spreadsheetml/2006/main" count="245" uniqueCount="125">
  <si>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</si>
  <si>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</si>
  <si>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</si>
  <si>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</si>
  <si>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</si>
  <si>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</si>
  <si>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</si>
  <si>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</si>
  <si>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</si>
  <si>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</si>
  <si>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</si>
  <si>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</si>
  <si>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</si>
  <si>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</si>
  <si>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</si>
  <si>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</si>
  <si>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</si>
  <si>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</si>
  <si>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</si>
  <si>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</si>
  <si>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</si>
  <si>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</si>
  <si>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</si>
  <si>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</si>
  <si>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</si>
  <si>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</si>
  <si>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</si>
  <si>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</si>
  <si>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</si>
  <si>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</si>
  <si>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</si>
  <si>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</si>
  <si>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</si>
  <si>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</si>
  <si>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</si>
  <si>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</si>
  <si>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</si>
  <si>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</si>
  <si>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</si>
  <si>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</si>
  <si>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</si>
  <si>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</si>
  <si>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</si>
  <si>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</si>
  <si>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</si>
  <si>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</si>
  <si>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</si>
  <si>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</si>
  <si>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</si>
  <si>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</si>
  <si>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</si>
  <si>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</si>
  <si>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</si>
  <si>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</si>
  <si>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</si>
  <si>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</si>
  <si>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</si>
  <si>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</si>
  <si>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</si>
  <si>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</si>
  <si>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</si>
  <si>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</si>
  <si>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</si>
  <si>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</si>
  <si>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</si>
  <si>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</si>
  <si>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</si>
  <si>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</si>
  <si>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</si>
  <si>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</si>
  <si>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</si>
  <si>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</si>
  <si>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</si>
  <si>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</si>
  <si>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</si>
  <si>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</si>
  <si>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</si>
  <si>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</si>
  <si>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</si>
  <si>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</si>
  <si>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</si>
  <si>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</si>
  <si>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</si>
  <si>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</si>
  <si>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</si>
  <si>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</si>
  <si>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</si>
  <si>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</si>
  <si>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</si>
  <si>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</si>
  <si>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</si>
  <si>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</si>
  <si>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</si>
  <si>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</si>
  <si>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</si>
  <si>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</si>
  <si>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</si>
  <si>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</si>
  <si>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</si>
  <si>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</si>
  <si>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</si>
  <si>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</si>
  <si>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</si>
  <si>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</si>
  <si>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</si>
  <si>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</si>
  <si>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</si>
  <si>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</si>
  <si>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</si>
  <si>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大河原町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</si>
  <si>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</si>
  <si>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</si>
  <si>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</si>
  <si>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</si>
  <si>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</si>
  <si>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</si>
  <si>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</si>
  <si>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</si>
  <si>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</si>
  <si>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</si>
  <si>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</si>
  <si>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</si>
  <si>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供用開始から既に30年以上が経過し、施設の更新が必要な時期となっている。ストックマネジメント計画に基づき、管路の点検調査を実施し、更新作業を計画的に行っていく必要がある。</t>
    <rPh sb="1" eb="3">
      <t>キョウヨウ</t>
    </rPh>
    <rPh sb="3" eb="5">
      <t>カイシ</t>
    </rPh>
    <rPh sb="7" eb="8">
      <t>スデ</t>
    </rPh>
    <rPh sb="11" eb="14">
      <t>ネンイジョウ</t>
    </rPh>
    <rPh sb="15" eb="17">
      <t>ケイカ</t>
    </rPh>
    <rPh sb="19" eb="21">
      <t>シセツ</t>
    </rPh>
    <rPh sb="22" eb="24">
      <t>コウシン</t>
    </rPh>
    <rPh sb="25" eb="27">
      <t>ヒツヨウ</t>
    </rPh>
    <rPh sb="28" eb="30">
      <t>ジキ</t>
    </rPh>
    <rPh sb="47" eb="49">
      <t>ケイカク</t>
    </rPh>
    <rPh sb="50" eb="51">
      <t>モト</t>
    </rPh>
    <rPh sb="54" eb="56">
      <t>カンロ</t>
    </rPh>
    <rPh sb="57" eb="59">
      <t>テンケン</t>
    </rPh>
    <rPh sb="59" eb="61">
      <t>チョウサ</t>
    </rPh>
    <rPh sb="62" eb="64">
      <t>ジッシ</t>
    </rPh>
    <rPh sb="66" eb="68">
      <t>コウシン</t>
    </rPh>
    <rPh sb="68" eb="70">
      <t>サギョウ</t>
    </rPh>
    <rPh sb="71" eb="74">
      <t>ケイカクテキ</t>
    </rPh>
    <rPh sb="75" eb="76">
      <t>オコナ</t>
    </rPh>
    <rPh sb="80" eb="82">
      <t>ヒツヨウ</t>
    </rPh>
    <phoneticPr fontId="4"/>
  </si>
  <si>
    <t>○収益的収支比率は、前年度に比べ微増しているものの、依然として100％を下回っている。単年度収支の赤字の解消を図るため、経営状況を踏まえた使用料金体系の見直しや経費削減等の対策を講じる必要がある。
○企業債残高対事業規模比率は、類似団体平均を大きく下回っている。必要に応じ繰上償還を行っているが、今後も経営状況を踏まえ繰上償還や適切な投資に努めていく。
○経費回収率は100％を下回っており、適正な使用料収入の確保や汚水処理費の削減を図る必要がある。
○汚水処理原価は前年度に比べ減少したものの、類似団体平均値を若干上回る状況が続いている。今後、一層の普及促進により有収水量の確保に努めていく必要がある。
○水洗化率は、類似団体に比べ高い水準が維持されているが、人口減少等により今後は経営環境が厳しさを増すものと想定されることから、引き続き水洗化啓発等に努めていく。</t>
    <rPh sb="1" eb="4">
      <t>シュウエキテキ</t>
    </rPh>
    <rPh sb="4" eb="6">
      <t>シュウシ</t>
    </rPh>
    <rPh sb="6" eb="8">
      <t>ヒリツ</t>
    </rPh>
    <rPh sb="10" eb="13">
      <t>ゼンネンド</t>
    </rPh>
    <rPh sb="14" eb="15">
      <t>クラ</t>
    </rPh>
    <rPh sb="16" eb="18">
      <t>ビゾウ</t>
    </rPh>
    <rPh sb="26" eb="28">
      <t>イゼン</t>
    </rPh>
    <rPh sb="36" eb="38">
      <t>シタマワ</t>
    </rPh>
    <rPh sb="43" eb="46">
      <t>タンネンド</t>
    </rPh>
    <rPh sb="46" eb="48">
      <t>シュウシ</t>
    </rPh>
    <rPh sb="49" eb="51">
      <t>アカジ</t>
    </rPh>
    <rPh sb="52" eb="54">
      <t>カイショウ</t>
    </rPh>
    <rPh sb="55" eb="56">
      <t>ハカ</t>
    </rPh>
    <rPh sb="60" eb="62">
      <t>ケイエイ</t>
    </rPh>
    <rPh sb="62" eb="64">
      <t>ジョウキョウ</t>
    </rPh>
    <rPh sb="65" eb="66">
      <t>フ</t>
    </rPh>
    <rPh sb="69" eb="71">
      <t>シヨウ</t>
    </rPh>
    <rPh sb="71" eb="73">
      <t>リョウキン</t>
    </rPh>
    <rPh sb="73" eb="75">
      <t>タイケイ</t>
    </rPh>
    <rPh sb="76" eb="78">
      <t>ミナオ</t>
    </rPh>
    <rPh sb="80" eb="82">
      <t>ケイヒ</t>
    </rPh>
    <rPh sb="82" eb="84">
      <t>サクゲン</t>
    </rPh>
    <rPh sb="84" eb="85">
      <t>トウ</t>
    </rPh>
    <rPh sb="86" eb="88">
      <t>タイサク</t>
    </rPh>
    <rPh sb="89" eb="90">
      <t>コウ</t>
    </rPh>
    <rPh sb="92" eb="94">
      <t>ヒツヨウ</t>
    </rPh>
    <rPh sb="100" eb="102">
      <t>キギョウ</t>
    </rPh>
    <rPh sb="102" eb="103">
      <t>サイ</t>
    </rPh>
    <rPh sb="103" eb="105">
      <t>ザンダカ</t>
    </rPh>
    <rPh sb="105" eb="106">
      <t>タイ</t>
    </rPh>
    <rPh sb="106" eb="108">
      <t>ジギョウ</t>
    </rPh>
    <rPh sb="108" eb="110">
      <t>キボ</t>
    </rPh>
    <rPh sb="110" eb="112">
      <t>ヒリツ</t>
    </rPh>
    <rPh sb="114" eb="116">
      <t>ルイジ</t>
    </rPh>
    <rPh sb="116" eb="118">
      <t>ダンタイ</t>
    </rPh>
    <rPh sb="118" eb="120">
      <t>ヘイキン</t>
    </rPh>
    <rPh sb="121" eb="122">
      <t>オオ</t>
    </rPh>
    <rPh sb="124" eb="126">
      <t>シタマワ</t>
    </rPh>
    <rPh sb="131" eb="133">
      <t>ヒツヨウ</t>
    </rPh>
    <rPh sb="134" eb="135">
      <t>オウ</t>
    </rPh>
    <rPh sb="136" eb="138">
      <t>クリアゲ</t>
    </rPh>
    <rPh sb="138" eb="140">
      <t>ショウカン</t>
    </rPh>
    <rPh sb="141" eb="142">
      <t>オコナ</t>
    </rPh>
    <rPh sb="148" eb="150">
      <t>コンゴ</t>
    </rPh>
    <rPh sb="151" eb="153">
      <t>ケイエイ</t>
    </rPh>
    <rPh sb="153" eb="155">
      <t>ジョウキョウ</t>
    </rPh>
    <rPh sb="156" eb="157">
      <t>フ</t>
    </rPh>
    <rPh sb="159" eb="161">
      <t>クリアゲ</t>
    </rPh>
    <rPh sb="161" eb="163">
      <t>ショウカン</t>
    </rPh>
    <rPh sb="164" eb="166">
      <t>テキセツ</t>
    </rPh>
    <rPh sb="167" eb="169">
      <t>トウシ</t>
    </rPh>
    <rPh sb="170" eb="171">
      <t>ツト</t>
    </rPh>
    <rPh sb="178" eb="180">
      <t>ケイヒ</t>
    </rPh>
    <rPh sb="180" eb="182">
      <t>カイシュウ</t>
    </rPh>
    <rPh sb="182" eb="183">
      <t>リツ</t>
    </rPh>
    <rPh sb="189" eb="191">
      <t>シタマワ</t>
    </rPh>
    <rPh sb="196" eb="198">
      <t>テキセイ</t>
    </rPh>
    <rPh sb="199" eb="202">
      <t>シヨウリョウ</t>
    </rPh>
    <rPh sb="202" eb="204">
      <t>シュウニュウ</t>
    </rPh>
    <rPh sb="205" eb="207">
      <t>カクホ</t>
    </rPh>
    <rPh sb="208" eb="210">
      <t>オスイ</t>
    </rPh>
    <rPh sb="210" eb="212">
      <t>ショリ</t>
    </rPh>
    <rPh sb="212" eb="213">
      <t>ヒ</t>
    </rPh>
    <rPh sb="214" eb="216">
      <t>サクゲン</t>
    </rPh>
    <rPh sb="217" eb="218">
      <t>ハカ</t>
    </rPh>
    <rPh sb="219" eb="221">
      <t>ヒツヨウ</t>
    </rPh>
    <rPh sb="227" eb="229">
      <t>オスイ</t>
    </rPh>
    <rPh sb="229" eb="231">
      <t>ショリ</t>
    </rPh>
    <rPh sb="231" eb="233">
      <t>ゲンカ</t>
    </rPh>
    <rPh sb="234" eb="237">
      <t>ゼンネンド</t>
    </rPh>
    <rPh sb="238" eb="239">
      <t>クラ</t>
    </rPh>
    <rPh sb="240" eb="242">
      <t>ゲンショウ</t>
    </rPh>
    <rPh sb="248" eb="250">
      <t>ルイジ</t>
    </rPh>
    <rPh sb="250" eb="252">
      <t>ダンタイ</t>
    </rPh>
    <rPh sb="252" eb="255">
      <t>ヘイキンチ</t>
    </rPh>
    <rPh sb="256" eb="258">
      <t>ジャッカン</t>
    </rPh>
    <rPh sb="258" eb="260">
      <t>ウワマワ</t>
    </rPh>
    <rPh sb="261" eb="263">
      <t>ジョウキョウ</t>
    </rPh>
    <rPh sb="264" eb="265">
      <t>ツヅ</t>
    </rPh>
    <rPh sb="270" eb="272">
      <t>コンゴ</t>
    </rPh>
    <rPh sb="273" eb="275">
      <t>イッソウ</t>
    </rPh>
    <rPh sb="276" eb="278">
      <t>フキュウ</t>
    </rPh>
    <rPh sb="278" eb="280">
      <t>ソクシン</t>
    </rPh>
    <rPh sb="283" eb="285">
      <t>ユウシュウ</t>
    </rPh>
    <rPh sb="285" eb="287">
      <t>スイリョウ</t>
    </rPh>
    <rPh sb="288" eb="290">
      <t>カクホ</t>
    </rPh>
    <rPh sb="291" eb="292">
      <t>ツト</t>
    </rPh>
    <rPh sb="296" eb="298">
      <t>ヒツヨウ</t>
    </rPh>
    <rPh sb="304" eb="307">
      <t>スイセンカ</t>
    </rPh>
    <rPh sb="307" eb="308">
      <t>リツ</t>
    </rPh>
    <rPh sb="310" eb="312">
      <t>ルイジ</t>
    </rPh>
    <rPh sb="312" eb="314">
      <t>ダンタイ</t>
    </rPh>
    <rPh sb="315" eb="316">
      <t>クラ</t>
    </rPh>
    <rPh sb="317" eb="318">
      <t>タカ</t>
    </rPh>
    <rPh sb="319" eb="321">
      <t>スイジュン</t>
    </rPh>
    <rPh sb="322" eb="324">
      <t>イジ</t>
    </rPh>
    <rPh sb="331" eb="333">
      <t>ジンコウ</t>
    </rPh>
    <rPh sb="333" eb="335">
      <t>ゲンショウ</t>
    </rPh>
    <rPh sb="335" eb="336">
      <t>トウ</t>
    </rPh>
    <rPh sb="339" eb="341">
      <t>コンゴ</t>
    </rPh>
    <rPh sb="342" eb="344">
      <t>ケイエイ</t>
    </rPh>
    <rPh sb="344" eb="346">
      <t>カンキョウ</t>
    </rPh>
    <rPh sb="347" eb="348">
      <t>キビ</t>
    </rPh>
    <rPh sb="351" eb="352">
      <t>マ</t>
    </rPh>
    <rPh sb="356" eb="358">
      <t>ソウテイ</t>
    </rPh>
    <rPh sb="366" eb="367">
      <t>ヒ</t>
    </rPh>
    <rPh sb="368" eb="369">
      <t>ツヅ</t>
    </rPh>
    <rPh sb="370" eb="373">
      <t>スイセンカ</t>
    </rPh>
    <rPh sb="373" eb="375">
      <t>ケイハツ</t>
    </rPh>
    <rPh sb="375" eb="376">
      <t>トウ</t>
    </rPh>
    <rPh sb="377" eb="378">
      <t>ツト</t>
    </rPh>
    <phoneticPr fontId="4"/>
  </si>
  <si>
    <t>　将来にわたって安定した下水道事業経営を行えるよう、使用料金体系の見直しや経費削減等、対策を適切に講じていく必要がある。</t>
    <rPh sb="1" eb="3">
      <t>ショウライ</t>
    </rPh>
    <rPh sb="8" eb="10">
      <t>アンテイ</t>
    </rPh>
    <rPh sb="12" eb="15">
      <t>ゲスイドウ</t>
    </rPh>
    <rPh sb="15" eb="17">
      <t>ジギョウ</t>
    </rPh>
    <rPh sb="17" eb="19">
      <t>ケイエイ</t>
    </rPh>
    <rPh sb="20" eb="21">
      <t>オコナ</t>
    </rPh>
    <rPh sb="26" eb="28">
      <t>シヨウ</t>
    </rPh>
    <rPh sb="28" eb="30">
      <t>リョウキン</t>
    </rPh>
    <rPh sb="30" eb="32">
      <t>タイケイ</t>
    </rPh>
    <rPh sb="33" eb="35">
      <t>ミナオ</t>
    </rPh>
    <rPh sb="37" eb="39">
      <t>ケイヒ</t>
    </rPh>
    <rPh sb="39" eb="41">
      <t>サクゲン</t>
    </rPh>
    <rPh sb="41" eb="42">
      <t>トウ</t>
    </rPh>
    <rPh sb="43" eb="45">
      <t>タイサク</t>
    </rPh>
    <rPh sb="46" eb="48">
      <t>テキセツ</t>
    </rPh>
    <rPh sb="49" eb="50">
      <t>コウ</t>
    </rPh>
    <rPh sb="54" eb="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</si>
</sst>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CA-40D9-A1B7-85B0FEA1F5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0.09</c:v>
                </c:pt>
                <c:pt idx="3">
                  <c:v>0.19</c:v>
                </c:pt>
                <c:pt idx="4">
                  <c:v>0.23</c:v>
                </c:pt>
              </c:numCache>
            </c:numRef>
          </c:val>
          <c:smooth val="0"/>
          <c:extLst>
            <c:ext xmlns:c16="http://schemas.microsoft.com/office/drawing/2014/chart" uri="{C3380CC4-5D6E-409C-BE32-E72D297353CC}">
              <c16:uniqueId val="{00000001-7DCA-40D9-A1B7-85B0FEA1F5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3B-49E0-B4B6-F343BE7DE56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59.4</c:v>
                </c:pt>
                <c:pt idx="3">
                  <c:v>59.35</c:v>
                </c:pt>
                <c:pt idx="4">
                  <c:v>58.4</c:v>
                </c:pt>
              </c:numCache>
            </c:numRef>
          </c:val>
          <c:smooth val="0"/>
          <c:extLst>
            <c:ext xmlns:c16="http://schemas.microsoft.com/office/drawing/2014/chart" uri="{C3380CC4-5D6E-409C-BE32-E72D297353CC}">
              <c16:uniqueId val="{00000001-CC3B-49E0-B4B6-F343BE7DE56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94.14</c:v>
                </c:pt>
                <c:pt idx="1">
                  <c:v>94.44</c:v>
                </c:pt>
                <c:pt idx="2">
                  <c:v>94.96</c:v>
                </c:pt>
                <c:pt idx="3">
                  <c:v>95.51</c:v>
                </c:pt>
                <c:pt idx="4">
                  <c:v>95.43</c:v>
                </c:pt>
              </c:numCache>
            </c:numRef>
          </c:val>
          <c:extLst>
            <c:ext xmlns:c16="http://schemas.microsoft.com/office/drawing/2014/chart" uri="{C3380CC4-5D6E-409C-BE32-E72D297353CC}">
              <c16:uniqueId val="{00000000-C3EF-4DA3-940D-6858AD45502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89.81</c:v>
                </c:pt>
                <c:pt idx="3">
                  <c:v>89.88</c:v>
                </c:pt>
                <c:pt idx="4">
                  <c:v>89.68</c:v>
                </c:pt>
              </c:numCache>
            </c:numRef>
          </c:val>
          <c:smooth val="0"/>
          <c:extLst>
            <c:ext xmlns:c16="http://schemas.microsoft.com/office/drawing/2014/chart" uri="{C3380CC4-5D6E-409C-BE32-E72D297353CC}">
              <c16:uniqueId val="{00000001-C3EF-4DA3-940D-6858AD45502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81.41</c:v>
                </c:pt>
                <c:pt idx="1">
                  <c:v>78.09</c:v>
                </c:pt>
                <c:pt idx="2">
                  <c:v>64.17</c:v>
                </c:pt>
                <c:pt idx="3">
                  <c:v>80</c:v>
                </c:pt>
                <c:pt idx="4">
                  <c:v>82.77</c:v>
                </c:pt>
              </c:numCache>
            </c:numRef>
          </c:val>
          <c:extLst>
            <c:ext xmlns:c16="http://schemas.microsoft.com/office/drawing/2014/chart" uri="{C3380CC4-5D6E-409C-BE32-E72D297353CC}">
              <c16:uniqueId val="{00000000-AC85-4B3C-8250-15371A0663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85-4B3C-8250-15371A0663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E6-49B0-926A-5DF2007379D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E6-49B0-926A-5DF2007379D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BE-4B31-B0B3-ABECAE3FDD0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BE-4B31-B0B3-ABECAE3FDD0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D9-470C-9BCA-27DB29924D5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D9-470C-9BCA-27DB29924D5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B8-49B8-983B-23764A844C0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B8-49B8-983B-23764A844C0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199.35</c:v>
                </c:pt>
                <c:pt idx="1">
                  <c:v>192.99</c:v>
                </c:pt>
                <c:pt idx="2">
                  <c:v>185.79</c:v>
                </c:pt>
                <c:pt idx="3">
                  <c:v>174.22</c:v>
                </c:pt>
                <c:pt idx="4">
                  <c:v>167.44</c:v>
                </c:pt>
              </c:numCache>
            </c:numRef>
          </c:val>
          <c:extLst>
            <c:ext xmlns:c16="http://schemas.microsoft.com/office/drawing/2014/chart" uri="{C3380CC4-5D6E-409C-BE32-E72D297353CC}">
              <c16:uniqueId val="{00000000-01B1-4C86-8FD5-5007FA73DC1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862.87</c:v>
                </c:pt>
                <c:pt idx="3">
                  <c:v>716.96</c:v>
                </c:pt>
                <c:pt idx="4">
                  <c:v>799.11</c:v>
                </c:pt>
              </c:numCache>
            </c:numRef>
          </c:val>
          <c:smooth val="0"/>
          <c:extLst>
            <c:ext xmlns:c16="http://schemas.microsoft.com/office/drawing/2014/chart" uri="{C3380CC4-5D6E-409C-BE32-E72D297353CC}">
              <c16:uniqueId val="{00000001-01B1-4C86-8FD5-5007FA73DC1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114.21</c:v>
                </c:pt>
                <c:pt idx="1">
                  <c:v>100.41</c:v>
                </c:pt>
                <c:pt idx="2">
                  <c:v>95.75</c:v>
                </c:pt>
                <c:pt idx="3">
                  <c:v>93.19</c:v>
                </c:pt>
                <c:pt idx="4">
                  <c:v>96.53</c:v>
                </c:pt>
              </c:numCache>
            </c:numRef>
          </c:val>
          <c:extLst>
            <c:ext xmlns:c16="http://schemas.microsoft.com/office/drawing/2014/chart" uri="{C3380CC4-5D6E-409C-BE32-E72D297353CC}">
              <c16:uniqueId val="{00000000-8BB5-410C-AFB5-3B98AE55B59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85.39</c:v>
                </c:pt>
                <c:pt idx="3">
                  <c:v>88.09</c:v>
                </c:pt>
                <c:pt idx="4">
                  <c:v>87.69</c:v>
                </c:pt>
              </c:numCache>
            </c:numRef>
          </c:val>
          <c:smooth val="0"/>
          <c:extLst>
            <c:ext xmlns:c16="http://schemas.microsoft.com/office/drawing/2014/chart" uri="{C3380CC4-5D6E-409C-BE32-E72D297353CC}">
              <c16:uniqueId val="{00000001-8BB5-410C-AFB5-3B98AE55B59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152.37</c:v>
                </c:pt>
                <c:pt idx="1">
                  <c:v>177.22</c:v>
                </c:pt>
                <c:pt idx="2">
                  <c:v>186.59</c:v>
                </c:pt>
                <c:pt idx="3">
                  <c:v>195.56</c:v>
                </c:pt>
                <c:pt idx="4">
                  <c:v>188.65</c:v>
                </c:pt>
              </c:numCache>
            </c:numRef>
          </c:val>
          <c:extLst>
            <c:ext xmlns:c16="http://schemas.microsoft.com/office/drawing/2014/chart" uri="{C3380CC4-5D6E-409C-BE32-E72D297353CC}">
              <c16:uniqueId val="{00000000-35C8-4A94-8150-F40E7E9672C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188.79</c:v>
                </c:pt>
                <c:pt idx="3">
                  <c:v>181.8</c:v>
                </c:pt>
                <c:pt idx="4">
                  <c:v>180.07</c:v>
                </c:pt>
              </c:numCache>
            </c:numRef>
          </c:val>
          <c:smooth val="0"/>
          <c:extLst>
            <c:ext xmlns:c16="http://schemas.microsoft.com/office/drawing/2014/chart" uri="{C3380CC4-5D6E-409C-BE32-E72D297353CC}">
              <c16:uniqueId val="{00000001-35C8-4A94-8150-F40E7E9672C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E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大河原町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6">
        <f>データ!S6</f>
        <v>23669</v>
      </c>
      <c r="AM8" s="66"/>
      <c r="AN8" s="66"/>
      <c r="AO8" s="66"/>
      <c r="AP8" s="66"/>
      <c r="AQ8" s="66"/>
      <c r="AR8" s="66"/>
      <c r="AS8" s="66"/>
      <c r="AT8" s="65">
        <f>データ!T6</f>
        <v>24.99</v>
      </c>
      <c r="AU8" s="65"/>
      <c r="AV8" s="65"/>
      <c r="AW8" s="65"/>
      <c r="AX8" s="65"/>
      <c r="AY8" s="65"/>
      <c r="AZ8" s="65"/>
      <c r="BA8" s="65"/>
      <c r="BB8" s="65">
        <f>データ!U6</f>
        <v>947.14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93.9</v>
      </c>
      <c r="Q10" s="65"/>
      <c r="R10" s="65"/>
      <c r="S10" s="65"/>
      <c r="T10" s="65"/>
      <c r="U10" s="65"/>
      <c r="V10" s="65"/>
      <c r="W10" s="65">
        <f>データ!Q6</f>
        <v>118.55</v>
      </c>
      <c r="X10" s="65"/>
      <c r="Y10" s="65"/>
      <c r="Z10" s="65"/>
      <c r="AA10" s="65"/>
      <c r="AB10" s="65"/>
      <c r="AC10" s="65"/>
      <c r="AD10" s="66">
        <f>データ!R6</f>
        <v>3024</v>
      </c>
      <c r="AE10" s="66"/>
      <c r="AF10" s="66"/>
      <c r="AG10" s="66"/>
      <c r="AH10" s="66"/>
      <c r="AI10" s="66"/>
      <c r="AJ10" s="66"/>
      <c r="AK10" s="2"/>
      <c r="AL10" s="66">
        <f>データ!V6</f>
        <v>22121</v>
      </c>
      <c r="AM10" s="66"/>
      <c r="AN10" s="66"/>
      <c r="AO10" s="66"/>
      <c r="AP10" s="66"/>
      <c r="AQ10" s="66"/>
      <c r="AR10" s="66"/>
      <c r="AS10" s="66"/>
      <c r="AT10" s="65">
        <f>データ!W6</f>
        <v>5.75</v>
      </c>
      <c r="AU10" s="65"/>
      <c r="AV10" s="65"/>
      <c r="AW10" s="65"/>
      <c r="AX10" s="65"/>
      <c r="AY10" s="65"/>
      <c r="AZ10" s="65"/>
      <c r="BA10" s="65"/>
      <c r="BB10" s="65">
        <f>データ!X6</f>
        <v>3847.13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UJibnc8a72u8MpBDDz7VCFJSEsMR1Cn3t0dsh02z43Z3by2/WnBEu6Hl7S2w7vQXkwc7Q4j+iy+wY74aeI2UAA==" saltValue="lGgVHEVxDmJUNELzfe5c5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43214</v>
      </c>
      <c r="D6" s="32">
        <f t="shared" si="3"/>
        <v>47</v>
      </c>
      <c r="E6" s="32">
        <f t="shared" si="3"/>
        <v>17</v>
      </c>
      <c r="F6" s="32">
        <f t="shared" si="3"/>
        <v>1</v>
      </c>
      <c r="G6" s="32">
        <f t="shared" si="3"/>
        <v>0</v>
      </c>
      <c r="H6" s="32" t="str">
        <f t="shared" si="3"/>
        <v>宮城県　大河原町</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93.9</v>
      </c>
      <c r="Q6" s="33">
        <f t="shared" si="3"/>
        <v>118.55</v>
      </c>
      <c r="R6" s="33">
        <f t="shared" si="3"/>
        <v>3024</v>
      </c>
      <c r="S6" s="33">
        <f t="shared" si="3"/>
        <v>23669</v>
      </c>
      <c r="T6" s="33">
        <f t="shared" si="3"/>
        <v>24.99</v>
      </c>
      <c r="U6" s="33">
        <f t="shared" si="3"/>
        <v>947.14</v>
      </c>
      <c r="V6" s="33">
        <f t="shared" si="3"/>
        <v>22121</v>
      </c>
      <c r="W6" s="33">
        <f t="shared" si="3"/>
        <v>5.75</v>
      </c>
      <c r="X6" s="33">
        <f t="shared" si="3"/>
        <v>3847.13</v>
      </c>
      <c r="Y6" s="34">
        <f>IF(Y7="",NA(),Y7)</f>
        <v>81.41</v>
      </c>
      <c r="Z6" s="34">
        <f t="shared" ref="Z6:AH6" si="4">IF(Z7="",NA(),Z7)</f>
        <v>78.09</v>
      </c>
      <c r="AA6" s="34">
        <f t="shared" si="4"/>
        <v>64.17</v>
      </c>
      <c r="AB6" s="34">
        <f t="shared" si="4"/>
        <v>80</v>
      </c>
      <c r="AC6" s="34">
        <f t="shared" si="4"/>
        <v>82.77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199.35</v>
      </c>
      <c r="BG6" s="34">
        <f t="shared" ref="BG6:BO6" si="7">IF(BG7="",NA(),BG7)</f>
        <v>192.99</v>
      </c>
      <c r="BH6" s="34">
        <f t="shared" si="7"/>
        <v>185.79</v>
      </c>
      <c r="BI6" s="34">
        <f t="shared" si="7"/>
        <v>174.22</v>
      </c>
      <c r="BJ6" s="34">
        <f t="shared" si="7"/>
        <v>167.44</v>
      </c>
      <c r="BK6" s="34">
        <f t="shared" si="7"/>
        <v>1209.95</v>
      </c>
      <c r="BL6" s="34">
        <f t="shared" si="7"/>
        <v>1136.5</v>
      </c>
      <c r="BM6" s="34">
        <f t="shared" si="7"/>
        <v>862.87</v>
      </c>
      <c r="BN6" s="34">
        <f t="shared" si="7"/>
        <v>716.96</v>
      </c>
      <c r="BO6" s="34">
        <f t="shared" si="7"/>
        <v>799.11</v>
      </c>
      <c r="BP6" s="33" t="str">
        <f>IF(BP7="","",IF(BP7="-","【-】","【"&amp;SUBSTITUTE(TEXT(BP7,"#,##0.00"),"-","△")&amp;"】"))</f>
        <v>【707.33】</v>
      </c>
      <c r="BQ6" s="34">
        <f>IF(BQ7="",NA(),BQ7)</f>
        <v>114.21</v>
      </c>
      <c r="BR6" s="34">
        <f t="shared" ref="BR6:BZ6" si="8">IF(BR7="",NA(),BR7)</f>
        <v>100.41</v>
      </c>
      <c r="BS6" s="34">
        <f t="shared" si="8"/>
        <v>95.75</v>
      </c>
      <c r="BT6" s="34">
        <f t="shared" si="8"/>
        <v>93.19</v>
      </c>
      <c r="BU6" s="34">
        <f t="shared" si="8"/>
        <v>96.53</v>
      </c>
      <c r="BV6" s="34">
        <f t="shared" si="8"/>
        <v>69.48</v>
      </c>
      <c r="BW6" s="34">
        <f t="shared" si="8"/>
        <v>71.650000000000006</v>
      </c>
      <c r="BX6" s="34">
        <f t="shared" si="8"/>
        <v>85.39</v>
      </c>
      <c r="BY6" s="34">
        <f t="shared" si="8"/>
        <v>88.09</v>
      </c>
      <c r="BZ6" s="34">
        <f t="shared" si="8"/>
        <v>87.69</v>
      </c>
      <c r="CA6" s="33" t="str">
        <f>IF(CA7="","",IF(CA7="-","【-】","【"&amp;SUBSTITUTE(TEXT(CA7,"#,##0.00"),"-","△")&amp;"】"))</f>
        <v>【101.26】</v>
      </c>
      <c r="CB6" s="34">
        <f>IF(CB7="",NA(),CB7)</f>
        <v>152.37</v>
      </c>
      <c r="CC6" s="34">
        <f t="shared" ref="CC6:CK6" si="9">IF(CC7="",NA(),CC7)</f>
        <v>177.22</v>
      </c>
      <c r="CD6" s="34">
        <f t="shared" si="9"/>
        <v>186.59</v>
      </c>
      <c r="CE6" s="34">
        <f t="shared" si="9"/>
        <v>195.56</v>
      </c>
      <c r="CF6" s="34">
        <f t="shared" si="9"/>
        <v>188.65</v>
      </c>
      <c r="CG6" s="34">
        <f t="shared" si="9"/>
        <v>220.67</v>
      </c>
      <c r="CH6" s="34">
        <f t="shared" si="9"/>
        <v>217.82</v>
      </c>
      <c r="CI6" s="34">
        <f t="shared" si="9"/>
        <v>188.79</v>
      </c>
      <c r="CJ6" s="34">
        <f t="shared" si="9"/>
        <v>181.8</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59.4</v>
      </c>
      <c r="CU6" s="34">
        <f t="shared" si="10"/>
        <v>59.35</v>
      </c>
      <c r="CV6" s="34">
        <f t="shared" si="10"/>
        <v>58.4</v>
      </c>
      <c r="CW6" s="33" t="str">
        <f>IF(CW7="","",IF(CW7="-","【-】","【"&amp;SUBSTITUTE(TEXT(CW7,"#,##0.00"),"-","△")&amp;"】"))</f>
        <v>【60.13】</v>
      </c>
      <c r="CX6" s="34">
        <f>IF(CX7="",NA(),CX7)</f>
        <v>94.14</v>
      </c>
      <c r="CY6" s="34">
        <f t="shared" ref="CY6:DG6" si="11">IF(CY7="",NA(),CY7)</f>
        <v>94.44</v>
      </c>
      <c r="CZ6" s="34">
        <f t="shared" si="11"/>
        <v>94.96</v>
      </c>
      <c r="DA6" s="34">
        <f t="shared" si="11"/>
        <v>95.51</v>
      </c>
      <c r="DB6" s="34">
        <f t="shared" si="11"/>
        <v>95.43</v>
      </c>
      <c r="DC6" s="34">
        <f t="shared" si="11"/>
        <v>84.41</v>
      </c>
      <c r="DD6" s="34">
        <f t="shared" si="11"/>
        <v>84.2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0.09</v>
      </c>
      <c r="EM6" s="34">
        <f t="shared" si="14"/>
        <v>0.19</v>
      </c>
      <c r="EN6" s="34">
        <f t="shared" si="14"/>
        <v>0.23</v>
      </c>
      <c r="EO6" s="33" t="str">
        <f>IF(EO7="","",IF(EO7="-","【-】","【"&amp;SUBSTITUTE(TEXT(EO7,"#,##0.00"),"-","△")&amp;"】"))</f>
        <v>【0.23】</v>
      </c>
    </row>
    <row r="7" spans="1:145" s="35" customFormat="1" x14ac:dyDescent="0.15">
      <c r="A7" s="27"/>
      <c r="B7" s="36">
        <v>2017</v>
      </c>
      <c r="C7" s="36">
        <v>43214</v>
      </c>
      <c r="D7" s="36">
        <v>47</v>
      </c>
      <c r="E7" s="36">
        <v>17</v>
      </c>
      <c r="F7" s="36">
        <v>1</v>
      </c>
      <c r="G7" s="36">
        <v>0</v>
      </c>
      <c r="H7" s="36" t="s">
        <v>109</v>
      </c>
      <c r="I7" s="36" t="s">
        <v>110</v>
      </c>
      <c r="J7" s="36" t="s">
        <v>111</v>
      </c>
      <c r="K7" s="36" t="s">
        <v>112</v>
      </c>
      <c r="L7" s="36" t="s">
        <v>113</v>
      </c>
      <c r="M7" s="36" t="s">
        <v>114</v>
      </c>
      <c r="N7" s="37" t="s">
        <v>115</v>
      </c>
      <c r="O7" s="37" t="s">
        <v>116</v>
      </c>
      <c r="P7" s="37">
        <v>93.9</v>
      </c>
      <c r="Q7" s="37">
        <v>118.55</v>
      </c>
      <c r="R7" s="37">
        <v>3024</v>
      </c>
      <c r="S7" s="37">
        <v>23669</v>
      </c>
      <c r="T7" s="37">
        <v>24.99</v>
      </c>
      <c r="U7" s="37">
        <v>947.14</v>
      </c>
      <c r="V7" s="37">
        <v>22121</v>
      </c>
      <c r="W7" s="37">
        <v>5.75</v>
      </c>
      <c r="X7" s="37">
        <v>3847.13</v>
      </c>
      <c r="Y7" s="37">
        <v>81.41</v>
      </c>
      <c r="Z7" s="37">
        <v>78.09</v>
      </c>
      <c r="AA7" s="37">
        <v>64.17</v>
      </c>
      <c r="AB7" s="37">
        <v>80</v>
      </c>
      <c r="AC7" s="37">
        <v>82.77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199.35</v>
      </c>
      <c r="BG7" s="37">
        <v>192.99</v>
      </c>
      <c r="BH7" s="37">
        <v>185.79</v>
      </c>
      <c r="BI7" s="37">
        <v>174.22</v>
      </c>
      <c r="BJ7" s="37">
        <v>167.44</v>
      </c>
      <c r="BK7" s="37">
        <v>1209.95</v>
      </c>
      <c r="BL7" s="37">
        <v>1136.5</v>
      </c>
      <c r="BM7" s="37">
        <v>862.87</v>
      </c>
      <c r="BN7" s="37">
        <v>716.96</v>
      </c>
      <c r="BO7" s="37">
        <v>799.11</v>
      </c>
      <c r="BP7" s="37">
        <v>707.33</v>
      </c>
      <c r="BQ7" s="37">
        <v>114.21</v>
      </c>
      <c r="BR7" s="37">
        <v>100.41</v>
      </c>
      <c r="BS7" s="37">
        <v>95.75</v>
      </c>
      <c r="BT7" s="37">
        <v>93.19</v>
      </c>
      <c r="BU7" s="37">
        <v>96.53</v>
      </c>
      <c r="BV7" s="37">
        <v>69.48</v>
      </c>
      <c r="BW7" s="37">
        <v>71.650000000000006</v>
      </c>
      <c r="BX7" s="37">
        <v>85.39</v>
      </c>
      <c r="BY7" s="37">
        <v>88.09</v>
      </c>
      <c r="BZ7" s="37">
        <v>87.69</v>
      </c>
      <c r="CA7" s="37">
        <v>101.26</v>
      </c>
      <c r="CB7" s="37">
        <v>152.37</v>
      </c>
      <c r="CC7" s="37">
        <v>177.22</v>
      </c>
      <c r="CD7" s="37">
        <v>186.59</v>
      </c>
      <c r="CE7" s="37">
        <v>195.56</v>
      </c>
      <c r="CF7" s="37">
        <v>188.65</v>
      </c>
      <c r="CG7" s="37">
        <v>220.67</v>
      </c>
      <c r="CH7" s="37">
        <v>217.82</v>
      </c>
      <c r="CI7" s="37">
        <v>188.79</v>
      </c>
      <c r="CJ7" s="37">
        <v>181.8</v>
      </c>
      <c r="CK7" s="37">
        <v>180.07</v>
      </c>
      <c r="CL7" s="37">
        <v>136.38999999999999</v>
      </c>
      <c r="CM7" s="37" t="s">
        <v>115</v>
      </c>
      <c r="CN7" s="37" t="s">
        <v>115</v>
      </c>
      <c r="CO7" s="37" t="s">
        <v>115</v>
      </c>
      <c r="CP7" s="37" t="s">
        <v>115</v>
      </c>
      <c r="CQ7" s="37" t="s">
        <v>115</v>
      </c>
      <c r="CR7" s="37">
        <v>55.81</v>
      </c>
      <c r="CS7" s="37">
        <v>54.44</v>
      </c>
      <c r="CT7" s="37">
        <v>59.4</v>
      </c>
      <c r="CU7" s="37">
        <v>59.35</v>
      </c>
      <c r="CV7" s="37">
        <v>58.4</v>
      </c>
      <c r="CW7" s="37">
        <v>60.13</v>
      </c>
      <c r="CX7" s="37">
        <v>94.14</v>
      </c>
      <c r="CY7" s="37">
        <v>94.44</v>
      </c>
      <c r="CZ7" s="37">
        <v>94.96</v>
      </c>
      <c r="DA7" s="37">
        <v>95.51</v>
      </c>
      <c r="DB7" s="37">
        <v>95.43</v>
      </c>
      <c r="DC7" s="37">
        <v>84.41</v>
      </c>
      <c r="DD7" s="37">
        <v>84.2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　光</cp:lastModifiedBy>
  <cp:lastPrinted>2019-01-18T07:40:29Z</cp:lastPrinted>
  <dcterms:created xsi:type="dcterms:W3CDTF">2018-12-03T08:59:27Z</dcterms:created>
  <dcterms:modified xsi:type="dcterms:W3CDTF">2019-01-21T01:32:35Z</dcterms:modified>
  <cp:category/>
</cp:coreProperties>
</file>