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iDPw+YTbJIph9QtK04/ZrOVFgX9rdAGKqimJ2KkzgrEGX/oGkG+xsPDnI9ig/wnW4VvVQukGAyk/FS/ZkHOpA==" workbookSaltValue="YfEUYOzJZQyyVjlQWe8TN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<sst xmlns="http://schemas.openxmlformats.org/spreadsheetml/2006/main" count="240" uniqueCount="126">
  <si>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</si>
  <si>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</si>
  <si>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</si>
  <si>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</si>
  <si>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</si>
  <si>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</si>
  <si>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</si>
  <si>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</si>
  <si>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</si>
  <si>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</si>
  <si>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</si>
  <si>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</si>
  <si>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</si>
  <si>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</si>
  <si>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</si>
  <si>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</si>
  <si>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</si>
  <si>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</si>
  <si>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</si>
  <si>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</si>
  <si>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</si>
  <si>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</si>
  <si>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</si>
  <si>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</si>
  <si>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</si>
  <si>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</si>
  <si>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</si>
  <si>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</si>
  <si>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</si>
  <si>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</si>
  <si>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</si>
  <si>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</si>
  <si>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</si>
  <si>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</si>
  <si>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</si>
  <si>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</si>
  <si>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</si>
  <si>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</si>
  <si>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</si>
  <si>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</si>
  <si>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</si>
  <si>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</si>
  <si>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</si>
  <si>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</si>
  <si>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</si>
  <si>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</si>
  <si>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</si>
  <si>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</si>
  <si>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</si>
  <si>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</si>
  <si>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</si>
  <si>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</si>
  <si>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</si>
  <si>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</si>
  <si>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</si>
  <si>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</si>
  <si>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</si>
  <si>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</si>
  <si>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</si>
  <si>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</si>
  <si>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</si>
  <si>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</si>
  <si>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</si>
  <si>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</si>
  <si>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</si>
  <si>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</si>
  <si>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</si>
  <si>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</si>
  <si>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</si>
  <si>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</si>
  <si>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</si>
  <si>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</si>
  <si>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</si>
  <si>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</si>
  <si>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</si>
  <si>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</si>
  <si>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</si>
  <si>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</si>
  <si>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</si>
  <si>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</si>
  <si>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</si>
  <si>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</si>
  <si>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</si>
  <si>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</si>
  <si>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</si>
  <si>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</si>
  <si>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</si>
  <si>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</si>
  <si>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</si>
  <si>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</si>
  <si>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</si>
  <si>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</si>
  <si>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</si>
  <si>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</si>
  <si>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</si>
  <si>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</si>
  <si>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</si>
  <si>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</si>
  <si>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</si>
  <si>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</si>
  <si>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</si>
  <si>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</si>
  <si>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</si>
  <si>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</si>
  <si>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</si>
  <si>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</si>
  <si>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</si>
  <si>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</si>
  <si>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</si>
  <si>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</si>
  <si>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</si>
  <si>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</si>
  <si>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</si>
  <si>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</si>
  <si>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</si>
  <si>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</si>
  <si>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</si>
  <si>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</si>
  <si>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</si>
  <si>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</si>
  <si>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</si>
  <si>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</si>
  <si>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</si>
  <si>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指標として表れていないが，実体として，供用開始から30年以上経過し，管渠の老朽化も進んでいる。
平成28年度において，一部管渠の入れ替えを実施した。
今後，長寿命化計画に基づき管渠の老朽化対策も行っていく。</t>
    <rPh sb="0" eb="2">
      <t>シヒョウ</t>
    </rPh>
    <rPh sb="5" eb="6">
      <t>アラワ</t>
    </rPh>
    <rPh sb="13" eb="15">
      <t>ジッタイ</t>
    </rPh>
    <rPh sb="19" eb="21">
      <t>キョウヨウ</t>
    </rPh>
    <rPh sb="21" eb="23">
      <t>カイシ</t>
    </rPh>
    <rPh sb="27" eb="28">
      <t>ネン</t>
    </rPh>
    <rPh sb="28" eb="30">
      <t>イジョウ</t>
    </rPh>
    <rPh sb="30" eb="32">
      <t>ケイカ</t>
    </rPh>
    <rPh sb="34" eb="36">
      <t>カンキョ</t>
    </rPh>
    <rPh sb="37" eb="40">
      <t>ロウキュウカ</t>
    </rPh>
    <rPh sb="41" eb="42">
      <t>スス</t>
    </rPh>
    <rPh sb="48" eb="50">
      <t>ヘイセイ</t>
    </rPh>
    <rPh sb="52" eb="54">
      <t>ネンド</t>
    </rPh>
    <rPh sb="59" eb="61">
      <t>イチブ</t>
    </rPh>
    <rPh sb="61" eb="63">
      <t>カンキョ</t>
    </rPh>
    <rPh sb="64" eb="65">
      <t>イ</t>
    </rPh>
    <rPh sb="66" eb="67">
      <t>カ</t>
    </rPh>
    <rPh sb="69" eb="71">
      <t>ジッシ</t>
    </rPh>
    <rPh sb="75" eb="77">
      <t>コンゴ</t>
    </rPh>
    <rPh sb="78" eb="79">
      <t>チョウ</t>
    </rPh>
    <rPh sb="79" eb="82">
      <t>ジュミョウカ</t>
    </rPh>
    <rPh sb="82" eb="84">
      <t>ケイカク</t>
    </rPh>
    <rPh sb="85" eb="86">
      <t>モト</t>
    </rPh>
    <rPh sb="88" eb="90">
      <t>カンキョ</t>
    </rPh>
    <rPh sb="91" eb="94">
      <t>ロウキュウカ</t>
    </rPh>
    <rPh sb="94" eb="96">
      <t>タイサク</t>
    </rPh>
    <rPh sb="97" eb="98">
      <t>オコナ</t>
    </rPh>
    <phoneticPr fontId="4"/>
  </si>
  <si>
    <t>　①収益的収支比率は，平成27年度以降悪化している。これは，繰入金の減に伴う総収益の減少と地方債償還金の大幅な増による費用の増加が原因である。
 ④企業債残高対事業規模比率は前年度よりも110ポイント増加している。これは，企業債残高に対する一般会計の負担額の減少が影響したものである。
 ⑤経費回収率は近年で見ると，上下はあるものの100％に近づいてきている。上向いている理由としては，接続率の増に伴う使用料金収入の増と維持管理費の減によるものである。
 ⑥汚水処理原価は類似団体の平均値よりも高い。有収水量に比して，資本費，維持管理費用とも高いことが原因であり，処理施設や管路の効率的な運用と適切な管理を行い，費用の逓減に努めるとともに，有収水量を高める取り組みが必要である。
　⑦施設利用率は6割程度であり，まだ処理能力に余裕がある。
　⑧水洗化率は上向いてはいるものの類似団体平均よりも低い。
　</t>
    <rPh sb="2" eb="5">
      <t>シュウエキテキ</t>
    </rPh>
    <rPh sb="5" eb="7">
      <t>シュウシ</t>
    </rPh>
    <rPh sb="7" eb="9">
      <t>ヒリツ</t>
    </rPh>
    <rPh sb="11" eb="13">
      <t>ヘイセイ</t>
    </rPh>
    <rPh sb="15" eb="17">
      <t>ネンド</t>
    </rPh>
    <rPh sb="17" eb="19">
      <t>イコウ</t>
    </rPh>
    <rPh sb="19" eb="21">
      <t>アッカ</t>
    </rPh>
    <rPh sb="30" eb="32">
      <t>クリイレ</t>
    </rPh>
    <rPh sb="32" eb="33">
      <t>キン</t>
    </rPh>
    <rPh sb="34" eb="35">
      <t>ゲン</t>
    </rPh>
    <rPh sb="36" eb="37">
      <t>トモナ</t>
    </rPh>
    <rPh sb="38" eb="41">
      <t>ソウシュウエキ</t>
    </rPh>
    <rPh sb="42" eb="44">
      <t>ゲンショウ</t>
    </rPh>
    <rPh sb="45" eb="48">
      <t>チホウサイ</t>
    </rPh>
    <rPh sb="48" eb="50">
      <t>ショウカン</t>
    </rPh>
    <rPh sb="50" eb="51">
      <t>キン</t>
    </rPh>
    <rPh sb="52" eb="54">
      <t>オオハバ</t>
    </rPh>
    <rPh sb="55" eb="56">
      <t>ゾウ</t>
    </rPh>
    <rPh sb="59" eb="61">
      <t>ヒヨウ</t>
    </rPh>
    <rPh sb="62" eb="64">
      <t>ゾウカ</t>
    </rPh>
    <rPh sb="65" eb="67">
      <t>ゲンイン</t>
    </rPh>
    <rPh sb="74" eb="76">
      <t>キギョウ</t>
    </rPh>
    <rPh sb="76" eb="77">
      <t>サイ</t>
    </rPh>
    <rPh sb="77" eb="79">
      <t>ザンダカ</t>
    </rPh>
    <rPh sb="79" eb="80">
      <t>タイ</t>
    </rPh>
    <rPh sb="80" eb="82">
      <t>ジギョウ</t>
    </rPh>
    <rPh sb="82" eb="84">
      <t>キボ</t>
    </rPh>
    <rPh sb="84" eb="86">
      <t>ヒリツ</t>
    </rPh>
    <rPh sb="87" eb="90">
      <t>ゼンネンド</t>
    </rPh>
    <rPh sb="100" eb="102">
      <t>ゾウカ</t>
    </rPh>
    <rPh sb="111" eb="113">
      <t>キギョウ</t>
    </rPh>
    <rPh sb="113" eb="114">
      <t>サイ</t>
    </rPh>
    <rPh sb="114" eb="116">
      <t>ザンダカ</t>
    </rPh>
    <rPh sb="117" eb="118">
      <t>タイ</t>
    </rPh>
    <rPh sb="120" eb="122">
      <t>イッパン</t>
    </rPh>
    <rPh sb="122" eb="124">
      <t>カイケイ</t>
    </rPh>
    <rPh sb="125" eb="127">
      <t>フタン</t>
    </rPh>
    <rPh sb="127" eb="128">
      <t>ガク</t>
    </rPh>
    <rPh sb="129" eb="131">
      <t>ゲンショウ</t>
    </rPh>
    <rPh sb="132" eb="134">
      <t>エイキョウ</t>
    </rPh>
    <rPh sb="145" eb="147">
      <t>ケイヒ</t>
    </rPh>
    <rPh sb="147" eb="149">
      <t>カイシュウ</t>
    </rPh>
    <rPh sb="149" eb="150">
      <t>リツ</t>
    </rPh>
    <rPh sb="151" eb="153">
      <t>キンネン</t>
    </rPh>
    <rPh sb="154" eb="155">
      <t>ミ</t>
    </rPh>
    <rPh sb="158" eb="160">
      <t>ジョウゲ</t>
    </rPh>
    <rPh sb="171" eb="172">
      <t>チカ</t>
    </rPh>
    <rPh sb="180" eb="182">
      <t>ウワム</t>
    </rPh>
    <rPh sb="186" eb="188">
      <t>リユウ</t>
    </rPh>
    <rPh sb="193" eb="195">
      <t>セツゾク</t>
    </rPh>
    <rPh sb="195" eb="196">
      <t>リツ</t>
    </rPh>
    <rPh sb="197" eb="198">
      <t>ゾウ</t>
    </rPh>
    <rPh sb="199" eb="200">
      <t>トモナ</t>
    </rPh>
    <rPh sb="201" eb="204">
      <t>シヨウリョウ</t>
    </rPh>
    <rPh sb="204" eb="205">
      <t>キン</t>
    </rPh>
    <rPh sb="205" eb="207">
      <t>シュウニュウ</t>
    </rPh>
    <rPh sb="208" eb="209">
      <t>ゾウ</t>
    </rPh>
    <rPh sb="210" eb="212">
      <t>イジ</t>
    </rPh>
    <rPh sb="212" eb="215">
      <t>カンリヒ</t>
    </rPh>
    <rPh sb="216" eb="217">
      <t>ゲン</t>
    </rPh>
    <rPh sb="229" eb="231">
      <t>オスイ</t>
    </rPh>
    <rPh sb="231" eb="233">
      <t>ショリ</t>
    </rPh>
    <rPh sb="233" eb="235">
      <t>ゲンカ</t>
    </rPh>
    <rPh sb="236" eb="238">
      <t>ルイジ</t>
    </rPh>
    <rPh sb="238" eb="240">
      <t>ダンタイ</t>
    </rPh>
    <rPh sb="241" eb="244">
      <t>ヘイキンチ</t>
    </rPh>
    <rPh sb="247" eb="248">
      <t>タカ</t>
    </rPh>
    <rPh sb="259" eb="261">
      <t>シホン</t>
    </rPh>
    <rPh sb="261" eb="262">
      <t>ヒ</t>
    </rPh>
    <rPh sb="263" eb="265">
      <t>イジ</t>
    </rPh>
    <rPh sb="265" eb="267">
      <t>カンリ</t>
    </rPh>
    <rPh sb="267" eb="269">
      <t>ヒヨウ</t>
    </rPh>
    <rPh sb="271" eb="272">
      <t>タカ</t>
    </rPh>
    <rPh sb="276" eb="278">
      <t>ゲンイン</t>
    </rPh>
    <rPh sb="282" eb="284">
      <t>ショリ</t>
    </rPh>
    <rPh sb="284" eb="286">
      <t>シセツ</t>
    </rPh>
    <rPh sb="287" eb="289">
      <t>カンロ</t>
    </rPh>
    <rPh sb="290" eb="293">
      <t>コウリツテキ</t>
    </rPh>
    <rPh sb="294" eb="296">
      <t>ウンヨウ</t>
    </rPh>
    <rPh sb="297" eb="299">
      <t>テキセツ</t>
    </rPh>
    <rPh sb="300" eb="302">
      <t>カンリ</t>
    </rPh>
    <rPh sb="303" eb="304">
      <t>オコナ</t>
    </rPh>
    <rPh sb="306" eb="308">
      <t>ヒヨウ</t>
    </rPh>
    <rPh sb="309" eb="311">
      <t>テイゲン</t>
    </rPh>
    <rPh sb="312" eb="313">
      <t>ツト</t>
    </rPh>
    <rPh sb="320" eb="322">
      <t>ユウシュウ</t>
    </rPh>
    <rPh sb="322" eb="324">
      <t>スイリョウ</t>
    </rPh>
    <rPh sb="325" eb="326">
      <t>タカ</t>
    </rPh>
    <rPh sb="328" eb="329">
      <t>ト</t>
    </rPh>
    <rPh sb="330" eb="331">
      <t>ク</t>
    </rPh>
    <rPh sb="333" eb="335">
      <t>ヒツヨウ</t>
    </rPh>
    <rPh sb="342" eb="344">
      <t>シセツ</t>
    </rPh>
    <rPh sb="344" eb="347">
      <t>リヨウリツ</t>
    </rPh>
    <rPh sb="349" eb="350">
      <t>ワリ</t>
    </rPh>
    <rPh sb="350" eb="352">
      <t>テイド</t>
    </rPh>
    <rPh sb="358" eb="360">
      <t>ショリ</t>
    </rPh>
    <rPh sb="360" eb="362">
      <t>ノウリョク</t>
    </rPh>
    <rPh sb="363" eb="365">
      <t>ヨユウ</t>
    </rPh>
    <rPh sb="372" eb="375">
      <t>スイセンカ</t>
    </rPh>
    <rPh sb="375" eb="376">
      <t>リツ</t>
    </rPh>
    <rPh sb="377" eb="379">
      <t>ウワム</t>
    </rPh>
    <rPh sb="387" eb="389">
      <t>ルイジ</t>
    </rPh>
    <rPh sb="389" eb="391">
      <t>ダンタイ</t>
    </rPh>
    <rPh sb="391" eb="393">
      <t>ヘイキン</t>
    </rPh>
    <rPh sb="396" eb="397">
      <t>ヒク</t>
    </rPh>
    <phoneticPr fontId="4"/>
  </si>
  <si>
    <t xml:space="preserve">　各指標をみてみると，経営的に健全であるとは言えない状況であり，若干悪化している。
　いまだ，面整備の途中であるが，管渠や施設の老朽化も進み，今後は整備と更新の両面から建設投資の高水準が続くことが見込まれる。
　今後は，平成28年度に策定した経営戦略に基づき，水洗化率の向上，使用料の確保，コスト削減など，経営改善に向けたなお一層の努力が必要である。
</t>
    <rPh sb="1" eb="2">
      <t>カク</t>
    </rPh>
    <rPh sb="2" eb="4">
      <t>シヒョウ</t>
    </rPh>
    <rPh sb="11" eb="14">
      <t>ケイエイテキ</t>
    </rPh>
    <rPh sb="15" eb="17">
      <t>ケンゼン</t>
    </rPh>
    <rPh sb="22" eb="23">
      <t>イ</t>
    </rPh>
    <rPh sb="26" eb="28">
      <t>ジョウキョウ</t>
    </rPh>
    <rPh sb="32" eb="34">
      <t>ジャッカン</t>
    </rPh>
    <rPh sb="34" eb="36">
      <t>アッカ</t>
    </rPh>
    <rPh sb="47" eb="48">
      <t>メン</t>
    </rPh>
    <rPh sb="48" eb="50">
      <t>セイビ</t>
    </rPh>
    <rPh sb="51" eb="53">
      <t>トチュウ</t>
    </rPh>
    <rPh sb="58" eb="60">
      <t>カンキョ</t>
    </rPh>
    <rPh sb="61" eb="63">
      <t>シセツ</t>
    </rPh>
    <rPh sb="64" eb="67">
      <t>ロウキュウカ</t>
    </rPh>
    <rPh sb="68" eb="69">
      <t>スス</t>
    </rPh>
    <rPh sb="71" eb="73">
      <t>コンゴ</t>
    </rPh>
    <rPh sb="74" eb="76">
      <t>セイビ</t>
    </rPh>
    <rPh sb="77" eb="79">
      <t>コウシン</t>
    </rPh>
    <rPh sb="80" eb="82">
      <t>リョウメン</t>
    </rPh>
    <rPh sb="84" eb="86">
      <t>ケンセツ</t>
    </rPh>
    <rPh sb="86" eb="88">
      <t>トウシ</t>
    </rPh>
    <rPh sb="89" eb="92">
      <t>コウスイジュン</t>
    </rPh>
    <rPh sb="93" eb="94">
      <t>ツヅ</t>
    </rPh>
    <rPh sb="98" eb="100">
      <t>ミコ</t>
    </rPh>
    <rPh sb="106" eb="108">
      <t>コンゴ</t>
    </rPh>
    <rPh sb="110" eb="112">
      <t>ヘイセイ</t>
    </rPh>
    <rPh sb="114" eb="116">
      <t>ネンド</t>
    </rPh>
    <rPh sb="117" eb="119">
      <t>サクテイ</t>
    </rPh>
    <rPh sb="121" eb="123">
      <t>ケイエイ</t>
    </rPh>
    <rPh sb="123" eb="125">
      <t>センリャク</t>
    </rPh>
    <rPh sb="126" eb="127">
      <t>モト</t>
    </rPh>
    <rPh sb="130" eb="133">
      <t>スイセンカ</t>
    </rPh>
    <rPh sb="133" eb="134">
      <t>リツ</t>
    </rPh>
    <rPh sb="135" eb="137">
      <t>コウジョウ</t>
    </rPh>
    <rPh sb="138" eb="141">
      <t>シヨウリョウ</t>
    </rPh>
    <rPh sb="142" eb="144">
      <t>カクホ</t>
    </rPh>
    <rPh sb="148" eb="150">
      <t>サクゲン</t>
    </rPh>
    <rPh sb="153" eb="155">
      <t>ケイエイ</t>
    </rPh>
    <rPh sb="155" eb="157">
      <t>カイゼン</t>
    </rPh>
    <rPh sb="158" eb="159">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</si>
</sst>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6572-41DF-815A-6C4F347D5C86}"/>
            </c:ext>
          </c:extLst>
        </c:ser>
        <c:dLbls>
          <c:showLegendKey val="0"/>
          <c:showVal val="0"/>
          <c:showCatName val="0"/>
          <c:showSerName val="0"/>
          <c:showPercent val="0"/>
          <c:showBubbleSize val="0"/>
        </c:dLbls>
        <c:gapWidth val="150"/>
        <c:axId val="242292224"/>
        <c:axId val="2422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6572-41DF-815A-6C4F347D5C86}"/>
            </c:ext>
          </c:extLst>
        </c:ser>
        <c:dLbls>
          <c:showLegendKey val="0"/>
          <c:showVal val="0"/>
          <c:showCatName val="0"/>
          <c:showSerName val="0"/>
          <c:showPercent val="0"/>
          <c:showBubbleSize val="0"/>
        </c:dLbls>
        <c:marker val="1"/>
        <c:smooth val="0"/>
        <c:axId val="242292224"/>
        <c:axId val="242294144"/>
      </c:lineChart>
      <c:dateAx>
        <c:axId val="242292224"/>
        <c:scaling>
          <c:orientation val="minMax"/>
        </c:scaling>
        <c:delete val="1"/>
        <c:axPos val="b"/>
        <c:numFmt formatCode="ge" sourceLinked="1"/>
        <c:majorTickMark val="none"/>
        <c:minorTickMark val="none"/>
        <c:tickLblPos val="none"/>
        <c:crossAx val="242294144"/>
        <c:crosses val="autoZero"/>
        <c:auto val="1"/>
        <c:lblOffset val="100"/>
        <c:baseTimeUnit val="years"/>
      </c:dateAx>
      <c:valAx>
        <c:axId val="2422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78.739999999999995</c:v>
                </c:pt>
                <c:pt idx="1">
                  <c:v>80.540000000000006</c:v>
                </c:pt>
                <c:pt idx="2">
                  <c:v>80.88</c:v>
                </c:pt>
                <c:pt idx="3">
                  <c:v>53.94</c:v>
                </c:pt>
                <c:pt idx="4">
                  <c:v>62.84</c:v>
                </c:pt>
              </c:numCache>
            </c:numRef>
          </c:val>
          <c:extLst xmlns:c16r2="http://schemas.microsoft.com/office/drawing/2015/06/chart">
            <c:ext xmlns:c16="http://schemas.microsoft.com/office/drawing/2014/chart" uri="{C3380CC4-5D6E-409C-BE32-E72D297353CC}">
              <c16:uniqueId val="{00000000-A41A-42C7-A534-3E3CD114D610}"/>
            </c:ext>
          </c:extLst>
        </c:ser>
        <c:dLbls>
          <c:showLegendKey val="0"/>
          <c:showVal val="0"/>
          <c:showCatName val="0"/>
          <c:showSerName val="0"/>
          <c:showPercent val="0"/>
          <c:showBubbleSize val="0"/>
        </c:dLbls>
        <c:gapWidth val="150"/>
        <c:axId val="200205440"/>
        <c:axId val="2002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A41A-42C7-A534-3E3CD114D610}"/>
            </c:ext>
          </c:extLst>
        </c:ser>
        <c:dLbls>
          <c:showLegendKey val="0"/>
          <c:showVal val="0"/>
          <c:showCatName val="0"/>
          <c:showSerName val="0"/>
          <c:showPercent val="0"/>
          <c:showBubbleSize val="0"/>
        </c:dLbls>
        <c:marker val="1"/>
        <c:smooth val="0"/>
        <c:axId val="200205440"/>
        <c:axId val="200207360"/>
      </c:lineChart>
      <c:dateAx>
        <c:axId val="200205440"/>
        <c:scaling>
          <c:orientation val="minMax"/>
        </c:scaling>
        <c:delete val="1"/>
        <c:axPos val="b"/>
        <c:numFmt formatCode="ge" sourceLinked="1"/>
        <c:majorTickMark val="none"/>
        <c:minorTickMark val="none"/>
        <c:tickLblPos val="none"/>
        <c:crossAx val="200207360"/>
        <c:crosses val="autoZero"/>
        <c:auto val="1"/>
        <c:lblOffset val="100"/>
        <c:baseTimeUnit val="years"/>
      </c:dateAx>
      <c:valAx>
        <c:axId val="200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75.3</c:v>
                </c:pt>
                <c:pt idx="1">
                  <c:v>78.239999999999995</c:v>
                </c:pt>
                <c:pt idx="2">
                  <c:v>79.19</c:v>
                </c:pt>
                <c:pt idx="3">
                  <c:v>80.45</c:v>
                </c:pt>
                <c:pt idx="4">
                  <c:v>80.930000000000007</c:v>
                </c:pt>
              </c:numCache>
            </c:numRef>
          </c:val>
          <c:extLst xmlns:c16r2="http://schemas.microsoft.com/office/drawing/2015/06/chart">
            <c:ext xmlns:c16="http://schemas.microsoft.com/office/drawing/2014/chart" uri="{C3380CC4-5D6E-409C-BE32-E72D297353CC}">
              <c16:uniqueId val="{00000000-8A4E-4A99-B5BC-5ECB009715A2}"/>
            </c:ext>
          </c:extLst>
        </c:ser>
        <c:dLbls>
          <c:showLegendKey val="0"/>
          <c:showVal val="0"/>
          <c:showCatName val="0"/>
          <c:showSerName val="0"/>
          <c:showPercent val="0"/>
          <c:showBubbleSize val="0"/>
        </c:dLbls>
        <c:gapWidth val="150"/>
        <c:axId val="200234496"/>
        <c:axId val="2002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8A4E-4A99-B5BC-5ECB009715A2}"/>
            </c:ext>
          </c:extLst>
        </c:ser>
        <c:dLbls>
          <c:showLegendKey val="0"/>
          <c:showVal val="0"/>
          <c:showCatName val="0"/>
          <c:showSerName val="0"/>
          <c:showPercent val="0"/>
          <c:showBubbleSize val="0"/>
        </c:dLbls>
        <c:marker val="1"/>
        <c:smooth val="0"/>
        <c:axId val="200234496"/>
        <c:axId val="200236416"/>
      </c:lineChart>
      <c:dateAx>
        <c:axId val="200234496"/>
        <c:scaling>
          <c:orientation val="minMax"/>
        </c:scaling>
        <c:delete val="1"/>
        <c:axPos val="b"/>
        <c:numFmt formatCode="ge" sourceLinked="1"/>
        <c:majorTickMark val="none"/>
        <c:minorTickMark val="none"/>
        <c:tickLblPos val="none"/>
        <c:crossAx val="200236416"/>
        <c:crosses val="autoZero"/>
        <c:auto val="1"/>
        <c:lblOffset val="100"/>
        <c:baseTimeUnit val="years"/>
      </c:dateAx>
      <c:valAx>
        <c:axId val="2002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57.9</c:v>
                </c:pt>
                <c:pt idx="1">
                  <c:v>72.400000000000006</c:v>
                </c:pt>
                <c:pt idx="2">
                  <c:v>73.790000000000006</c:v>
                </c:pt>
                <c:pt idx="3">
                  <c:v>72.2</c:v>
                </c:pt>
                <c:pt idx="4">
                  <c:v>63.65</c:v>
                </c:pt>
              </c:numCache>
            </c:numRef>
          </c:val>
          <c:extLst xmlns:c16r2="http://schemas.microsoft.com/office/drawing/2015/06/chart">
            <c:ext xmlns:c16="http://schemas.microsoft.com/office/drawing/2014/chart" uri="{C3380CC4-5D6E-409C-BE32-E72D297353CC}">
              <c16:uniqueId val="{00000000-929B-4918-A8E8-2DA0A67220F5}"/>
            </c:ext>
          </c:extLst>
        </c:ser>
        <c:dLbls>
          <c:showLegendKey val="0"/>
          <c:showVal val="0"/>
          <c:showCatName val="0"/>
          <c:showSerName val="0"/>
          <c:showPercent val="0"/>
          <c:showBubbleSize val="0"/>
        </c:dLbls>
        <c:gapWidth val="150"/>
        <c:axId val="242345856"/>
        <c:axId val="2423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B-4918-A8E8-2DA0A67220F5}"/>
            </c:ext>
          </c:extLst>
        </c:ser>
        <c:dLbls>
          <c:showLegendKey val="0"/>
          <c:showVal val="0"/>
          <c:showCatName val="0"/>
          <c:showSerName val="0"/>
          <c:showPercent val="0"/>
          <c:showBubbleSize val="0"/>
        </c:dLbls>
        <c:marker val="1"/>
        <c:smooth val="0"/>
        <c:axId val="242345856"/>
        <c:axId val="242348032"/>
      </c:lineChart>
      <c:dateAx>
        <c:axId val="242345856"/>
        <c:scaling>
          <c:orientation val="minMax"/>
        </c:scaling>
        <c:delete val="1"/>
        <c:axPos val="b"/>
        <c:numFmt formatCode="ge" sourceLinked="1"/>
        <c:majorTickMark val="none"/>
        <c:minorTickMark val="none"/>
        <c:tickLblPos val="none"/>
        <c:crossAx val="242348032"/>
        <c:crosses val="autoZero"/>
        <c:auto val="1"/>
        <c:lblOffset val="100"/>
        <c:baseTimeUnit val="years"/>
      </c:dateAx>
      <c:valAx>
        <c:axId val="242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F5-489A-9144-0648E8BCEB73}"/>
            </c:ext>
          </c:extLst>
        </c:ser>
        <c:dLbls>
          <c:showLegendKey val="0"/>
          <c:showVal val="0"/>
          <c:showCatName val="0"/>
          <c:showSerName val="0"/>
          <c:showPercent val="0"/>
          <c:showBubbleSize val="0"/>
        </c:dLbls>
        <c:gapWidth val="150"/>
        <c:axId val="199846144"/>
        <c:axId val="1998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F5-489A-9144-0648E8BCEB73}"/>
            </c:ext>
          </c:extLst>
        </c:ser>
        <c:dLbls>
          <c:showLegendKey val="0"/>
          <c:showVal val="0"/>
          <c:showCatName val="0"/>
          <c:showSerName val="0"/>
          <c:showPercent val="0"/>
          <c:showBubbleSize val="0"/>
        </c:dLbls>
        <c:marker val="1"/>
        <c:smooth val="0"/>
        <c:axId val="199846144"/>
        <c:axId val="199860608"/>
      </c:lineChart>
      <c:dateAx>
        <c:axId val="199846144"/>
        <c:scaling>
          <c:orientation val="minMax"/>
        </c:scaling>
        <c:delete val="1"/>
        <c:axPos val="b"/>
        <c:numFmt formatCode="ge" sourceLinked="1"/>
        <c:majorTickMark val="none"/>
        <c:minorTickMark val="none"/>
        <c:tickLblPos val="none"/>
        <c:crossAx val="199860608"/>
        <c:crosses val="autoZero"/>
        <c:auto val="1"/>
        <c:lblOffset val="100"/>
        <c:baseTimeUnit val="years"/>
      </c:dateAx>
      <c:valAx>
        <c:axId val="1998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7A-4145-B50C-B0CC14EB57E5}"/>
            </c:ext>
          </c:extLst>
        </c:ser>
        <c:dLbls>
          <c:showLegendKey val="0"/>
          <c:showVal val="0"/>
          <c:showCatName val="0"/>
          <c:showSerName val="0"/>
          <c:showPercent val="0"/>
          <c:showBubbleSize val="0"/>
        </c:dLbls>
        <c:gapWidth val="150"/>
        <c:axId val="199875968"/>
        <c:axId val="1999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A-4145-B50C-B0CC14EB57E5}"/>
            </c:ext>
          </c:extLst>
        </c:ser>
        <c:dLbls>
          <c:showLegendKey val="0"/>
          <c:showVal val="0"/>
          <c:showCatName val="0"/>
          <c:showSerName val="0"/>
          <c:showPercent val="0"/>
          <c:showBubbleSize val="0"/>
        </c:dLbls>
        <c:marker val="1"/>
        <c:smooth val="0"/>
        <c:axId val="199875968"/>
        <c:axId val="199906816"/>
      </c:lineChart>
      <c:dateAx>
        <c:axId val="199875968"/>
        <c:scaling>
          <c:orientation val="minMax"/>
        </c:scaling>
        <c:delete val="1"/>
        <c:axPos val="b"/>
        <c:numFmt formatCode="ge" sourceLinked="1"/>
        <c:majorTickMark val="none"/>
        <c:minorTickMark val="none"/>
        <c:tickLblPos val="none"/>
        <c:crossAx val="199906816"/>
        <c:crosses val="autoZero"/>
        <c:auto val="1"/>
        <c:lblOffset val="100"/>
        <c:baseTimeUnit val="years"/>
      </c:dateAx>
      <c:valAx>
        <c:axId val="199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2C-42E3-B8C0-4C478FEF53C4}"/>
            </c:ext>
          </c:extLst>
        </c:ser>
        <c:dLbls>
          <c:showLegendKey val="0"/>
          <c:showVal val="0"/>
          <c:showCatName val="0"/>
          <c:showSerName val="0"/>
          <c:showPercent val="0"/>
          <c:showBubbleSize val="0"/>
        </c:dLbls>
        <c:gapWidth val="150"/>
        <c:axId val="199935872"/>
        <c:axId val="2000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2C-42E3-B8C0-4C478FEF53C4}"/>
            </c:ext>
          </c:extLst>
        </c:ser>
        <c:dLbls>
          <c:showLegendKey val="0"/>
          <c:showVal val="0"/>
          <c:showCatName val="0"/>
          <c:showSerName val="0"/>
          <c:showPercent val="0"/>
          <c:showBubbleSize val="0"/>
        </c:dLbls>
        <c:marker val="1"/>
        <c:smooth val="0"/>
        <c:axId val="199935872"/>
        <c:axId val="200015872"/>
      </c:lineChart>
      <c:dateAx>
        <c:axId val="199935872"/>
        <c:scaling>
          <c:orientation val="minMax"/>
        </c:scaling>
        <c:delete val="1"/>
        <c:axPos val="b"/>
        <c:numFmt formatCode="ge" sourceLinked="1"/>
        <c:majorTickMark val="none"/>
        <c:minorTickMark val="none"/>
        <c:tickLblPos val="none"/>
        <c:crossAx val="200015872"/>
        <c:crosses val="autoZero"/>
        <c:auto val="1"/>
        <c:lblOffset val="100"/>
        <c:baseTimeUnit val="years"/>
      </c:dateAx>
      <c:valAx>
        <c:axId val="200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7B-4201-8C4B-0E01CBAD9927}"/>
            </c:ext>
          </c:extLst>
        </c:ser>
        <c:dLbls>
          <c:showLegendKey val="0"/>
          <c:showVal val="0"/>
          <c:showCatName val="0"/>
          <c:showSerName val="0"/>
          <c:showPercent val="0"/>
          <c:showBubbleSize val="0"/>
        </c:dLbls>
        <c:gapWidth val="150"/>
        <c:axId val="200051328"/>
        <c:axId val="2000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7B-4201-8C4B-0E01CBAD9927}"/>
            </c:ext>
          </c:extLst>
        </c:ser>
        <c:dLbls>
          <c:showLegendKey val="0"/>
          <c:showVal val="0"/>
          <c:showCatName val="0"/>
          <c:showSerName val="0"/>
          <c:showPercent val="0"/>
          <c:showBubbleSize val="0"/>
        </c:dLbls>
        <c:marker val="1"/>
        <c:smooth val="0"/>
        <c:axId val="200051328"/>
        <c:axId val="200053504"/>
      </c:lineChart>
      <c:dateAx>
        <c:axId val="200051328"/>
        <c:scaling>
          <c:orientation val="minMax"/>
        </c:scaling>
        <c:delete val="1"/>
        <c:axPos val="b"/>
        <c:numFmt formatCode="ge" sourceLinked="1"/>
        <c:majorTickMark val="none"/>
        <c:minorTickMark val="none"/>
        <c:tickLblPos val="none"/>
        <c:crossAx val="200053504"/>
        <c:crosses val="autoZero"/>
        <c:auto val="1"/>
        <c:lblOffset val="100"/>
        <c:baseTimeUnit val="years"/>
      </c:dateAx>
      <c:valAx>
        <c:axId val="2000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1070.7</c:v>
                </c:pt>
                <c:pt idx="1">
                  <c:v>910.37</c:v>
                </c:pt>
                <c:pt idx="2">
                  <c:v>2104.31</c:v>
                </c:pt>
                <c:pt idx="3">
                  <c:v>707.82</c:v>
                </c:pt>
                <c:pt idx="4">
                  <c:v>818.43</c:v>
                </c:pt>
              </c:numCache>
            </c:numRef>
          </c:val>
          <c:extLst xmlns:c16r2="http://schemas.microsoft.com/office/drawing/2015/06/chart">
            <c:ext xmlns:c16="http://schemas.microsoft.com/office/drawing/2014/chart" uri="{C3380CC4-5D6E-409C-BE32-E72D297353CC}">
              <c16:uniqueId val="{00000000-7223-48AD-A471-9018BF7CDB88}"/>
            </c:ext>
          </c:extLst>
        </c:ser>
        <c:dLbls>
          <c:showLegendKey val="0"/>
          <c:showVal val="0"/>
          <c:showCatName val="0"/>
          <c:showSerName val="0"/>
          <c:showPercent val="0"/>
          <c:showBubbleSize val="0"/>
        </c:dLbls>
        <c:gapWidth val="150"/>
        <c:axId val="200358912"/>
        <c:axId val="2003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7223-48AD-A471-9018BF7CDB88}"/>
            </c:ext>
          </c:extLst>
        </c:ser>
        <c:dLbls>
          <c:showLegendKey val="0"/>
          <c:showVal val="0"/>
          <c:showCatName val="0"/>
          <c:showSerName val="0"/>
          <c:showPercent val="0"/>
          <c:showBubbleSize val="0"/>
        </c:dLbls>
        <c:marker val="1"/>
        <c:smooth val="0"/>
        <c:axId val="200358912"/>
        <c:axId val="200361088"/>
      </c:lineChart>
      <c:dateAx>
        <c:axId val="200358912"/>
        <c:scaling>
          <c:orientation val="minMax"/>
        </c:scaling>
        <c:delete val="1"/>
        <c:axPos val="b"/>
        <c:numFmt formatCode="ge" sourceLinked="1"/>
        <c:majorTickMark val="none"/>
        <c:minorTickMark val="none"/>
        <c:tickLblPos val="none"/>
        <c:crossAx val="200361088"/>
        <c:crosses val="autoZero"/>
        <c:auto val="1"/>
        <c:lblOffset val="100"/>
        <c:baseTimeUnit val="years"/>
      </c:dateAx>
      <c:valAx>
        <c:axId val="200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82.86</c:v>
                </c:pt>
                <c:pt idx="1">
                  <c:v>83.45</c:v>
                </c:pt>
                <c:pt idx="2">
                  <c:v>98.09</c:v>
                </c:pt>
                <c:pt idx="3">
                  <c:v>93.58</c:v>
                </c:pt>
                <c:pt idx="4">
                  <c:v>98.52</c:v>
                </c:pt>
              </c:numCache>
            </c:numRef>
          </c:val>
          <c:extLst xmlns:c16r2="http://schemas.microsoft.com/office/drawing/2015/06/chart">
            <c:ext xmlns:c16="http://schemas.microsoft.com/office/drawing/2014/chart" uri="{C3380CC4-5D6E-409C-BE32-E72D297353CC}">
              <c16:uniqueId val="{00000000-29A3-439B-A0E7-B49363E6A340}"/>
            </c:ext>
          </c:extLst>
        </c:ser>
        <c:dLbls>
          <c:showLegendKey val="0"/>
          <c:showVal val="0"/>
          <c:showCatName val="0"/>
          <c:showSerName val="0"/>
          <c:showPercent val="0"/>
          <c:showBubbleSize val="0"/>
        </c:dLbls>
        <c:gapWidth val="150"/>
        <c:axId val="200400256"/>
        <c:axId val="200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29A3-439B-A0E7-B49363E6A340}"/>
            </c:ext>
          </c:extLst>
        </c:ser>
        <c:dLbls>
          <c:showLegendKey val="0"/>
          <c:showVal val="0"/>
          <c:showCatName val="0"/>
          <c:showSerName val="0"/>
          <c:showPercent val="0"/>
          <c:showBubbleSize val="0"/>
        </c:dLbls>
        <c:marker val="1"/>
        <c:smooth val="0"/>
        <c:axId val="200400256"/>
        <c:axId val="200402432"/>
      </c:lineChart>
      <c:dateAx>
        <c:axId val="200400256"/>
        <c:scaling>
          <c:orientation val="minMax"/>
        </c:scaling>
        <c:delete val="1"/>
        <c:axPos val="b"/>
        <c:numFmt formatCode="ge" sourceLinked="1"/>
        <c:majorTickMark val="none"/>
        <c:minorTickMark val="none"/>
        <c:tickLblPos val="none"/>
        <c:crossAx val="200402432"/>
        <c:crosses val="autoZero"/>
        <c:auto val="1"/>
        <c:lblOffset val="100"/>
        <c:baseTimeUnit val="years"/>
      </c:dateAx>
      <c:valAx>
        <c:axId val="200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259.02999999999997</c:v>
                </c:pt>
                <c:pt idx="1">
                  <c:v>262.77</c:v>
                </c:pt>
                <c:pt idx="2">
                  <c:v>223.65</c:v>
                </c:pt>
                <c:pt idx="3">
                  <c:v>234.49</c:v>
                </c:pt>
                <c:pt idx="4">
                  <c:v>222.05</c:v>
                </c:pt>
              </c:numCache>
            </c:numRef>
          </c:val>
          <c:extLst xmlns:c16r2="http://schemas.microsoft.com/office/drawing/2015/06/chart">
            <c:ext xmlns:c16="http://schemas.microsoft.com/office/drawing/2014/chart" uri="{C3380CC4-5D6E-409C-BE32-E72D297353CC}">
              <c16:uniqueId val="{00000000-A117-4290-A122-99565F791E5A}"/>
            </c:ext>
          </c:extLst>
        </c:ser>
        <c:dLbls>
          <c:showLegendKey val="0"/>
          <c:showVal val="0"/>
          <c:showCatName val="0"/>
          <c:showSerName val="0"/>
          <c:showPercent val="0"/>
          <c:showBubbleSize val="0"/>
        </c:dLbls>
        <c:gapWidth val="150"/>
        <c:axId val="200152576"/>
        <c:axId val="2001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A117-4290-A122-99565F791E5A}"/>
            </c:ext>
          </c:extLst>
        </c:ser>
        <c:dLbls>
          <c:showLegendKey val="0"/>
          <c:showVal val="0"/>
          <c:showCatName val="0"/>
          <c:showSerName val="0"/>
          <c:showPercent val="0"/>
          <c:showBubbleSize val="0"/>
        </c:dLbls>
        <c:marker val="1"/>
        <c:smooth val="0"/>
        <c:axId val="200152576"/>
        <c:axId val="200154496"/>
      </c:lineChart>
      <c:dateAx>
        <c:axId val="200152576"/>
        <c:scaling>
          <c:orientation val="minMax"/>
        </c:scaling>
        <c:delete val="1"/>
        <c:axPos val="b"/>
        <c:numFmt formatCode="ge" sourceLinked="1"/>
        <c:majorTickMark val="none"/>
        <c:minorTickMark val="none"/>
        <c:tickLblPos val="none"/>
        <c:crossAx val="200154496"/>
        <c:crosses val="autoZero"/>
        <c:auto val="1"/>
        <c:lblOffset val="100"/>
        <c:baseTimeUnit val="years"/>
      </c:dateAx>
      <c:valAx>
        <c:axId val="2001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大崎市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132321</v>
      </c>
      <c r="AM8" s="49"/>
      <c r="AN8" s="49"/>
      <c r="AO8" s="49"/>
      <c r="AP8" s="49"/>
      <c r="AQ8" s="49"/>
      <c r="AR8" s="49"/>
      <c r="AS8" s="49"/>
      <c r="AT8" s="44">
        <f>データ!T6</f>
        <v>796.76</v>
      </c>
      <c r="AU8" s="44"/>
      <c r="AV8" s="44"/>
      <c r="AW8" s="44"/>
      <c r="AX8" s="44"/>
      <c r="AY8" s="44"/>
      <c r="AZ8" s="44"/>
      <c r="BA8" s="44"/>
      <c r="BB8" s="44">
        <f>データ!U6</f>
        <v>166.07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37.450000000000003</v>
      </c>
      <c r="Q10" s="44"/>
      <c r="R10" s="44"/>
      <c r="S10" s="44"/>
      <c r="T10" s="44"/>
      <c r="U10" s="44"/>
      <c r="V10" s="44"/>
      <c r="W10" s="44">
        <f>データ!Q6</f>
        <v>87.41</v>
      </c>
      <c r="X10" s="44"/>
      <c r="Y10" s="44"/>
      <c r="Z10" s="44"/>
      <c r="AA10" s="44"/>
      <c r="AB10" s="44"/>
      <c r="AC10" s="44"/>
      <c r="AD10" s="49">
        <f>データ!R6</f>
        <v>3672</v>
      </c>
      <c r="AE10" s="49"/>
      <c r="AF10" s="49"/>
      <c r="AG10" s="49"/>
      <c r="AH10" s="49"/>
      <c r="AI10" s="49"/>
      <c r="AJ10" s="49"/>
      <c r="AK10" s="2"/>
      <c r="AL10" s="49">
        <f>データ!V6</f>
        <v>49318</v>
      </c>
      <c r="AM10" s="49"/>
      <c r="AN10" s="49"/>
      <c r="AO10" s="49"/>
      <c r="AP10" s="49"/>
      <c r="AQ10" s="49"/>
      <c r="AR10" s="49"/>
      <c r="AS10" s="49"/>
      <c r="AT10" s="44">
        <f>データ!W6</f>
        <v>14.02</v>
      </c>
      <c r="AU10" s="44"/>
      <c r="AV10" s="44"/>
      <c r="AW10" s="44"/>
      <c r="AX10" s="44"/>
      <c r="AY10" s="44"/>
      <c r="AZ10" s="44"/>
      <c r="BA10" s="44"/>
      <c r="BB10" s="44">
        <f>データ!X6</f>
        <v>3517.69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6GO6FOs2jzAF5T5D3oHSzNpxrLIvMwW4b2OVNCJ6OaqhM7u9oYNE9PkhWXky7NJiwvuzLvnu4d5fgGx5DkAgJg==" saltValue="ze+5GXCMICYUSVPtZLiJF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42153</v>
      </c>
      <c r="D6" s="32">
        <f t="shared" si="3"/>
        <v>47</v>
      </c>
      <c r="E6" s="32">
        <f t="shared" si="3"/>
        <v>17</v>
      </c>
      <c r="F6" s="32">
        <f t="shared" si="3"/>
        <v>1</v>
      </c>
      <c r="G6" s="32">
        <f t="shared" si="3"/>
        <v>0</v>
      </c>
      <c r="H6" s="32" t="str">
        <f t="shared" si="3"/>
        <v>宮城県　大崎市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37.450000000000003</v>
      </c>
      <c r="Q6" s="33">
        <f t="shared" si="3"/>
        <v>87.41</v>
      </c>
      <c r="R6" s="33">
        <f t="shared" si="3"/>
        <v>3672</v>
      </c>
      <c r="S6" s="33">
        <f t="shared" si="3"/>
        <v>132321</v>
      </c>
      <c r="T6" s="33">
        <f t="shared" si="3"/>
        <v>796.76</v>
      </c>
      <c r="U6" s="33">
        <f t="shared" si="3"/>
        <v>166.07</v>
      </c>
      <c r="V6" s="33">
        <f t="shared" si="3"/>
        <v>49318</v>
      </c>
      <c r="W6" s="33">
        <f t="shared" si="3"/>
        <v>14.02</v>
      </c>
      <c r="X6" s="33">
        <f t="shared" si="3"/>
        <v>3517.69</v>
      </c>
      <c r="Y6" s="34">
        <f>IF(Y7="",NA(),Y7)</f>
        <v>57.9</v>
      </c>
      <c r="Z6" s="34">
        <f t="shared" ref="Z6:AH6" si="4">IF(Z7="",NA(),Z7)</f>
        <v>72.400000000000006</v>
      </c>
      <c r="AA6" s="34">
        <f t="shared" si="4"/>
        <v>73.790000000000006</v>
      </c>
      <c r="AB6" s="34">
        <f t="shared" si="4"/>
        <v>72.2</v>
      </c>
      <c r="AC6" s="34">
        <f t="shared" si="4"/>
        <v>63.65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1070.7</v>
      </c>
      <c r="BG6" s="34">
        <f t="shared" ref="BG6:BO6" si="7">IF(BG7="",NA(),BG7)</f>
        <v>910.37</v>
      </c>
      <c r="BH6" s="34">
        <f t="shared" si="7"/>
        <v>2104.31</v>
      </c>
      <c r="BI6" s="34">
        <f t="shared" si="7"/>
        <v>707.82</v>
      </c>
      <c r="BJ6" s="34">
        <f t="shared" si="7"/>
        <v>818.43</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82.86</v>
      </c>
      <c r="BR6" s="34">
        <f t="shared" ref="BR6:BZ6" si="8">IF(BR7="",NA(),BR7)</f>
        <v>83.45</v>
      </c>
      <c r="BS6" s="34">
        <f t="shared" si="8"/>
        <v>98.09</v>
      </c>
      <c r="BT6" s="34">
        <f t="shared" si="8"/>
        <v>93.58</v>
      </c>
      <c r="BU6" s="34">
        <f t="shared" si="8"/>
        <v>98.52</v>
      </c>
      <c r="BV6" s="34">
        <f t="shared" si="8"/>
        <v>79.540000000000006</v>
      </c>
      <c r="BW6" s="34">
        <f t="shared" si="8"/>
        <v>93.13</v>
      </c>
      <c r="BX6" s="34">
        <f t="shared" si="8"/>
        <v>94.38</v>
      </c>
      <c r="BY6" s="34">
        <f t="shared" si="8"/>
        <v>96.57</v>
      </c>
      <c r="BZ6" s="34">
        <f t="shared" si="8"/>
        <v>96.54</v>
      </c>
      <c r="CA6" s="33" t="str">
        <f>IF(CA7="","",IF(CA7="-","【-】","【"&amp;SUBSTITUTE(TEXT(CA7,"#,##0.00"),"-","△")&amp;"】"))</f>
        <v>【101.26】</v>
      </c>
      <c r="CB6" s="34">
        <f>IF(CB7="",NA(),CB7)</f>
        <v>259.02999999999997</v>
      </c>
      <c r="CC6" s="34">
        <f t="shared" ref="CC6:CK6" si="9">IF(CC7="",NA(),CC7)</f>
        <v>262.77</v>
      </c>
      <c r="CD6" s="34">
        <f t="shared" si="9"/>
        <v>223.65</v>
      </c>
      <c r="CE6" s="34">
        <f t="shared" si="9"/>
        <v>234.49</v>
      </c>
      <c r="CF6" s="34">
        <f t="shared" si="9"/>
        <v>222.05</v>
      </c>
      <c r="CG6" s="34">
        <f t="shared" si="9"/>
        <v>199.36</v>
      </c>
      <c r="CH6" s="34">
        <f t="shared" si="9"/>
        <v>167.97</v>
      </c>
      <c r="CI6" s="34">
        <f t="shared" si="9"/>
        <v>165.45</v>
      </c>
      <c r="CJ6" s="34">
        <f t="shared" si="9"/>
        <v>161.54</v>
      </c>
      <c r="CK6" s="34">
        <f t="shared" si="9"/>
        <v>162.81</v>
      </c>
      <c r="CL6" s="33" t="str">
        <f>IF(CL7="","",IF(CL7="-","【-】","【"&amp;SUBSTITUTE(TEXT(CL7,"#,##0.00"),"-","△")&amp;"】"))</f>
        <v>【136.39】</v>
      </c>
      <c r="CM6" s="34">
        <f>IF(CM7="",NA(),CM7)</f>
        <v>78.739999999999995</v>
      </c>
      <c r="CN6" s="34">
        <f t="shared" ref="CN6:CV6" si="10">IF(CN7="",NA(),CN7)</f>
        <v>80.540000000000006</v>
      </c>
      <c r="CO6" s="34">
        <f t="shared" si="10"/>
        <v>80.88</v>
      </c>
      <c r="CP6" s="34">
        <f t="shared" si="10"/>
        <v>53.94</v>
      </c>
      <c r="CQ6" s="34">
        <f t="shared" si="10"/>
        <v>62.84</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75.3</v>
      </c>
      <c r="CY6" s="34">
        <f t="shared" ref="CY6:DG6" si="11">IF(CY7="",NA(),CY7)</f>
        <v>78.239999999999995</v>
      </c>
      <c r="CZ6" s="34">
        <f t="shared" si="11"/>
        <v>79.19</v>
      </c>
      <c r="DA6" s="34">
        <f t="shared" si="11"/>
        <v>80.45</v>
      </c>
      <c r="DB6" s="34">
        <f t="shared" si="11"/>
        <v>80.930000000000007</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0.02</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42153</v>
      </c>
      <c r="D7" s="36">
        <v>47</v>
      </c>
      <c r="E7" s="36">
        <v>17</v>
      </c>
      <c r="F7" s="36">
        <v>1</v>
      </c>
      <c r="G7" s="36">
        <v>0</v>
      </c>
      <c r="H7" s="36" t="s">
        <v>110</v>
      </c>
      <c r="I7" s="36" t="s">
        <v>111</v>
      </c>
      <c r="J7" s="36" t="s">
        <v>112</v>
      </c>
      <c r="K7" s="36" t="s">
        <v>113</v>
      </c>
      <c r="L7" s="36" t="s">
        <v>114</v>
      </c>
      <c r="M7" s="36" t="s">
        <v>115</v>
      </c>
      <c r="N7" s="37" t="s">
        <v>116</v>
      </c>
      <c r="O7" s="37" t="s">
        <v>117</v>
      </c>
      <c r="P7" s="37">
        <v>37.450000000000003</v>
      </c>
      <c r="Q7" s="37">
        <v>87.41</v>
      </c>
      <c r="R7" s="37">
        <v>3672</v>
      </c>
      <c r="S7" s="37">
        <v>132321</v>
      </c>
      <c r="T7" s="37">
        <v>796.76</v>
      </c>
      <c r="U7" s="37">
        <v>166.07</v>
      </c>
      <c r="V7" s="37">
        <v>49318</v>
      </c>
      <c r="W7" s="37">
        <v>14.02</v>
      </c>
      <c r="X7" s="37">
        <v>3517.69</v>
      </c>
      <c r="Y7" s="37">
        <v>57.9</v>
      </c>
      <c r="Z7" s="37">
        <v>72.400000000000006</v>
      </c>
      <c r="AA7" s="37">
        <v>73.790000000000006</v>
      </c>
      <c r="AB7" s="37">
        <v>72.2</v>
      </c>
      <c r="AC7" s="37">
        <v>63.65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1070.7</v>
      </c>
      <c r="BG7" s="37">
        <v>910.37</v>
      </c>
      <c r="BH7" s="37">
        <v>2104.31</v>
      </c>
      <c r="BI7" s="37">
        <v>707.82</v>
      </c>
      <c r="BJ7" s="37">
        <v>818.43</v>
      </c>
      <c r="BK7" s="37">
        <v>1115.1099999999999</v>
      </c>
      <c r="BL7" s="37">
        <v>854.16</v>
      </c>
      <c r="BM7" s="37">
        <v>848.31</v>
      </c>
      <c r="BN7" s="37">
        <v>774.99</v>
      </c>
      <c r="BO7" s="37">
        <v>799.41</v>
      </c>
      <c r="BP7" s="37">
        <v>707.33</v>
      </c>
      <c r="BQ7" s="37">
        <v>82.86</v>
      </c>
      <c r="BR7" s="37">
        <v>83.45</v>
      </c>
      <c r="BS7" s="37">
        <v>98.09</v>
      </c>
      <c r="BT7" s="37">
        <v>93.58</v>
      </c>
      <c r="BU7" s="37">
        <v>98.52</v>
      </c>
      <c r="BV7" s="37">
        <v>79.540000000000006</v>
      </c>
      <c r="BW7" s="37">
        <v>93.13</v>
      </c>
      <c r="BX7" s="37">
        <v>94.38</v>
      </c>
      <c r="BY7" s="37">
        <v>96.57</v>
      </c>
      <c r="BZ7" s="37">
        <v>96.54</v>
      </c>
      <c r="CA7" s="37">
        <v>101.26</v>
      </c>
      <c r="CB7" s="37">
        <v>259.02999999999997</v>
      </c>
      <c r="CC7" s="37">
        <v>262.77</v>
      </c>
      <c r="CD7" s="37">
        <v>223.65</v>
      </c>
      <c r="CE7" s="37">
        <v>234.49</v>
      </c>
      <c r="CF7" s="37">
        <v>222.05</v>
      </c>
      <c r="CG7" s="37">
        <v>199.36</v>
      </c>
      <c r="CH7" s="37">
        <v>167.97</v>
      </c>
      <c r="CI7" s="37">
        <v>165.45</v>
      </c>
      <c r="CJ7" s="37">
        <v>161.54</v>
      </c>
      <c r="CK7" s="37">
        <v>162.81</v>
      </c>
      <c r="CL7" s="37">
        <v>136.38999999999999</v>
      </c>
      <c r="CM7" s="37">
        <v>78.739999999999995</v>
      </c>
      <c r="CN7" s="37">
        <v>80.540000000000006</v>
      </c>
      <c r="CO7" s="37">
        <v>80.88</v>
      </c>
      <c r="CP7" s="37">
        <v>53.94</v>
      </c>
      <c r="CQ7" s="37">
        <v>62.84</v>
      </c>
      <c r="CR7" s="37">
        <v>62.09</v>
      </c>
      <c r="CS7" s="37">
        <v>64.87</v>
      </c>
      <c r="CT7" s="37">
        <v>65.62</v>
      </c>
      <c r="CU7" s="37">
        <v>64.67</v>
      </c>
      <c r="CV7" s="37">
        <v>64.959999999999994</v>
      </c>
      <c r="CW7" s="37">
        <v>60.13</v>
      </c>
      <c r="CX7" s="37">
        <v>75.3</v>
      </c>
      <c r="CY7" s="37">
        <v>78.239999999999995</v>
      </c>
      <c r="CZ7" s="37">
        <v>79.19</v>
      </c>
      <c r="DA7" s="37">
        <v>80.45</v>
      </c>
      <c r="DB7" s="37">
        <v>80.930000000000007</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0.02</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2019-01-24T07:27:33Z</cp:lastPrinted>
  <dcterms:created xsi:type="dcterms:W3CDTF">2018-12-03T08:59:25Z</dcterms:created>
  <dcterms:modified xsi:type="dcterms:W3CDTF">2019-02-13T06:22:28Z</dcterms:modified>
  <cp:category/>
</cp:coreProperties>
</file>