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6971u9WRaspkhHbBTQ9FeoLJjmQiXM2of6r+o7hGKno63dhg1zi1LtKswWRrSjM2CKeahklUEnOidJNapa//w==" workbookSaltValue="NQdF1V2HIQzEB5sDnAUSQ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<sst xmlns="http://schemas.openxmlformats.org/spreadsheetml/2006/main" count="240" uniqueCount="124">
  <si>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</si>
  <si>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</si>
  <si>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</si>
  <si>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</si>
  <si>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</si>
  <si>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</si>
  <si>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</si>
  <si>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</si>
  <si>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</si>
  <si>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</si>
  <si>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</si>
  <si>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</si>
  <si>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</si>
  <si>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</si>
  <si>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</si>
  <si>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</si>
  <si>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</si>
  <si>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</si>
  <si>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</si>
  <si>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</si>
  <si>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</si>
  <si>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</si>
  <si>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</si>
  <si>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</si>
  <si>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</si>
  <si>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</si>
  <si>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</si>
  <si>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</si>
  <si>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</si>
  <si>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</si>
  <si>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</si>
  <si>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</si>
  <si>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</si>
  <si>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</si>
  <si>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</si>
  <si>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</si>
  <si>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</si>
  <si>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</si>
  <si>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</si>
  <si>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</si>
  <si>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</si>
  <si>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</si>
  <si>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</si>
  <si>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</si>
  <si>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</si>
  <si>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</si>
  <si>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</si>
  <si>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</si>
  <si>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</si>
  <si>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</si>
  <si>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</si>
  <si>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</si>
  <si>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</si>
  <si>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</si>
  <si>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</si>
  <si>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</si>
  <si>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</si>
  <si>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</si>
  <si>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</si>
  <si>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</si>
  <si>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</si>
  <si>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</si>
  <si>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</si>
  <si>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</si>
  <si>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</si>
  <si>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</si>
  <si>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</si>
  <si>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</si>
  <si>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</si>
  <si>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</si>
  <si>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</si>
  <si>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</si>
  <si>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</si>
  <si>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</si>
  <si>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</si>
  <si>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</si>
  <si>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</si>
  <si>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</si>
  <si>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</si>
  <si>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</si>
  <si>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</si>
  <si>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</si>
  <si>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</si>
  <si>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</si>
  <si>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</si>
  <si>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</si>
  <si>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</si>
  <si>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</si>
  <si>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</si>
  <si>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</si>
  <si>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</si>
  <si>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</si>
  <si>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</si>
  <si>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</si>
  <si>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</si>
  <si>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</si>
  <si>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</si>
  <si>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</si>
  <si>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</si>
  <si>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</si>
  <si>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</si>
  <si>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</si>
  <si>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</si>
  <si>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</si>
  <si>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</si>
  <si>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</si>
  <si>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</si>
  <si>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</si>
  <si>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</si>
  <si>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</si>
  <si>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</si>
  <si>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</si>
  <si>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</si>
  <si>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</si>
  <si>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</si>
  <si>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</si>
  <si>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</si>
  <si>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</si>
  <si>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</si>
  <si>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</si>
  <si>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</si>
  <si>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前年度より改善しているが、依然、単年度の収支が赤字である。今後も定期的な検討、改定による適正な使用料収入の確保と経費削減による維持管理費の抑制に継続的に取り組んでいく。
　企業債残高対事業規模比率については、前年度より改善しているが、依然、類似団体平均値を上回っている。これは東日本大震災復興事業に伴う借入の増加によるものであるが、事業が概ね完了していることから、平成30年度以降は減少していくことが見込まれる。
　経費回収率については、前年度より改善しているが、依然、使用料で回収すべき経費を全て使用料で賄えていない。今後も定期的な検討、改定による適正な使用料収入の確保と経費削減による維持管理費の抑制に継続的に取り組んでいく。
　汚水処理原価ついては、前年度より改善しているが、依然、類似団体平均値を上回っている。今後も経費削減による維持管理費の抑制と接続率の向上による有収水量の確保に継続的に取り組んでいく。
　施設利用率については、前年度より改善しているが、依然、類似団体平均値を下回っている。原因は未普及対策事業が実施中であることによる管渠の未普及や接続率の低い状態であるため、有収水量増加のため接続率の向上に継続的に取り組んでいく。
　水洗化率については、水洗化推進事業の実施により、徐々に改善している。今後も公共用水域の水質保全や、使用料収入の確保の観点から、出前講座や下水道フェア等の普及啓発活動の実施により市民へ周知をし、接続率の向上に継続的に取り組んでいく。
</t>
    <phoneticPr fontId="4"/>
  </si>
  <si>
    <t>　今後、施設の持続的な機能確保を図るため今年度に策定したストックマネジメント計画に基づき、事業を実施していく。ポンプ施設については、平成30年度に異常通報中央監視装置の更新、平成31年度に翌年度以降に順次実施する中継ポンプ施設更新に係る実施設計を行う。管渠施設については、未普及箇所の整備を引き続き実施し、整備完了後に点検・調査を行い、長寿命化対策を含めた計画的な改築に取り組んでいく。</t>
    <phoneticPr fontId="4"/>
  </si>
  <si>
    <t xml:space="preserve">　経営において、事業運営に必要な経費をその経営に伴う収入で全て賄うこととしているが、全てを賄えていないのが現状である。また、企業債残高も高い状況である。適正な受益者負担と安定した健全な事業運営を図るため、社会情勢や財政状況の把握による的確な収支見通しを行い、経営戦略に基づいた、計画的な料金改定による財源の確保や下水道計画の見直しによる計画的な整備、経費削減による維持管理費の抑制に取り組んでいく。
　また、下水道事業の目的でもある生活環境の向上と水質の保全のため、下水道への接続推進を図り、効率的な施設利用に取り組んでいく。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</si>
</sst>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F9-4BDC-861A-8ED21F4CD3D6}"/>
            </c:ext>
          </c:extLst>
        </c:ser>
        <c:dLbls>
          <c:showLegendKey val="0"/>
          <c:showVal val="0"/>
          <c:showCatName val="0"/>
          <c:showSerName val="0"/>
          <c:showPercent val="0"/>
          <c:showBubbleSize val="0"/>
        </c:dLbls>
        <c:gapWidth val="150"/>
        <c:axId val="47450752"/>
        <c:axId val="474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47F9-4BDC-861A-8ED21F4CD3D6}"/>
            </c:ext>
          </c:extLst>
        </c:ser>
        <c:dLbls>
          <c:showLegendKey val="0"/>
          <c:showVal val="0"/>
          <c:showCatName val="0"/>
          <c:showSerName val="0"/>
          <c:showPercent val="0"/>
          <c:showBubbleSize val="0"/>
        </c:dLbls>
        <c:marker val="1"/>
        <c:smooth val="0"/>
        <c:axId val="47450752"/>
        <c:axId val="47461120"/>
      </c:lineChart>
      <c:dateAx>
        <c:axId val="47450752"/>
        <c:scaling>
          <c:orientation val="minMax"/>
        </c:scaling>
        <c:delete val="1"/>
        <c:axPos val="b"/>
        <c:numFmt formatCode="ge" sourceLinked="1"/>
        <c:majorTickMark val="none"/>
        <c:minorTickMark val="none"/>
        <c:tickLblPos val="none"/>
        <c:crossAx val="47461120"/>
        <c:crosses val="autoZero"/>
        <c:auto val="1"/>
        <c:lblOffset val="100"/>
        <c:baseTimeUnit val="years"/>
      </c:dateAx>
      <c:valAx>
        <c:axId val="47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833.24</c:v>
                </c:pt>
                <c:pt idx="1">
                  <c:v>870.81</c:v>
                </c:pt>
                <c:pt idx="2">
                  <c:v>40.24</c:v>
                </c:pt>
                <c:pt idx="3">
                  <c:v>41.21</c:v>
                </c:pt>
                <c:pt idx="4">
                  <c:v>42.61</c:v>
                </c:pt>
              </c:numCache>
            </c:numRef>
          </c:val>
          <c:extLst xmlns:c16r2="http://schemas.microsoft.com/office/drawing/2015/06/chart">
            <c:ext xmlns:c16="http://schemas.microsoft.com/office/drawing/2014/chart" uri="{C3380CC4-5D6E-409C-BE32-E72D297353CC}">
              <c16:uniqueId val="{00000000-7082-4423-A68E-6DA73A7D00F8}"/>
            </c:ext>
          </c:extLst>
        </c:ser>
        <c:dLbls>
          <c:showLegendKey val="0"/>
          <c:showVal val="0"/>
          <c:showCatName val="0"/>
          <c:showSerName val="0"/>
          <c:showPercent val="0"/>
          <c:showBubbleSize val="0"/>
        </c:dLbls>
        <c:gapWidth val="150"/>
        <c:axId val="112736512"/>
        <c:axId val="1127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7082-4423-A68E-6DA73A7D00F8}"/>
            </c:ext>
          </c:extLst>
        </c:ser>
        <c:dLbls>
          <c:showLegendKey val="0"/>
          <c:showVal val="0"/>
          <c:showCatName val="0"/>
          <c:showSerName val="0"/>
          <c:showPercent val="0"/>
          <c:showBubbleSize val="0"/>
        </c:dLbls>
        <c:marker val="1"/>
        <c:smooth val="0"/>
        <c:axId val="112736512"/>
        <c:axId val="112742784"/>
      </c:lineChart>
      <c:dateAx>
        <c:axId val="112736512"/>
        <c:scaling>
          <c:orientation val="minMax"/>
        </c:scaling>
        <c:delete val="1"/>
        <c:axPos val="b"/>
        <c:numFmt formatCode="ge" sourceLinked="1"/>
        <c:majorTickMark val="none"/>
        <c:minorTickMark val="none"/>
        <c:tickLblPos val="none"/>
        <c:crossAx val="112742784"/>
        <c:crosses val="autoZero"/>
        <c:auto val="1"/>
        <c:lblOffset val="100"/>
        <c:baseTimeUnit val="years"/>
      </c:dateAx>
      <c:valAx>
        <c:axId val="1127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78.14</c:v>
                </c:pt>
                <c:pt idx="1">
                  <c:v>78.959999999999994</c:v>
                </c:pt>
                <c:pt idx="2">
                  <c:v>80.89</c:v>
                </c:pt>
                <c:pt idx="3">
                  <c:v>82.25</c:v>
                </c:pt>
                <c:pt idx="4">
                  <c:v>83.5</c:v>
                </c:pt>
              </c:numCache>
            </c:numRef>
          </c:val>
          <c:extLst xmlns:c16r2="http://schemas.microsoft.com/office/drawing/2015/06/chart">
            <c:ext xmlns:c16="http://schemas.microsoft.com/office/drawing/2014/chart" uri="{C3380CC4-5D6E-409C-BE32-E72D297353CC}">
              <c16:uniqueId val="{00000000-4724-4AB7-B017-4770CFE9AC48}"/>
            </c:ext>
          </c:extLst>
        </c:ser>
        <c:dLbls>
          <c:showLegendKey val="0"/>
          <c:showVal val="0"/>
          <c:showCatName val="0"/>
          <c:showSerName val="0"/>
          <c:showPercent val="0"/>
          <c:showBubbleSize val="0"/>
        </c:dLbls>
        <c:gapWidth val="150"/>
        <c:axId val="112773760"/>
        <c:axId val="1127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4724-4AB7-B017-4770CFE9AC48}"/>
            </c:ext>
          </c:extLst>
        </c:ser>
        <c:dLbls>
          <c:showLegendKey val="0"/>
          <c:showVal val="0"/>
          <c:showCatName val="0"/>
          <c:showSerName val="0"/>
          <c:showPercent val="0"/>
          <c:showBubbleSize val="0"/>
        </c:dLbls>
        <c:marker val="1"/>
        <c:smooth val="0"/>
        <c:axId val="112773760"/>
        <c:axId val="112775936"/>
      </c:lineChart>
      <c:dateAx>
        <c:axId val="112773760"/>
        <c:scaling>
          <c:orientation val="minMax"/>
        </c:scaling>
        <c:delete val="1"/>
        <c:axPos val="b"/>
        <c:numFmt formatCode="ge" sourceLinked="1"/>
        <c:majorTickMark val="none"/>
        <c:minorTickMark val="none"/>
        <c:tickLblPos val="none"/>
        <c:crossAx val="112775936"/>
        <c:crosses val="autoZero"/>
        <c:auto val="1"/>
        <c:lblOffset val="100"/>
        <c:baseTimeUnit val="years"/>
      </c:dateAx>
      <c:valAx>
        <c:axId val="1127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82.54</c:v>
                </c:pt>
                <c:pt idx="1">
                  <c:v>79.010000000000005</c:v>
                </c:pt>
                <c:pt idx="2">
                  <c:v>77.91</c:v>
                </c:pt>
                <c:pt idx="3">
                  <c:v>89.03</c:v>
                </c:pt>
                <c:pt idx="4">
                  <c:v>91.78</c:v>
                </c:pt>
              </c:numCache>
            </c:numRef>
          </c:val>
          <c:extLst xmlns:c16r2="http://schemas.microsoft.com/office/drawing/2015/06/chart">
            <c:ext xmlns:c16="http://schemas.microsoft.com/office/drawing/2014/chart" uri="{C3380CC4-5D6E-409C-BE32-E72D297353CC}">
              <c16:uniqueId val="{00000000-0565-4681-96CC-2AD8AD2C3880}"/>
            </c:ext>
          </c:extLst>
        </c:ser>
        <c:dLbls>
          <c:showLegendKey val="0"/>
          <c:showVal val="0"/>
          <c:showCatName val="0"/>
          <c:showSerName val="0"/>
          <c:showPercent val="0"/>
          <c:showBubbleSize val="0"/>
        </c:dLbls>
        <c:gapWidth val="150"/>
        <c:axId val="47488000"/>
        <c:axId val="474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5-4681-96CC-2AD8AD2C3880}"/>
            </c:ext>
          </c:extLst>
        </c:ser>
        <c:dLbls>
          <c:showLegendKey val="0"/>
          <c:showVal val="0"/>
          <c:showCatName val="0"/>
          <c:showSerName val="0"/>
          <c:showPercent val="0"/>
          <c:showBubbleSize val="0"/>
        </c:dLbls>
        <c:marker val="1"/>
        <c:smooth val="0"/>
        <c:axId val="47488000"/>
        <c:axId val="47494272"/>
      </c:lineChart>
      <c:dateAx>
        <c:axId val="47488000"/>
        <c:scaling>
          <c:orientation val="minMax"/>
        </c:scaling>
        <c:delete val="1"/>
        <c:axPos val="b"/>
        <c:numFmt formatCode="ge" sourceLinked="1"/>
        <c:majorTickMark val="none"/>
        <c:minorTickMark val="none"/>
        <c:tickLblPos val="none"/>
        <c:crossAx val="47494272"/>
        <c:crosses val="autoZero"/>
        <c:auto val="1"/>
        <c:lblOffset val="100"/>
        <c:baseTimeUnit val="years"/>
      </c:dateAx>
      <c:valAx>
        <c:axId val="474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B1-4018-9C0D-6C4DD0814300}"/>
            </c:ext>
          </c:extLst>
        </c:ser>
        <c:dLbls>
          <c:showLegendKey val="0"/>
          <c:showVal val="0"/>
          <c:showCatName val="0"/>
          <c:showSerName val="0"/>
          <c:showPercent val="0"/>
          <c:showBubbleSize val="0"/>
        </c:dLbls>
        <c:gapWidth val="150"/>
        <c:axId val="102968704"/>
        <c:axId val="102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B1-4018-9C0D-6C4DD0814300}"/>
            </c:ext>
          </c:extLst>
        </c:ser>
        <c:dLbls>
          <c:showLegendKey val="0"/>
          <c:showVal val="0"/>
          <c:showCatName val="0"/>
          <c:showSerName val="0"/>
          <c:showPercent val="0"/>
          <c:showBubbleSize val="0"/>
        </c:dLbls>
        <c:marker val="1"/>
        <c:smooth val="0"/>
        <c:axId val="102968704"/>
        <c:axId val="102970880"/>
      </c:lineChart>
      <c:dateAx>
        <c:axId val="102968704"/>
        <c:scaling>
          <c:orientation val="minMax"/>
        </c:scaling>
        <c:delete val="1"/>
        <c:axPos val="b"/>
        <c:numFmt formatCode="ge" sourceLinked="1"/>
        <c:majorTickMark val="none"/>
        <c:minorTickMark val="none"/>
        <c:tickLblPos val="none"/>
        <c:crossAx val="102970880"/>
        <c:crosses val="autoZero"/>
        <c:auto val="1"/>
        <c:lblOffset val="100"/>
        <c:baseTimeUnit val="years"/>
      </c:dateAx>
      <c:valAx>
        <c:axId val="102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4B-4EA7-8ADB-5AC99FB840AE}"/>
            </c:ext>
          </c:extLst>
        </c:ser>
        <c:dLbls>
          <c:showLegendKey val="0"/>
          <c:showVal val="0"/>
          <c:showCatName val="0"/>
          <c:showSerName val="0"/>
          <c:showPercent val="0"/>
          <c:showBubbleSize val="0"/>
        </c:dLbls>
        <c:gapWidth val="150"/>
        <c:axId val="103020032"/>
        <c:axId val="103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4B-4EA7-8ADB-5AC99FB840AE}"/>
            </c:ext>
          </c:extLst>
        </c:ser>
        <c:dLbls>
          <c:showLegendKey val="0"/>
          <c:showVal val="0"/>
          <c:showCatName val="0"/>
          <c:showSerName val="0"/>
          <c:showPercent val="0"/>
          <c:showBubbleSize val="0"/>
        </c:dLbls>
        <c:marker val="1"/>
        <c:smooth val="0"/>
        <c:axId val="103020032"/>
        <c:axId val="103021952"/>
      </c:lineChart>
      <c:dateAx>
        <c:axId val="103020032"/>
        <c:scaling>
          <c:orientation val="minMax"/>
        </c:scaling>
        <c:delete val="1"/>
        <c:axPos val="b"/>
        <c:numFmt formatCode="ge" sourceLinked="1"/>
        <c:majorTickMark val="none"/>
        <c:minorTickMark val="none"/>
        <c:tickLblPos val="none"/>
        <c:crossAx val="103021952"/>
        <c:crosses val="autoZero"/>
        <c:auto val="1"/>
        <c:lblOffset val="100"/>
        <c:baseTimeUnit val="years"/>
      </c:dateAx>
      <c:valAx>
        <c:axId val="103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B6-40D0-B3FC-9D05EDD2B146}"/>
            </c:ext>
          </c:extLst>
        </c:ser>
        <c:dLbls>
          <c:showLegendKey val="0"/>
          <c:showVal val="0"/>
          <c:showCatName val="0"/>
          <c:showSerName val="0"/>
          <c:showPercent val="0"/>
          <c:showBubbleSize val="0"/>
        </c:dLbls>
        <c:gapWidth val="150"/>
        <c:axId val="105147008"/>
        <c:axId val="105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B6-40D0-B3FC-9D05EDD2B146}"/>
            </c:ext>
          </c:extLst>
        </c:ser>
        <c:dLbls>
          <c:showLegendKey val="0"/>
          <c:showVal val="0"/>
          <c:showCatName val="0"/>
          <c:showSerName val="0"/>
          <c:showPercent val="0"/>
          <c:showBubbleSize val="0"/>
        </c:dLbls>
        <c:marker val="1"/>
        <c:smooth val="0"/>
        <c:axId val="105147008"/>
        <c:axId val="105161472"/>
      </c:lineChart>
      <c:dateAx>
        <c:axId val="105147008"/>
        <c:scaling>
          <c:orientation val="minMax"/>
        </c:scaling>
        <c:delete val="1"/>
        <c:axPos val="b"/>
        <c:numFmt formatCode="ge" sourceLinked="1"/>
        <c:majorTickMark val="none"/>
        <c:minorTickMark val="none"/>
        <c:tickLblPos val="none"/>
        <c:crossAx val="105161472"/>
        <c:crosses val="autoZero"/>
        <c:auto val="1"/>
        <c:lblOffset val="100"/>
        <c:baseTimeUnit val="years"/>
      </c:dateAx>
      <c:valAx>
        <c:axId val="105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6C-4478-92CC-90B955205AAA}"/>
            </c:ext>
          </c:extLst>
        </c:ser>
        <c:dLbls>
          <c:showLegendKey val="0"/>
          <c:showVal val="0"/>
          <c:showCatName val="0"/>
          <c:showSerName val="0"/>
          <c:showPercent val="0"/>
          <c:showBubbleSize val="0"/>
        </c:dLbls>
        <c:gapWidth val="150"/>
        <c:axId val="105184256"/>
        <c:axId val="1126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6C-4478-92CC-90B955205AAA}"/>
            </c:ext>
          </c:extLst>
        </c:ser>
        <c:dLbls>
          <c:showLegendKey val="0"/>
          <c:showVal val="0"/>
          <c:showCatName val="0"/>
          <c:showSerName val="0"/>
          <c:showPercent val="0"/>
          <c:showBubbleSize val="0"/>
        </c:dLbls>
        <c:marker val="1"/>
        <c:smooth val="0"/>
        <c:axId val="105184256"/>
        <c:axId val="112600192"/>
      </c:lineChart>
      <c:dateAx>
        <c:axId val="105184256"/>
        <c:scaling>
          <c:orientation val="minMax"/>
        </c:scaling>
        <c:delete val="1"/>
        <c:axPos val="b"/>
        <c:numFmt formatCode="ge" sourceLinked="1"/>
        <c:majorTickMark val="none"/>
        <c:minorTickMark val="none"/>
        <c:tickLblPos val="none"/>
        <c:crossAx val="112600192"/>
        <c:crosses val="autoZero"/>
        <c:auto val="1"/>
        <c:lblOffset val="100"/>
        <c:baseTimeUnit val="years"/>
      </c:dateAx>
      <c:valAx>
        <c:axId val="1126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879.84</c:v>
                </c:pt>
                <c:pt idx="1">
                  <c:v>1668.38</c:v>
                </c:pt>
                <c:pt idx="2">
                  <c:v>2024.06</c:v>
                </c:pt>
                <c:pt idx="3">
                  <c:v>1412.25</c:v>
                </c:pt>
                <c:pt idx="4">
                  <c:v>1117.76</c:v>
                </c:pt>
              </c:numCache>
            </c:numRef>
          </c:val>
          <c:extLst xmlns:c16r2="http://schemas.microsoft.com/office/drawing/2015/06/chart">
            <c:ext xmlns:c16="http://schemas.microsoft.com/office/drawing/2014/chart" uri="{C3380CC4-5D6E-409C-BE32-E72D297353CC}">
              <c16:uniqueId val="{00000000-BFDF-444A-927B-77C7397A17EF}"/>
            </c:ext>
          </c:extLst>
        </c:ser>
        <c:dLbls>
          <c:showLegendKey val="0"/>
          <c:showVal val="0"/>
          <c:showCatName val="0"/>
          <c:showSerName val="0"/>
          <c:showPercent val="0"/>
          <c:showBubbleSize val="0"/>
        </c:dLbls>
        <c:gapWidth val="150"/>
        <c:axId val="112634880"/>
        <c:axId val="1126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BFDF-444A-927B-77C7397A17EF}"/>
            </c:ext>
          </c:extLst>
        </c:ser>
        <c:dLbls>
          <c:showLegendKey val="0"/>
          <c:showVal val="0"/>
          <c:showCatName val="0"/>
          <c:showSerName val="0"/>
          <c:showPercent val="0"/>
          <c:showBubbleSize val="0"/>
        </c:dLbls>
        <c:marker val="1"/>
        <c:smooth val="0"/>
        <c:axId val="112634880"/>
        <c:axId val="112641152"/>
      </c:lineChart>
      <c:dateAx>
        <c:axId val="112634880"/>
        <c:scaling>
          <c:orientation val="minMax"/>
        </c:scaling>
        <c:delete val="1"/>
        <c:axPos val="b"/>
        <c:numFmt formatCode="ge" sourceLinked="1"/>
        <c:majorTickMark val="none"/>
        <c:minorTickMark val="none"/>
        <c:tickLblPos val="none"/>
        <c:crossAx val="112641152"/>
        <c:crosses val="autoZero"/>
        <c:auto val="1"/>
        <c:lblOffset val="100"/>
        <c:baseTimeUnit val="years"/>
      </c:dateAx>
      <c:valAx>
        <c:axId val="1126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68.75</c:v>
                </c:pt>
                <c:pt idx="1">
                  <c:v>62.18</c:v>
                </c:pt>
                <c:pt idx="2">
                  <c:v>64.709999999999994</c:v>
                </c:pt>
                <c:pt idx="3">
                  <c:v>83.21</c:v>
                </c:pt>
                <c:pt idx="4">
                  <c:v>88.36</c:v>
                </c:pt>
              </c:numCache>
            </c:numRef>
          </c:val>
          <c:extLst xmlns:c16r2="http://schemas.microsoft.com/office/drawing/2015/06/chart">
            <c:ext xmlns:c16="http://schemas.microsoft.com/office/drawing/2014/chart" uri="{C3380CC4-5D6E-409C-BE32-E72D297353CC}">
              <c16:uniqueId val="{00000000-AC5B-4C2D-AF27-5F08B08C8806}"/>
            </c:ext>
          </c:extLst>
        </c:ser>
        <c:dLbls>
          <c:showLegendKey val="0"/>
          <c:showVal val="0"/>
          <c:showCatName val="0"/>
          <c:showSerName val="0"/>
          <c:showPercent val="0"/>
          <c:showBubbleSize val="0"/>
        </c:dLbls>
        <c:gapWidth val="150"/>
        <c:axId val="112674688"/>
        <c:axId val="1126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AC5B-4C2D-AF27-5F08B08C8806}"/>
            </c:ext>
          </c:extLst>
        </c:ser>
        <c:dLbls>
          <c:showLegendKey val="0"/>
          <c:showVal val="0"/>
          <c:showCatName val="0"/>
          <c:showSerName val="0"/>
          <c:showPercent val="0"/>
          <c:showBubbleSize val="0"/>
        </c:dLbls>
        <c:marker val="1"/>
        <c:smooth val="0"/>
        <c:axId val="112674688"/>
        <c:axId val="112680960"/>
      </c:lineChart>
      <c:dateAx>
        <c:axId val="112674688"/>
        <c:scaling>
          <c:orientation val="minMax"/>
        </c:scaling>
        <c:delete val="1"/>
        <c:axPos val="b"/>
        <c:numFmt formatCode="ge" sourceLinked="1"/>
        <c:majorTickMark val="none"/>
        <c:minorTickMark val="none"/>
        <c:tickLblPos val="none"/>
        <c:crossAx val="112680960"/>
        <c:crosses val="autoZero"/>
        <c:auto val="1"/>
        <c:lblOffset val="100"/>
        <c:baseTimeUnit val="years"/>
      </c:dateAx>
      <c:valAx>
        <c:axId val="1126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255.64</c:v>
                </c:pt>
                <c:pt idx="1">
                  <c:v>293.60000000000002</c:v>
                </c:pt>
                <c:pt idx="2">
                  <c:v>281.83</c:v>
                </c:pt>
                <c:pt idx="3">
                  <c:v>220.91</c:v>
                </c:pt>
                <c:pt idx="4">
                  <c:v>208.37</c:v>
                </c:pt>
              </c:numCache>
            </c:numRef>
          </c:val>
          <c:extLst xmlns:c16r2="http://schemas.microsoft.com/office/drawing/2015/06/chart">
            <c:ext xmlns:c16="http://schemas.microsoft.com/office/drawing/2014/chart" uri="{C3380CC4-5D6E-409C-BE32-E72D297353CC}">
              <c16:uniqueId val="{00000000-B09E-43FE-8A72-6B166801D72B}"/>
            </c:ext>
          </c:extLst>
        </c:ser>
        <c:dLbls>
          <c:showLegendKey val="0"/>
          <c:showVal val="0"/>
          <c:showCatName val="0"/>
          <c:showSerName val="0"/>
          <c:showPercent val="0"/>
          <c:showBubbleSize val="0"/>
        </c:dLbls>
        <c:gapWidth val="150"/>
        <c:axId val="112699264"/>
        <c:axId val="1127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B09E-43FE-8A72-6B166801D72B}"/>
            </c:ext>
          </c:extLst>
        </c:ser>
        <c:dLbls>
          <c:showLegendKey val="0"/>
          <c:showVal val="0"/>
          <c:showCatName val="0"/>
          <c:showSerName val="0"/>
          <c:showPercent val="0"/>
          <c:showBubbleSize val="0"/>
        </c:dLbls>
        <c:marker val="1"/>
        <c:smooth val="0"/>
        <c:axId val="112699264"/>
        <c:axId val="112717824"/>
      </c:lineChart>
      <c:dateAx>
        <c:axId val="112699264"/>
        <c:scaling>
          <c:orientation val="minMax"/>
        </c:scaling>
        <c:delete val="1"/>
        <c:axPos val="b"/>
        <c:numFmt formatCode="ge" sourceLinked="1"/>
        <c:majorTickMark val="none"/>
        <c:minorTickMark val="none"/>
        <c:tickLblPos val="none"/>
        <c:crossAx val="112717824"/>
        <c:crosses val="autoZero"/>
        <c:auto val="1"/>
        <c:lblOffset val="100"/>
        <c:baseTimeUnit val="years"/>
      </c:dateAx>
      <c:valAx>
        <c:axId val="1127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N88" sqref="BN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62">
        <f>データ!S6</f>
        <v>40247</v>
      </c>
      <c r="AM8" s="62"/>
      <c r="AN8" s="62"/>
      <c r="AO8" s="62"/>
      <c r="AP8" s="62"/>
      <c r="AQ8" s="62"/>
      <c r="AR8" s="62"/>
      <c r="AS8" s="62"/>
      <c r="AT8" s="61">
        <f>データ!T6</f>
        <v>101.36</v>
      </c>
      <c r="AU8" s="61"/>
      <c r="AV8" s="61"/>
      <c r="AW8" s="61"/>
      <c r="AX8" s="61"/>
      <c r="AY8" s="61"/>
      <c r="AZ8" s="61"/>
      <c r="BA8" s="61"/>
      <c r="BB8" s="61">
        <f>データ!U6</f>
        <v>397.07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77.69</v>
      </c>
      <c r="Q10" s="61"/>
      <c r="R10" s="61"/>
      <c r="S10" s="61"/>
      <c r="T10" s="61"/>
      <c r="U10" s="61"/>
      <c r="V10" s="61"/>
      <c r="W10" s="61">
        <f>データ!Q6</f>
        <v>97.03</v>
      </c>
      <c r="X10" s="61"/>
      <c r="Y10" s="61"/>
      <c r="Z10" s="61"/>
      <c r="AA10" s="61"/>
      <c r="AB10" s="61"/>
      <c r="AC10" s="61"/>
      <c r="AD10" s="62">
        <f>データ!R6</f>
        <v>3506</v>
      </c>
      <c r="AE10" s="62"/>
      <c r="AF10" s="62"/>
      <c r="AG10" s="62"/>
      <c r="AH10" s="62"/>
      <c r="AI10" s="62"/>
      <c r="AJ10" s="62"/>
      <c r="AK10" s="2"/>
      <c r="AL10" s="62">
        <f>データ!V6</f>
        <v>31183</v>
      </c>
      <c r="AM10" s="62"/>
      <c r="AN10" s="62"/>
      <c r="AO10" s="62"/>
      <c r="AP10" s="62"/>
      <c r="AQ10" s="62"/>
      <c r="AR10" s="62"/>
      <c r="AS10" s="62"/>
      <c r="AT10" s="61">
        <f>データ!W6</f>
        <v>8.0299999999999994</v>
      </c>
      <c r="AU10" s="61"/>
      <c r="AV10" s="61"/>
      <c r="AW10" s="61"/>
      <c r="AX10" s="61"/>
      <c r="AY10" s="61"/>
      <c r="AZ10" s="61"/>
      <c r="BA10" s="61"/>
      <c r="BB10" s="61">
        <f>データ!X6</f>
        <v>3883.31</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nJFTNwTImyoHjDDIgdB/tp/hxsogM8of3qUYJqLhtVvMLHIAB5tySqQjrG5IaKBnFC4PuPOgxJQ3r8ArrubXig==" saltValue="EYike8Uih026UxsGbNsD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67</v>
      </c>
      <c r="B4" s="29"/>
      <c r="C4" s="29"/>
      <c r="D4" s="29"/>
      <c r="E4" s="29"/>
      <c r="F4" s="29"/>
      <c r="G4" s="29"/>
      <c r="H4" s="73"/>
      <c r="I4" s="74"/>
      <c r="J4" s="74"/>
      <c r="K4" s="74"/>
      <c r="L4" s="74"/>
      <c r="M4" s="74"/>
      <c r="N4" s="74"/>
      <c r="O4" s="74"/>
      <c r="P4" s="74"/>
      <c r="Q4" s="74"/>
      <c r="R4" s="74"/>
      <c r="S4" s="74"/>
      <c r="T4" s="74"/>
      <c r="U4" s="74"/>
      <c r="V4" s="74"/>
      <c r="W4" s="74"/>
      <c r="X4" s="75"/>
      <c r="Y4" s="69" t="s">
        <v>68</v>
      </c>
      <c r="Z4" s="69"/>
      <c r="AA4" s="69"/>
      <c r="AB4" s="69"/>
      <c r="AC4" s="69"/>
      <c r="AD4" s="69"/>
      <c r="AE4" s="69"/>
      <c r="AF4" s="69"/>
      <c r="AG4" s="69"/>
      <c r="AH4" s="69"/>
      <c r="AI4" s="69"/>
      <c r="AJ4" s="69" t="s">
        <v>69</v>
      </c>
      <c r="AK4" s="69"/>
      <c r="AL4" s="69"/>
      <c r="AM4" s="69"/>
      <c r="AN4" s="69"/>
      <c r="AO4" s="69"/>
      <c r="AP4" s="69"/>
      <c r="AQ4" s="69"/>
      <c r="AR4" s="69"/>
      <c r="AS4" s="69"/>
      <c r="AT4" s="69"/>
      <c r="AU4" s="69" t="s">
        <v>70</v>
      </c>
      <c r="AV4" s="69"/>
      <c r="AW4" s="69"/>
      <c r="AX4" s="69"/>
      <c r="AY4" s="69"/>
      <c r="AZ4" s="69"/>
      <c r="BA4" s="69"/>
      <c r="BB4" s="69"/>
      <c r="BC4" s="69"/>
      <c r="BD4" s="69"/>
      <c r="BE4" s="69"/>
      <c r="BF4" s="69" t="s">
        <v>71</v>
      </c>
      <c r="BG4" s="69"/>
      <c r="BH4" s="69"/>
      <c r="BI4" s="69"/>
      <c r="BJ4" s="69"/>
      <c r="BK4" s="69"/>
      <c r="BL4" s="69"/>
      <c r="BM4" s="69"/>
      <c r="BN4" s="69"/>
      <c r="BO4" s="69"/>
      <c r="BP4" s="69"/>
      <c r="BQ4" s="69" t="s">
        <v>72</v>
      </c>
      <c r="BR4" s="69"/>
      <c r="BS4" s="69"/>
      <c r="BT4" s="69"/>
      <c r="BU4" s="69"/>
      <c r="BV4" s="69"/>
      <c r="BW4" s="69"/>
      <c r="BX4" s="69"/>
      <c r="BY4" s="69"/>
      <c r="BZ4" s="69"/>
      <c r="CA4" s="69"/>
      <c r="CB4" s="69" t="s">
        <v>73</v>
      </c>
      <c r="CC4" s="69"/>
      <c r="CD4" s="69"/>
      <c r="CE4" s="69"/>
      <c r="CF4" s="69"/>
      <c r="CG4" s="69"/>
      <c r="CH4" s="69"/>
      <c r="CI4" s="69"/>
      <c r="CJ4" s="69"/>
      <c r="CK4" s="69"/>
      <c r="CL4" s="69"/>
      <c r="CM4" s="69" t="s">
        <v>74</v>
      </c>
      <c r="CN4" s="69"/>
      <c r="CO4" s="69"/>
      <c r="CP4" s="69"/>
      <c r="CQ4" s="69"/>
      <c r="CR4" s="69"/>
      <c r="CS4" s="69"/>
      <c r="CT4" s="69"/>
      <c r="CU4" s="69"/>
      <c r="CV4" s="69"/>
      <c r="CW4" s="69"/>
      <c r="CX4" s="69" t="s">
        <v>75</v>
      </c>
      <c r="CY4" s="69"/>
      <c r="CZ4" s="69"/>
      <c r="DA4" s="69"/>
      <c r="DB4" s="69"/>
      <c r="DC4" s="69"/>
      <c r="DD4" s="69"/>
      <c r="DE4" s="69"/>
      <c r="DF4" s="69"/>
      <c r="DG4" s="69"/>
      <c r="DH4" s="69"/>
      <c r="DI4" s="69" t="s">
        <v>76</v>
      </c>
      <c r="DJ4" s="69"/>
      <c r="DK4" s="69"/>
      <c r="DL4" s="69"/>
      <c r="DM4" s="69"/>
      <c r="DN4" s="69"/>
      <c r="DO4" s="69"/>
      <c r="DP4" s="69"/>
      <c r="DQ4" s="69"/>
      <c r="DR4" s="69"/>
      <c r="DS4" s="69"/>
      <c r="DT4" s="69" t="s">
        <v>77</v>
      </c>
      <c r="DU4" s="69"/>
      <c r="DV4" s="69"/>
      <c r="DW4" s="69"/>
      <c r="DX4" s="69"/>
      <c r="DY4" s="69"/>
      <c r="DZ4" s="69"/>
      <c r="EA4" s="69"/>
      <c r="EB4" s="69"/>
      <c r="EC4" s="69"/>
      <c r="ED4" s="69"/>
      <c r="EE4" s="69" t="s">
        <v>78</v>
      </c>
      <c r="EF4" s="69"/>
      <c r="EG4" s="69"/>
      <c r="EH4" s="69"/>
      <c r="EI4" s="69"/>
      <c r="EJ4" s="69"/>
      <c r="EK4" s="69"/>
      <c r="EL4" s="69"/>
      <c r="EM4" s="69"/>
      <c r="EN4" s="69"/>
      <c r="EO4" s="69"/>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42145</v>
      </c>
      <c r="D6" s="32">
        <f t="shared" si="3"/>
        <v>47</v>
      </c>
      <c r="E6" s="32">
        <f t="shared" si="3"/>
        <v>17</v>
      </c>
      <c r="F6" s="32">
        <f t="shared" si="3"/>
        <v>1</v>
      </c>
      <c r="G6" s="32">
        <f t="shared" si="3"/>
        <v>0</v>
      </c>
      <c r="H6" s="32" t="str">
        <f t="shared" si="3"/>
        <v>宮城県　東松島市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77.69</v>
      </c>
      <c r="Q6" s="33">
        <f t="shared" si="3"/>
        <v>97.03</v>
      </c>
      <c r="R6" s="33">
        <f t="shared" si="3"/>
        <v>3506</v>
      </c>
      <c r="S6" s="33">
        <f t="shared" si="3"/>
        <v>40247</v>
      </c>
      <c r="T6" s="33">
        <f t="shared" si="3"/>
        <v>101.36</v>
      </c>
      <c r="U6" s="33">
        <f t="shared" si="3"/>
        <v>397.07</v>
      </c>
      <c r="V6" s="33">
        <f t="shared" si="3"/>
        <v>31183</v>
      </c>
      <c r="W6" s="33">
        <f t="shared" si="3"/>
        <v>8.0299999999999994</v>
      </c>
      <c r="X6" s="33">
        <f t="shared" si="3"/>
        <v>3883.31</v>
      </c>
      <c r="Y6" s="34">
        <f>IF(Y7="",NA(),Y7)</f>
        <v>82.54</v>
      </c>
      <c r="Z6" s="34">
        <f t="shared" ref="Z6:AH6" si="4">IF(Z7="",NA(),Z7)</f>
        <v>79.010000000000005</v>
      </c>
      <c r="AA6" s="34">
        <f t="shared" si="4"/>
        <v>77.91</v>
      </c>
      <c r="AB6" s="34">
        <f t="shared" si="4"/>
        <v>89.03</v>
      </c>
      <c r="AC6" s="34">
        <f t="shared" si="4"/>
        <v>91.78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879.84</v>
      </c>
      <c r="BG6" s="34">
        <f t="shared" ref="BG6:BO6" si="7">IF(BG7="",NA(),BG7)</f>
        <v>1668.38</v>
      </c>
      <c r="BH6" s="34">
        <f t="shared" si="7"/>
        <v>2024.06</v>
      </c>
      <c r="BI6" s="34">
        <f t="shared" si="7"/>
        <v>1412.25</v>
      </c>
      <c r="BJ6" s="34">
        <f t="shared" si="7"/>
        <v>1117.76</v>
      </c>
      <c r="BK6" s="34">
        <f t="shared" si="7"/>
        <v>1209.95</v>
      </c>
      <c r="BL6" s="34">
        <f t="shared" si="7"/>
        <v>1136.5</v>
      </c>
      <c r="BM6" s="34">
        <f t="shared" si="7"/>
        <v>1031.56</v>
      </c>
      <c r="BN6" s="34">
        <f t="shared" si="7"/>
        <v>1053.93</v>
      </c>
      <c r="BO6" s="34">
        <f t="shared" si="7"/>
        <v>1046.25</v>
      </c>
      <c r="BP6" s="33" t="str">
        <f>IF(BP7="","",IF(BP7="-","【-】","【"&amp;SUBSTITUTE(TEXT(BP7,"#,##0.00"),"-","△")&amp;"】"))</f>
        <v>【707.33】</v>
      </c>
      <c r="BQ6" s="34">
        <f>IF(BQ7="",NA(),BQ7)</f>
        <v>68.75</v>
      </c>
      <c r="BR6" s="34">
        <f t="shared" ref="BR6:BZ6" si="8">IF(BR7="",NA(),BR7)</f>
        <v>62.18</v>
      </c>
      <c r="BS6" s="34">
        <f t="shared" si="8"/>
        <v>64.709999999999994</v>
      </c>
      <c r="BT6" s="34">
        <f t="shared" si="8"/>
        <v>83.21</v>
      </c>
      <c r="BU6" s="34">
        <f t="shared" si="8"/>
        <v>88.36</v>
      </c>
      <c r="BV6" s="34">
        <f t="shared" si="8"/>
        <v>69.48</v>
      </c>
      <c r="BW6" s="34">
        <f t="shared" si="8"/>
        <v>71.650000000000006</v>
      </c>
      <c r="BX6" s="34">
        <f t="shared" si="8"/>
        <v>84.32</v>
      </c>
      <c r="BY6" s="34">
        <f t="shared" si="8"/>
        <v>85.23</v>
      </c>
      <c r="BZ6" s="34">
        <f t="shared" si="8"/>
        <v>88.37</v>
      </c>
      <c r="CA6" s="33" t="str">
        <f>IF(CA7="","",IF(CA7="-","【-】","【"&amp;SUBSTITUTE(TEXT(CA7,"#,##0.00"),"-","△")&amp;"】"))</f>
        <v>【101.26】</v>
      </c>
      <c r="CB6" s="34">
        <f>IF(CB7="",NA(),CB7)</f>
        <v>255.64</v>
      </c>
      <c r="CC6" s="34">
        <f t="shared" ref="CC6:CK6" si="9">IF(CC7="",NA(),CC7)</f>
        <v>293.60000000000002</v>
      </c>
      <c r="CD6" s="34">
        <f t="shared" si="9"/>
        <v>281.83</v>
      </c>
      <c r="CE6" s="34">
        <f t="shared" si="9"/>
        <v>220.91</v>
      </c>
      <c r="CF6" s="34">
        <f t="shared" si="9"/>
        <v>208.37</v>
      </c>
      <c r="CG6" s="34">
        <f t="shared" si="9"/>
        <v>220.67</v>
      </c>
      <c r="CH6" s="34">
        <f t="shared" si="9"/>
        <v>217.82</v>
      </c>
      <c r="CI6" s="34">
        <f t="shared" si="9"/>
        <v>188.12</v>
      </c>
      <c r="CJ6" s="34">
        <f t="shared" si="9"/>
        <v>185.7</v>
      </c>
      <c r="CK6" s="34">
        <f t="shared" si="9"/>
        <v>178.11</v>
      </c>
      <c r="CL6" s="33" t="str">
        <f>IF(CL7="","",IF(CL7="-","【-】","【"&amp;SUBSTITUTE(TEXT(CL7,"#,##0.00"),"-","△")&amp;"】"))</f>
        <v>【136.39】</v>
      </c>
      <c r="CM6" s="34">
        <f>IF(CM7="",NA(),CM7)</f>
        <v>833.24</v>
      </c>
      <c r="CN6" s="34">
        <f t="shared" ref="CN6:CV6" si="10">IF(CN7="",NA(),CN7)</f>
        <v>870.81</v>
      </c>
      <c r="CO6" s="34">
        <f t="shared" si="10"/>
        <v>40.24</v>
      </c>
      <c r="CP6" s="34">
        <f t="shared" si="10"/>
        <v>41.21</v>
      </c>
      <c r="CQ6" s="34">
        <f t="shared" si="10"/>
        <v>42.61</v>
      </c>
      <c r="CR6" s="34">
        <f t="shared" si="10"/>
        <v>55.81</v>
      </c>
      <c r="CS6" s="34">
        <f t="shared" si="10"/>
        <v>54.44</v>
      </c>
      <c r="CT6" s="34">
        <f t="shared" si="10"/>
        <v>60</v>
      </c>
      <c r="CU6" s="34">
        <f t="shared" si="10"/>
        <v>61.03</v>
      </c>
      <c r="CV6" s="34">
        <f t="shared" si="10"/>
        <v>59.55</v>
      </c>
      <c r="CW6" s="33" t="str">
        <f>IF(CW7="","",IF(CW7="-","【-】","【"&amp;SUBSTITUTE(TEXT(CW7,"#,##0.00"),"-","△")&amp;"】"))</f>
        <v>【60.13】</v>
      </c>
      <c r="CX6" s="34">
        <f>IF(CX7="",NA(),CX7)</f>
        <v>78.14</v>
      </c>
      <c r="CY6" s="34">
        <f t="shared" ref="CY6:DG6" si="11">IF(CY7="",NA(),CY7)</f>
        <v>78.959999999999994</v>
      </c>
      <c r="CZ6" s="34">
        <f t="shared" si="11"/>
        <v>80.89</v>
      </c>
      <c r="DA6" s="34">
        <f t="shared" si="11"/>
        <v>82.25</v>
      </c>
      <c r="DB6" s="34">
        <f t="shared" si="11"/>
        <v>83.5</v>
      </c>
      <c r="DC6" s="34">
        <f t="shared" si="11"/>
        <v>84.41</v>
      </c>
      <c r="DD6" s="34">
        <f t="shared" si="11"/>
        <v>84.2</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42145</v>
      </c>
      <c r="D7" s="36">
        <v>47</v>
      </c>
      <c r="E7" s="36">
        <v>17</v>
      </c>
      <c r="F7" s="36">
        <v>1</v>
      </c>
      <c r="G7" s="36">
        <v>0</v>
      </c>
      <c r="H7" s="36" t="s">
        <v>108</v>
      </c>
      <c r="I7" s="36" t="s">
        <v>109</v>
      </c>
      <c r="J7" s="36" t="s">
        <v>110</v>
      </c>
      <c r="K7" s="36" t="s">
        <v>111</v>
      </c>
      <c r="L7" s="36" t="s">
        <v>112</v>
      </c>
      <c r="M7" s="36" t="s">
        <v>113</v>
      </c>
      <c r="N7" s="37" t="s">
        <v>114</v>
      </c>
      <c r="O7" s="37" t="s">
        <v>115</v>
      </c>
      <c r="P7" s="37">
        <v>77.69</v>
      </c>
      <c r="Q7" s="37">
        <v>97.03</v>
      </c>
      <c r="R7" s="37">
        <v>3506</v>
      </c>
      <c r="S7" s="37">
        <v>40247</v>
      </c>
      <c r="T7" s="37">
        <v>101.36</v>
      </c>
      <c r="U7" s="37">
        <v>397.07</v>
      </c>
      <c r="V7" s="37">
        <v>31183</v>
      </c>
      <c r="W7" s="37">
        <v>8.0299999999999994</v>
      </c>
      <c r="X7" s="37">
        <v>3883.31</v>
      </c>
      <c r="Y7" s="37">
        <v>82.54</v>
      </c>
      <c r="Z7" s="37">
        <v>79.010000000000005</v>
      </c>
      <c r="AA7" s="37">
        <v>77.91</v>
      </c>
      <c r="AB7" s="37">
        <v>89.03</v>
      </c>
      <c r="AC7" s="37">
        <v>91.78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879.84</v>
      </c>
      <c r="BG7" s="37">
        <v>1668.38</v>
      </c>
      <c r="BH7" s="37">
        <v>2024.06</v>
      </c>
      <c r="BI7" s="37">
        <v>1412.25</v>
      </c>
      <c r="BJ7" s="37">
        <v>1117.76</v>
      </c>
      <c r="BK7" s="37">
        <v>1209.95</v>
      </c>
      <c r="BL7" s="37">
        <v>1136.5</v>
      </c>
      <c r="BM7" s="37">
        <v>1031.56</v>
      </c>
      <c r="BN7" s="37">
        <v>1053.93</v>
      </c>
      <c r="BO7" s="37">
        <v>1046.25</v>
      </c>
      <c r="BP7" s="37">
        <v>707.33</v>
      </c>
      <c r="BQ7" s="37">
        <v>68.75</v>
      </c>
      <c r="BR7" s="37">
        <v>62.18</v>
      </c>
      <c r="BS7" s="37">
        <v>64.709999999999994</v>
      </c>
      <c r="BT7" s="37">
        <v>83.21</v>
      </c>
      <c r="BU7" s="37">
        <v>88.36</v>
      </c>
      <c r="BV7" s="37">
        <v>69.48</v>
      </c>
      <c r="BW7" s="37">
        <v>71.650000000000006</v>
      </c>
      <c r="BX7" s="37">
        <v>84.32</v>
      </c>
      <c r="BY7" s="37">
        <v>85.23</v>
      </c>
      <c r="BZ7" s="37">
        <v>88.37</v>
      </c>
      <c r="CA7" s="37">
        <v>101.26</v>
      </c>
      <c r="CB7" s="37">
        <v>255.64</v>
      </c>
      <c r="CC7" s="37">
        <v>293.60000000000002</v>
      </c>
      <c r="CD7" s="37">
        <v>281.83</v>
      </c>
      <c r="CE7" s="37">
        <v>220.91</v>
      </c>
      <c r="CF7" s="37">
        <v>208.37</v>
      </c>
      <c r="CG7" s="37">
        <v>220.67</v>
      </c>
      <c r="CH7" s="37">
        <v>217.82</v>
      </c>
      <c r="CI7" s="37">
        <v>188.12</v>
      </c>
      <c r="CJ7" s="37">
        <v>185.7</v>
      </c>
      <c r="CK7" s="37">
        <v>178.11</v>
      </c>
      <c r="CL7" s="37">
        <v>136.38999999999999</v>
      </c>
      <c r="CM7" s="37">
        <v>833.24</v>
      </c>
      <c r="CN7" s="37">
        <v>870.81</v>
      </c>
      <c r="CO7" s="37">
        <v>40.24</v>
      </c>
      <c r="CP7" s="37">
        <v>41.21</v>
      </c>
      <c r="CQ7" s="37">
        <v>42.61</v>
      </c>
      <c r="CR7" s="37">
        <v>55.81</v>
      </c>
      <c r="CS7" s="37">
        <v>54.44</v>
      </c>
      <c r="CT7" s="37">
        <v>60</v>
      </c>
      <c r="CU7" s="37">
        <v>61.03</v>
      </c>
      <c r="CV7" s="37">
        <v>59.55</v>
      </c>
      <c r="CW7" s="37">
        <v>60.13</v>
      </c>
      <c r="CX7" s="37">
        <v>78.14</v>
      </c>
      <c r="CY7" s="37">
        <v>78.959999999999994</v>
      </c>
      <c r="CZ7" s="37">
        <v>80.89</v>
      </c>
      <c r="DA7" s="37">
        <v>82.25</v>
      </c>
      <c r="DB7" s="37">
        <v>83.5</v>
      </c>
      <c r="DC7" s="37">
        <v>84.41</v>
      </c>
      <c r="DD7" s="37">
        <v>84.2</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澄川　博樹</cp:lastModifiedBy>
  <cp:lastPrinted>2019-01-29T01:10:17Z</cp:lastPrinted>
  <dcterms:created xsi:type="dcterms:W3CDTF">2018-12-03T08:59:25Z</dcterms:created>
  <dcterms:modified xsi:type="dcterms:W3CDTF">2019-01-29T01:13:43Z</dcterms:modified>
  <cp:category/>
</cp:coreProperties>
</file>