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H30\01 照会処理\20190116_★公営企業に係る経営比較分析表の分析等\04 県へ回答\"/>
    </mc:Choice>
  </mc:AlternateContent>
  <workbookProtection workbookAlgorithmName="SHA-512" workbookHashValue="vudt82aP9717chwQuQiqInSW7eUloRRQecKSuw9uWMbzng49oO9QfYqWKgHnIbkSIz9EFD7pJdr5bMNvo7Z47A==" workbookSaltValue="9MTrRy+kN377OMOx+1pTd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<sst xmlns="http://schemas.openxmlformats.org/spreadsheetml/2006/main" count="237" uniqueCount="125">
  <si>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</si>
  <si>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</si>
  <si>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</si>
  <si>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</si>
  <si>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</si>
  <si>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</si>
  <si>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</si>
  <si>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</si>
  <si>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</si>
  <si>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</si>
  <si>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</si>
  <si>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</si>
  <si>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</si>
  <si>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</si>
  <si>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</si>
  <si>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</si>
  <si>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</si>
  <si>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</si>
  <si>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</si>
  <si>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</si>
  <si>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</si>
  <si>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</si>
  <si>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</si>
  <si>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</si>
  <si>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</si>
  <si>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</si>
  <si>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</si>
  <si>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</si>
  <si>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</si>
  <si>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</si>
  <si>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</si>
  <si>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</si>
  <si>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</si>
  <si>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</si>
  <si>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</si>
  <si>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</si>
  <si>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</si>
  <si>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</si>
  <si>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</si>
  <si>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</si>
  <si>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</si>
  <si>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</si>
  <si>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</si>
  <si>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</si>
  <si>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</si>
  <si>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</si>
  <si>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</si>
  <si>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</si>
  <si>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</si>
  <si>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</si>
  <si>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</si>
  <si>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</si>
  <si>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</si>
  <si>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</si>
  <si>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</si>
  <si>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</si>
  <si>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</si>
  <si>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</si>
  <si>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</si>
  <si>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</si>
  <si>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</si>
  <si>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</si>
  <si>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</si>
  <si>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</si>
  <si>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</si>
  <si>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</si>
  <si>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</si>
  <si>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</si>
  <si>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</si>
  <si>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</si>
  <si>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</si>
  <si>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</si>
  <si>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</si>
  <si>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</si>
  <si>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</si>
  <si>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</si>
  <si>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</si>
  <si>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</si>
  <si>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</si>
  <si>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</si>
  <si>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</si>
  <si>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</si>
  <si>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</si>
  <si>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</si>
  <si>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</si>
  <si>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</si>
  <si>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</si>
  <si>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</si>
  <si>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</si>
  <si>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</si>
  <si>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</si>
  <si>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</si>
  <si>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</si>
  <si>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</si>
  <si>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</si>
  <si>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</si>
  <si>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</si>
  <si>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</si>
  <si>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</si>
  <si>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</si>
  <si>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</si>
  <si>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</si>
  <si>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</si>
  <si>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</si>
  <si>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</si>
  <si>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</si>
  <si>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</si>
  <si>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</si>
  <si>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</si>
  <si>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</si>
  <si>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</si>
  <si>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</si>
  <si>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</si>
  <si>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</si>
  <si>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</si>
  <si>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</si>
  <si>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</si>
  <si>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</si>
  <si>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</si>
  <si>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</si>
  <si>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</si>
  <si>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</si>
  <si>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既設管路は，一番古いもので昭和53年に布設されたもので，老朽化による漏水のため有収率が低い位置で推移している。
　28年度より管路の更新を行っており，計画的な更新を行うことで漏水の解消と有収率向上に努める。</t>
    <rPh sb="1" eb="3">
      <t>キセツ</t>
    </rPh>
    <rPh sb="3" eb="5">
      <t>カンロ</t>
    </rPh>
    <rPh sb="7" eb="9">
      <t>イチバン</t>
    </rPh>
    <rPh sb="9" eb="10">
      <t>フル</t>
    </rPh>
    <rPh sb="14" eb="16">
      <t>ショウワ</t>
    </rPh>
    <rPh sb="18" eb="19">
      <t>ネン</t>
    </rPh>
    <rPh sb="20" eb="22">
      <t>フセツ</t>
    </rPh>
    <rPh sb="29" eb="32">
      <t>ロウキュウカ</t>
    </rPh>
    <rPh sb="35" eb="37">
      <t>ロウスイ</t>
    </rPh>
    <rPh sb="40" eb="42">
      <t>ユウシュウ</t>
    </rPh>
    <rPh sb="42" eb="43">
      <t>リツ</t>
    </rPh>
    <rPh sb="44" eb="45">
      <t>ヒク</t>
    </rPh>
    <rPh sb="46" eb="48">
      <t>イチ</t>
    </rPh>
    <rPh sb="49" eb="51">
      <t>スイイ</t>
    </rPh>
    <rPh sb="60" eb="62">
      <t>ネンド</t>
    </rPh>
    <rPh sb="64" eb="66">
      <t>カンロ</t>
    </rPh>
    <rPh sb="67" eb="69">
      <t>コウシン</t>
    </rPh>
    <rPh sb="70" eb="71">
      <t>オコナ</t>
    </rPh>
    <rPh sb="76" eb="78">
      <t>ケイカク</t>
    </rPh>
    <rPh sb="78" eb="79">
      <t>テキ</t>
    </rPh>
    <rPh sb="80" eb="82">
      <t>コウシン</t>
    </rPh>
    <rPh sb="83" eb="84">
      <t>オコナ</t>
    </rPh>
    <rPh sb="88" eb="90">
      <t>ロウスイ</t>
    </rPh>
    <rPh sb="91" eb="93">
      <t>カイショウ</t>
    </rPh>
    <rPh sb="94" eb="96">
      <t>ユウシュウ</t>
    </rPh>
    <rPh sb="96" eb="97">
      <t>リツ</t>
    </rPh>
    <rPh sb="97" eb="99">
      <t>コウジョウ</t>
    </rPh>
    <rPh sb="100" eb="101">
      <t>ツト</t>
    </rPh>
    <phoneticPr fontId="4"/>
  </si>
  <si>
    <t>　老朽管の更新を行っていることから，有収率が微増傾向にある。しかし，依然として老朽管からの漏水が多く有収率は未だ低い水準となっている。漏水が多発する箇所を中心に管路の更新を順次行い有収率の向上と安定給水に努める。
　仮設住宅の撤去や本給水区域内での住宅再建等も落ち着き，さらに人口減少により需要量や料金収入の減少が見込まれる。地方公営企業法の適用や経営戦略の策定を行い，将来的に上水道への統合を視野に入れながら経営の健全化を図る。
　</t>
    <rPh sb="1" eb="3">
      <t>ロウキュウ</t>
    </rPh>
    <rPh sb="3" eb="4">
      <t>カン</t>
    </rPh>
    <rPh sb="5" eb="7">
      <t>コウシン</t>
    </rPh>
    <rPh sb="8" eb="9">
      <t>オコナ</t>
    </rPh>
    <rPh sb="18" eb="20">
      <t>ユウシュウ</t>
    </rPh>
    <rPh sb="20" eb="21">
      <t>リツ</t>
    </rPh>
    <rPh sb="22" eb="24">
      <t>ビゾウ</t>
    </rPh>
    <rPh sb="24" eb="26">
      <t>ケイコウ</t>
    </rPh>
    <rPh sb="34" eb="36">
      <t>イゼン</t>
    </rPh>
    <rPh sb="39" eb="41">
      <t>ロウキュウ</t>
    </rPh>
    <rPh sb="41" eb="42">
      <t>カン</t>
    </rPh>
    <rPh sb="45" eb="47">
      <t>ロウスイ</t>
    </rPh>
    <rPh sb="48" eb="49">
      <t>オオ</t>
    </rPh>
    <rPh sb="50" eb="52">
      <t>ユウシュウ</t>
    </rPh>
    <rPh sb="52" eb="53">
      <t>リツ</t>
    </rPh>
    <rPh sb="54" eb="55">
      <t>イマ</t>
    </rPh>
    <rPh sb="56" eb="57">
      <t>ヒク</t>
    </rPh>
    <rPh sb="58" eb="60">
      <t>スイジュン</t>
    </rPh>
    <rPh sb="67" eb="69">
      <t>ロウスイ</t>
    </rPh>
    <rPh sb="70" eb="72">
      <t>タハツ</t>
    </rPh>
    <rPh sb="74" eb="76">
      <t>カショ</t>
    </rPh>
    <rPh sb="77" eb="79">
      <t>チュウシン</t>
    </rPh>
    <rPh sb="80" eb="82">
      <t>カンロ</t>
    </rPh>
    <rPh sb="83" eb="85">
      <t>コウシン</t>
    </rPh>
    <rPh sb="86" eb="88">
      <t>ジュンジ</t>
    </rPh>
    <rPh sb="88" eb="89">
      <t>オコナ</t>
    </rPh>
    <rPh sb="90" eb="92">
      <t>ユウシュウ</t>
    </rPh>
    <rPh sb="92" eb="93">
      <t>リツ</t>
    </rPh>
    <rPh sb="94" eb="96">
      <t>コウジョウ</t>
    </rPh>
    <rPh sb="97" eb="99">
      <t>アンテイ</t>
    </rPh>
    <rPh sb="99" eb="101">
      <t>キュウスイ</t>
    </rPh>
    <rPh sb="102" eb="103">
      <t>ツト</t>
    </rPh>
    <rPh sb="108" eb="110">
      <t>カセツ</t>
    </rPh>
    <rPh sb="110" eb="112">
      <t>ジュウタク</t>
    </rPh>
    <rPh sb="113" eb="115">
      <t>テッキョ</t>
    </rPh>
    <rPh sb="116" eb="117">
      <t>ホン</t>
    </rPh>
    <rPh sb="117" eb="119">
      <t>キュウスイ</t>
    </rPh>
    <rPh sb="119" eb="121">
      <t>クイキ</t>
    </rPh>
    <rPh sb="121" eb="122">
      <t>ナイ</t>
    </rPh>
    <rPh sb="124" eb="126">
      <t>ジュウタク</t>
    </rPh>
    <rPh sb="126" eb="128">
      <t>サイケン</t>
    </rPh>
    <rPh sb="128" eb="129">
      <t>トウ</t>
    </rPh>
    <rPh sb="130" eb="131">
      <t>オ</t>
    </rPh>
    <rPh sb="132" eb="133">
      <t>ツ</t>
    </rPh>
    <rPh sb="138" eb="140">
      <t>ジンコウ</t>
    </rPh>
    <rPh sb="140" eb="142">
      <t>ゲンショウ</t>
    </rPh>
    <rPh sb="145" eb="147">
      <t>ジュヨウ</t>
    </rPh>
    <rPh sb="147" eb="148">
      <t>リョウ</t>
    </rPh>
    <rPh sb="149" eb="151">
      <t>リョウキン</t>
    </rPh>
    <rPh sb="151" eb="153">
      <t>シュウニュウ</t>
    </rPh>
    <rPh sb="154" eb="156">
      <t>ゲンショウ</t>
    </rPh>
    <rPh sb="157" eb="159">
      <t>ミコ</t>
    </rPh>
    <rPh sb="163" eb="165">
      <t>チホウ</t>
    </rPh>
    <rPh sb="165" eb="167">
      <t>コウエイ</t>
    </rPh>
    <rPh sb="167" eb="169">
      <t>キギョウ</t>
    </rPh>
    <rPh sb="169" eb="170">
      <t>ホウ</t>
    </rPh>
    <rPh sb="171" eb="173">
      <t>テキヨウ</t>
    </rPh>
    <rPh sb="174" eb="176">
      <t>ケイエイ</t>
    </rPh>
    <rPh sb="176" eb="178">
      <t>センリャク</t>
    </rPh>
    <rPh sb="179" eb="181">
      <t>サクテイ</t>
    </rPh>
    <rPh sb="182" eb="183">
      <t>オコナ</t>
    </rPh>
    <rPh sb="185" eb="188">
      <t>ショウライテキ</t>
    </rPh>
    <rPh sb="189" eb="192">
      <t>ジョウスイドウ</t>
    </rPh>
    <rPh sb="194" eb="196">
      <t>トウゴウ</t>
    </rPh>
    <rPh sb="197" eb="199">
      <t>シヤ</t>
    </rPh>
    <rPh sb="200" eb="201">
      <t>イ</t>
    </rPh>
    <rPh sb="205" eb="207">
      <t>ケイエイ</t>
    </rPh>
    <rPh sb="208" eb="210">
      <t>ケンゼン</t>
    </rPh>
    <rPh sb="210" eb="211">
      <t>カ</t>
    </rPh>
    <rPh sb="212" eb="213">
      <t>ハカ</t>
    </rPh>
    <phoneticPr fontId="4"/>
  </si>
  <si>
    <t>　料金収入のみでは経営が成り立たないため，一般会計からの繰入金に頼らざるを得ない状況にある。
　東日本大震災以降に高台に位置する本給水区域内に再建する住宅等の建設が落ち着いたことにより配水量が減少し，また慢性的に発生している漏水により有収率は類似団体と比べて低い状態にある。
　料金回収率が類似団体よりも低く，給水に要する費用を料金収入の他に一般会計からの繰入金で賄っている。料金に費用を反映させると，上水道料金を上回り，市内で格差が生じるため，市内一律の料金設定にせざるを得ない状況となっている。
　企業債残高について28年度より老朽管路の更新事業として企業債の借り入れを行っていることから増加傾向となっている。効率的な投資を行い，有収率の向上と経営改善を図る。
　</t>
    <rPh sb="1" eb="3">
      <t>リョウキン</t>
    </rPh>
    <rPh sb="3" eb="5">
      <t>シュウニュウ</t>
    </rPh>
    <rPh sb="9" eb="11">
      <t>ケイエイ</t>
    </rPh>
    <rPh sb="12" eb="13">
      <t>ナ</t>
    </rPh>
    <rPh sb="14" eb="15">
      <t>タ</t>
    </rPh>
    <rPh sb="21" eb="23">
      <t>イッパン</t>
    </rPh>
    <rPh sb="23" eb="25">
      <t>カイケイ</t>
    </rPh>
    <rPh sb="28" eb="30">
      <t>クリイレ</t>
    </rPh>
    <rPh sb="30" eb="31">
      <t>キン</t>
    </rPh>
    <rPh sb="32" eb="33">
      <t>タヨ</t>
    </rPh>
    <rPh sb="37" eb="38">
      <t>エ</t>
    </rPh>
    <rPh sb="40" eb="42">
      <t>ジョウキョウ</t>
    </rPh>
    <rPh sb="48" eb="49">
      <t>ヒガシ</t>
    </rPh>
    <rPh sb="49" eb="51">
      <t>ニホン</t>
    </rPh>
    <rPh sb="51" eb="54">
      <t>ダイシンサイ</t>
    </rPh>
    <rPh sb="54" eb="56">
      <t>イコウ</t>
    </rPh>
    <rPh sb="57" eb="59">
      <t>タカダイ</t>
    </rPh>
    <rPh sb="60" eb="62">
      <t>イチ</t>
    </rPh>
    <rPh sb="64" eb="65">
      <t>ホン</t>
    </rPh>
    <rPh sb="65" eb="67">
      <t>キュウスイ</t>
    </rPh>
    <rPh sb="67" eb="69">
      <t>クイキ</t>
    </rPh>
    <rPh sb="69" eb="70">
      <t>ナイ</t>
    </rPh>
    <rPh sb="71" eb="73">
      <t>サイケン</t>
    </rPh>
    <rPh sb="75" eb="77">
      <t>ジュウタク</t>
    </rPh>
    <rPh sb="77" eb="78">
      <t>トウ</t>
    </rPh>
    <rPh sb="79" eb="81">
      <t>ケンセツ</t>
    </rPh>
    <rPh sb="82" eb="83">
      <t>オ</t>
    </rPh>
    <rPh sb="84" eb="85">
      <t>ツ</t>
    </rPh>
    <rPh sb="92" eb="94">
      <t>ハイスイ</t>
    </rPh>
    <rPh sb="94" eb="95">
      <t>リョウ</t>
    </rPh>
    <rPh sb="96" eb="98">
      <t>ゲンショウ</t>
    </rPh>
    <rPh sb="102" eb="105">
      <t>マンセイテキ</t>
    </rPh>
    <rPh sb="106" eb="108">
      <t>ハッセイ</t>
    </rPh>
    <rPh sb="112" eb="114">
      <t>ロウスイ</t>
    </rPh>
    <rPh sb="117" eb="119">
      <t>ユウシュウ</t>
    </rPh>
    <rPh sb="119" eb="120">
      <t>リツ</t>
    </rPh>
    <rPh sb="121" eb="123">
      <t>ルイジ</t>
    </rPh>
    <rPh sb="123" eb="125">
      <t>ダンタイ</t>
    </rPh>
    <rPh sb="126" eb="127">
      <t>クラ</t>
    </rPh>
    <rPh sb="129" eb="130">
      <t>ヒク</t>
    </rPh>
    <rPh sb="131" eb="133">
      <t>ジョウタイ</t>
    </rPh>
    <rPh sb="139" eb="141">
      <t>リョウキン</t>
    </rPh>
    <rPh sb="141" eb="143">
      <t>カイシュウ</t>
    </rPh>
    <rPh sb="143" eb="144">
      <t>リツ</t>
    </rPh>
    <rPh sb="145" eb="147">
      <t>ルイジ</t>
    </rPh>
    <rPh sb="147" eb="149">
      <t>ダンタイ</t>
    </rPh>
    <rPh sb="152" eb="153">
      <t>ヒク</t>
    </rPh>
    <rPh sb="155" eb="157">
      <t>キュウスイ</t>
    </rPh>
    <rPh sb="158" eb="159">
      <t>ヨウ</t>
    </rPh>
    <rPh sb="161" eb="163">
      <t>ヒヨウ</t>
    </rPh>
    <rPh sb="164" eb="166">
      <t>リョウキン</t>
    </rPh>
    <rPh sb="166" eb="168">
      <t>シュウニュウ</t>
    </rPh>
    <rPh sb="169" eb="170">
      <t>ホカ</t>
    </rPh>
    <rPh sb="171" eb="173">
      <t>イッパン</t>
    </rPh>
    <rPh sb="173" eb="175">
      <t>カイケイ</t>
    </rPh>
    <rPh sb="178" eb="180">
      <t>クリイレ</t>
    </rPh>
    <rPh sb="180" eb="181">
      <t>キン</t>
    </rPh>
    <rPh sb="182" eb="183">
      <t>マカナ</t>
    </rPh>
    <rPh sb="188" eb="190">
      <t>リョウキン</t>
    </rPh>
    <rPh sb="191" eb="193">
      <t>ヒヨウ</t>
    </rPh>
    <rPh sb="194" eb="196">
      <t>ハンエイ</t>
    </rPh>
    <rPh sb="201" eb="204">
      <t>ジョウスイドウ</t>
    </rPh>
    <rPh sb="204" eb="206">
      <t>リョウキン</t>
    </rPh>
    <rPh sb="207" eb="209">
      <t>ウワマワ</t>
    </rPh>
    <rPh sb="211" eb="213">
      <t>シナイ</t>
    </rPh>
    <rPh sb="214" eb="216">
      <t>カクサ</t>
    </rPh>
    <rPh sb="217" eb="218">
      <t>ショウ</t>
    </rPh>
    <rPh sb="223" eb="225">
      <t>シナイ</t>
    </rPh>
    <rPh sb="225" eb="227">
      <t>イチリツ</t>
    </rPh>
    <rPh sb="228" eb="230">
      <t>リョウキン</t>
    </rPh>
    <rPh sb="230" eb="232">
      <t>セッテイ</t>
    </rPh>
    <rPh sb="237" eb="238">
      <t>エ</t>
    </rPh>
    <rPh sb="240" eb="242">
      <t>ジョウキョウ</t>
    </rPh>
    <rPh sb="251" eb="253">
      <t>キギョウ</t>
    </rPh>
    <rPh sb="253" eb="254">
      <t>サイ</t>
    </rPh>
    <rPh sb="254" eb="256">
      <t>ザンダカ</t>
    </rPh>
    <rPh sb="262" eb="264">
      <t>ネンド</t>
    </rPh>
    <rPh sb="266" eb="268">
      <t>ロウキュウ</t>
    </rPh>
    <rPh sb="268" eb="270">
      <t>カンロ</t>
    </rPh>
    <rPh sb="271" eb="273">
      <t>コウシン</t>
    </rPh>
    <rPh sb="273" eb="275">
      <t>ジギョウ</t>
    </rPh>
    <rPh sb="278" eb="280">
      <t>キギョウ</t>
    </rPh>
    <rPh sb="280" eb="281">
      <t>サイ</t>
    </rPh>
    <rPh sb="282" eb="283">
      <t>カ</t>
    </rPh>
    <rPh sb="284" eb="285">
      <t>イ</t>
    </rPh>
    <rPh sb="287" eb="288">
      <t>オコナ</t>
    </rPh>
    <rPh sb="296" eb="298">
      <t>ゾウカ</t>
    </rPh>
    <rPh sb="298" eb="300">
      <t>ケイコウ</t>
    </rPh>
    <rPh sb="307" eb="310">
      <t>コウリツテキ</t>
    </rPh>
    <rPh sb="311" eb="313">
      <t>トウシ</t>
    </rPh>
    <rPh sb="314" eb="315">
      <t>オコナ</t>
    </rPh>
    <rPh sb="317" eb="319">
      <t>ユウシュウ</t>
    </rPh>
    <rPh sb="319" eb="320">
      <t>リツ</t>
    </rPh>
    <rPh sb="321" eb="323">
      <t>コウジョウ</t>
    </rPh>
    <rPh sb="324" eb="326">
      <t>ケイエイ</t>
    </rPh>
    <rPh sb="326" eb="328">
      <t>カイゼン</t>
    </rPh>
    <rPh sb="329" eb="33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</si>
</sst>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1.1100000000000001</c:v>
                </c:pt>
                <c:pt idx="4" formatCode="#,##0.00;&quot;△&quot;#,##0.00;&quot;-&quot;">
                  <c:v>0.88</c:v>
                </c:pt>
              </c:numCache>
            </c:numRef>
          </c:val>
          <c:extLst>
            <c:ext xmlns:c16="http://schemas.microsoft.com/office/drawing/2014/chart" uri="{C3380CC4-5D6E-409C-BE32-E72D297353CC}">
              <c16:uniqueId val="{00000000-50D5-49D9-B67A-B68289FD2F63}"/>
            </c:ext>
          </c:extLst>
        </c:ser>
        <c:dLbls>
          <c:showLegendKey val="0"/>
          <c:showVal val="0"/>
          <c:showCatName val="0"/>
          <c:showSerName val="0"/>
          <c:showPercent val="0"/>
          <c:showBubbleSize val="0"/>
        </c:dLbls>
        <c:gapWidth val="150"/>
        <c:axId val="96692480"/>
        <c:axId val="967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50D5-49D9-B67A-B68289FD2F63}"/>
            </c:ext>
          </c:extLst>
        </c:ser>
        <c:dLbls>
          <c:showLegendKey val="0"/>
          <c:showVal val="0"/>
          <c:showCatName val="0"/>
          <c:showSerName val="0"/>
          <c:showPercent val="0"/>
          <c:showBubbleSize val="0"/>
        </c:dLbls>
        <c:marker val="1"/>
        <c:smooth val="0"/>
        <c:axId val="96692480"/>
        <c:axId val="96711040"/>
      </c:lineChart>
      <c:dateAx>
        <c:axId val="96692480"/>
        <c:scaling>
          <c:orientation val="minMax"/>
        </c:scaling>
        <c:delete val="1"/>
        <c:axPos val="b"/>
        <c:numFmt formatCode="ge" sourceLinked="1"/>
        <c:majorTickMark val="none"/>
        <c:minorTickMark val="none"/>
        <c:tickLblPos val="none"/>
        <c:crossAx val="96711040"/>
        <c:crosses val="autoZero"/>
        <c:auto val="1"/>
        <c:lblOffset val="100"/>
        <c:baseTimeUnit val="years"/>
      </c:dateAx>
      <c:valAx>
        <c:axId val="96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68.42</c:v>
                </c:pt>
                <c:pt idx="1">
                  <c:v>67.739999999999995</c:v>
                </c:pt>
                <c:pt idx="2">
                  <c:v>71.680000000000007</c:v>
                </c:pt>
                <c:pt idx="3">
                  <c:v>71.569999999999993</c:v>
                </c:pt>
                <c:pt idx="4">
                  <c:v>66.87</c:v>
                </c:pt>
              </c:numCache>
            </c:numRef>
          </c:val>
          <c:extLst>
            <c:ext xmlns:c16="http://schemas.microsoft.com/office/drawing/2014/chart" uri="{C3380CC4-5D6E-409C-BE32-E72D297353CC}">
              <c16:uniqueId val="{00000000-CBAD-4DF7-A165-4323B59FF6DF}"/>
            </c:ext>
          </c:extLst>
        </c:ser>
        <c:dLbls>
          <c:showLegendKey val="0"/>
          <c:showVal val="0"/>
          <c:showCatName val="0"/>
          <c:showSerName val="0"/>
          <c:showPercent val="0"/>
          <c:showBubbleSize val="0"/>
        </c:dLbls>
        <c:gapWidth val="150"/>
        <c:axId val="102107008"/>
        <c:axId val="102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CBAD-4DF7-A165-4323B59FF6DF}"/>
            </c:ext>
          </c:extLst>
        </c:ser>
        <c:dLbls>
          <c:showLegendKey val="0"/>
          <c:showVal val="0"/>
          <c:showCatName val="0"/>
          <c:showSerName val="0"/>
          <c:showPercent val="0"/>
          <c:showBubbleSize val="0"/>
        </c:dLbls>
        <c:marker val="1"/>
        <c:smooth val="0"/>
        <c:axId val="102107008"/>
        <c:axId val="102121472"/>
      </c:lineChart>
      <c:dateAx>
        <c:axId val="102107008"/>
        <c:scaling>
          <c:orientation val="minMax"/>
        </c:scaling>
        <c:delete val="1"/>
        <c:axPos val="b"/>
        <c:numFmt formatCode="ge" sourceLinked="1"/>
        <c:majorTickMark val="none"/>
        <c:minorTickMark val="none"/>
        <c:tickLblPos val="none"/>
        <c:crossAx val="102121472"/>
        <c:crosses val="autoZero"/>
        <c:auto val="1"/>
        <c:lblOffset val="100"/>
        <c:baseTimeUnit val="years"/>
      </c:dateAx>
      <c:valAx>
        <c:axId val="102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59.34</c:v>
                </c:pt>
                <c:pt idx="1">
                  <c:v>61.75</c:v>
                </c:pt>
                <c:pt idx="2">
                  <c:v>58.85</c:v>
                </c:pt>
                <c:pt idx="3">
                  <c:v>59.77</c:v>
                </c:pt>
                <c:pt idx="4">
                  <c:v>63.32</c:v>
                </c:pt>
              </c:numCache>
            </c:numRef>
          </c:val>
          <c:extLst>
            <c:ext xmlns:c16="http://schemas.microsoft.com/office/drawing/2014/chart" uri="{C3380CC4-5D6E-409C-BE32-E72D297353CC}">
              <c16:uniqueId val="{00000000-E2DB-48F3-8579-D2B51B5458AF}"/>
            </c:ext>
          </c:extLst>
        </c:ser>
        <c:dLbls>
          <c:showLegendKey val="0"/>
          <c:showVal val="0"/>
          <c:showCatName val="0"/>
          <c:showSerName val="0"/>
          <c:showPercent val="0"/>
          <c:showBubbleSize val="0"/>
        </c:dLbls>
        <c:gapWidth val="150"/>
        <c:axId val="102156544"/>
        <c:axId val="1021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E2DB-48F3-8579-D2B51B5458AF}"/>
            </c:ext>
          </c:extLst>
        </c:ser>
        <c:dLbls>
          <c:showLegendKey val="0"/>
          <c:showVal val="0"/>
          <c:showCatName val="0"/>
          <c:showSerName val="0"/>
          <c:showPercent val="0"/>
          <c:showBubbleSize val="0"/>
        </c:dLbls>
        <c:marker val="1"/>
        <c:smooth val="0"/>
        <c:axId val="102156544"/>
        <c:axId val="102158720"/>
      </c:lineChart>
      <c:dateAx>
        <c:axId val="102156544"/>
        <c:scaling>
          <c:orientation val="minMax"/>
        </c:scaling>
        <c:delete val="1"/>
        <c:axPos val="b"/>
        <c:numFmt formatCode="ge" sourceLinked="1"/>
        <c:majorTickMark val="none"/>
        <c:minorTickMark val="none"/>
        <c:tickLblPos val="none"/>
        <c:crossAx val="102158720"/>
        <c:crosses val="autoZero"/>
        <c:auto val="1"/>
        <c:lblOffset val="100"/>
        <c:baseTimeUnit val="years"/>
      </c:dateAx>
      <c:valAx>
        <c:axId val="1021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90.91</c:v>
                </c:pt>
                <c:pt idx="1">
                  <c:v>90.55</c:v>
                </c:pt>
                <c:pt idx="2">
                  <c:v>88.79</c:v>
                </c:pt>
                <c:pt idx="3">
                  <c:v>86.36</c:v>
                </c:pt>
                <c:pt idx="4">
                  <c:v>85.81</c:v>
                </c:pt>
              </c:numCache>
            </c:numRef>
          </c:val>
          <c:extLst>
            <c:ext xmlns:c16="http://schemas.microsoft.com/office/drawing/2014/chart" uri="{C3380CC4-5D6E-409C-BE32-E72D297353CC}">
              <c16:uniqueId val="{00000000-B45D-48C0-BF2E-7ED3B1DDBF6C}"/>
            </c:ext>
          </c:extLst>
        </c:ser>
        <c:dLbls>
          <c:showLegendKey val="0"/>
          <c:showVal val="0"/>
          <c:showCatName val="0"/>
          <c:showSerName val="0"/>
          <c:showPercent val="0"/>
          <c:showBubbleSize val="0"/>
        </c:dLbls>
        <c:gapWidth val="150"/>
        <c:axId val="96742016"/>
        <c:axId val="967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B45D-48C0-BF2E-7ED3B1DDBF6C}"/>
            </c:ext>
          </c:extLst>
        </c:ser>
        <c:dLbls>
          <c:showLegendKey val="0"/>
          <c:showVal val="0"/>
          <c:showCatName val="0"/>
          <c:showSerName val="0"/>
          <c:showPercent val="0"/>
          <c:showBubbleSize val="0"/>
        </c:dLbls>
        <c:marker val="1"/>
        <c:smooth val="0"/>
        <c:axId val="96742016"/>
        <c:axId val="96748288"/>
      </c:lineChart>
      <c:dateAx>
        <c:axId val="96742016"/>
        <c:scaling>
          <c:orientation val="minMax"/>
        </c:scaling>
        <c:delete val="1"/>
        <c:axPos val="b"/>
        <c:numFmt formatCode="ge" sourceLinked="1"/>
        <c:majorTickMark val="none"/>
        <c:minorTickMark val="none"/>
        <c:tickLblPos val="none"/>
        <c:crossAx val="96748288"/>
        <c:crosses val="autoZero"/>
        <c:auto val="1"/>
        <c:lblOffset val="100"/>
        <c:baseTimeUnit val="years"/>
      </c:dateAx>
      <c:valAx>
        <c:axId val="96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2-46BC-98B1-B195178049F0}"/>
            </c:ext>
          </c:extLst>
        </c:ser>
        <c:dLbls>
          <c:showLegendKey val="0"/>
          <c:showVal val="0"/>
          <c:showCatName val="0"/>
          <c:showSerName val="0"/>
          <c:showPercent val="0"/>
          <c:showBubbleSize val="0"/>
        </c:dLbls>
        <c:gapWidth val="150"/>
        <c:axId val="96771072"/>
        <c:axId val="100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2-46BC-98B1-B195178049F0}"/>
            </c:ext>
          </c:extLst>
        </c:ser>
        <c:dLbls>
          <c:showLegendKey val="0"/>
          <c:showVal val="0"/>
          <c:showCatName val="0"/>
          <c:showSerName val="0"/>
          <c:showPercent val="0"/>
          <c:showBubbleSize val="0"/>
        </c:dLbls>
        <c:marker val="1"/>
        <c:smooth val="0"/>
        <c:axId val="96771072"/>
        <c:axId val="100603008"/>
      </c:lineChart>
      <c:dateAx>
        <c:axId val="96771072"/>
        <c:scaling>
          <c:orientation val="minMax"/>
        </c:scaling>
        <c:delete val="1"/>
        <c:axPos val="b"/>
        <c:numFmt formatCode="ge" sourceLinked="1"/>
        <c:majorTickMark val="none"/>
        <c:minorTickMark val="none"/>
        <c:tickLblPos val="none"/>
        <c:crossAx val="100603008"/>
        <c:crosses val="autoZero"/>
        <c:auto val="1"/>
        <c:lblOffset val="100"/>
        <c:baseTimeUnit val="years"/>
      </c:dateAx>
      <c:valAx>
        <c:axId val="100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A-4224-A36E-6ED24FC958E5}"/>
            </c:ext>
          </c:extLst>
        </c:ser>
        <c:dLbls>
          <c:showLegendKey val="0"/>
          <c:showVal val="0"/>
          <c:showCatName val="0"/>
          <c:showSerName val="0"/>
          <c:showPercent val="0"/>
          <c:showBubbleSize val="0"/>
        </c:dLbls>
        <c:gapWidth val="150"/>
        <c:axId val="100625792"/>
        <c:axId val="100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A-4224-A36E-6ED24FC958E5}"/>
            </c:ext>
          </c:extLst>
        </c:ser>
        <c:dLbls>
          <c:showLegendKey val="0"/>
          <c:showVal val="0"/>
          <c:showCatName val="0"/>
          <c:showSerName val="0"/>
          <c:showPercent val="0"/>
          <c:showBubbleSize val="0"/>
        </c:dLbls>
        <c:marker val="1"/>
        <c:smooth val="0"/>
        <c:axId val="100625792"/>
        <c:axId val="100636160"/>
      </c:lineChart>
      <c:dateAx>
        <c:axId val="100625792"/>
        <c:scaling>
          <c:orientation val="minMax"/>
        </c:scaling>
        <c:delete val="1"/>
        <c:axPos val="b"/>
        <c:numFmt formatCode="ge" sourceLinked="1"/>
        <c:majorTickMark val="none"/>
        <c:minorTickMark val="none"/>
        <c:tickLblPos val="none"/>
        <c:crossAx val="100636160"/>
        <c:crosses val="autoZero"/>
        <c:auto val="1"/>
        <c:lblOffset val="100"/>
        <c:baseTimeUnit val="years"/>
      </c:dateAx>
      <c:valAx>
        <c:axId val="100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1-4C80-8B30-3B735BA53D08}"/>
            </c:ext>
          </c:extLst>
        </c:ser>
        <c:dLbls>
          <c:showLegendKey val="0"/>
          <c:showVal val="0"/>
          <c:showCatName val="0"/>
          <c:showSerName val="0"/>
          <c:showPercent val="0"/>
          <c:showBubbleSize val="0"/>
        </c:dLbls>
        <c:gapWidth val="150"/>
        <c:axId val="100743040"/>
        <c:axId val="1007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1-4C80-8B30-3B735BA53D08}"/>
            </c:ext>
          </c:extLst>
        </c:ser>
        <c:dLbls>
          <c:showLegendKey val="0"/>
          <c:showVal val="0"/>
          <c:showCatName val="0"/>
          <c:showSerName val="0"/>
          <c:showPercent val="0"/>
          <c:showBubbleSize val="0"/>
        </c:dLbls>
        <c:marker val="1"/>
        <c:smooth val="0"/>
        <c:axId val="100743040"/>
        <c:axId val="100745216"/>
      </c:lineChart>
      <c:dateAx>
        <c:axId val="100743040"/>
        <c:scaling>
          <c:orientation val="minMax"/>
        </c:scaling>
        <c:delete val="1"/>
        <c:axPos val="b"/>
        <c:numFmt formatCode="ge" sourceLinked="1"/>
        <c:majorTickMark val="none"/>
        <c:minorTickMark val="none"/>
        <c:tickLblPos val="none"/>
        <c:crossAx val="100745216"/>
        <c:crosses val="autoZero"/>
        <c:auto val="1"/>
        <c:lblOffset val="100"/>
        <c:baseTimeUnit val="years"/>
      </c:dateAx>
      <c:valAx>
        <c:axId val="1007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9-43E9-AB64-AC9BA317C02A}"/>
            </c:ext>
          </c:extLst>
        </c:ser>
        <c:dLbls>
          <c:showLegendKey val="0"/>
          <c:showVal val="0"/>
          <c:showCatName val="0"/>
          <c:showSerName val="0"/>
          <c:showPercent val="0"/>
          <c:showBubbleSize val="0"/>
        </c:dLbls>
        <c:gapWidth val="150"/>
        <c:axId val="100791040"/>
        <c:axId val="1007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9-43E9-AB64-AC9BA317C02A}"/>
            </c:ext>
          </c:extLst>
        </c:ser>
        <c:dLbls>
          <c:showLegendKey val="0"/>
          <c:showVal val="0"/>
          <c:showCatName val="0"/>
          <c:showSerName val="0"/>
          <c:showPercent val="0"/>
          <c:showBubbleSize val="0"/>
        </c:dLbls>
        <c:marker val="1"/>
        <c:smooth val="0"/>
        <c:axId val="100791040"/>
        <c:axId val="100792960"/>
      </c:lineChart>
      <c:dateAx>
        <c:axId val="100791040"/>
        <c:scaling>
          <c:orientation val="minMax"/>
        </c:scaling>
        <c:delete val="1"/>
        <c:axPos val="b"/>
        <c:numFmt formatCode="ge" sourceLinked="1"/>
        <c:majorTickMark val="none"/>
        <c:minorTickMark val="none"/>
        <c:tickLblPos val="none"/>
        <c:crossAx val="100792960"/>
        <c:crosses val="autoZero"/>
        <c:auto val="1"/>
        <c:lblOffset val="100"/>
        <c:baseTimeUnit val="years"/>
      </c:dateAx>
      <c:valAx>
        <c:axId val="100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1320.79</c:v>
                </c:pt>
                <c:pt idx="1">
                  <c:v>1196.83</c:v>
                </c:pt>
                <c:pt idx="2">
                  <c:v>1113.04</c:v>
                </c:pt>
                <c:pt idx="3">
                  <c:v>1203.2</c:v>
                </c:pt>
                <c:pt idx="4">
                  <c:v>1239.83</c:v>
                </c:pt>
              </c:numCache>
            </c:numRef>
          </c:val>
          <c:extLst>
            <c:ext xmlns:c16="http://schemas.microsoft.com/office/drawing/2014/chart" uri="{C3380CC4-5D6E-409C-BE32-E72D297353CC}">
              <c16:uniqueId val="{00000000-F71F-420E-BBD7-F88C84F33E53}"/>
            </c:ext>
          </c:extLst>
        </c:ser>
        <c:dLbls>
          <c:showLegendKey val="0"/>
          <c:showVal val="0"/>
          <c:showCatName val="0"/>
          <c:showSerName val="0"/>
          <c:showPercent val="0"/>
          <c:showBubbleSize val="0"/>
        </c:dLbls>
        <c:gapWidth val="150"/>
        <c:axId val="100832384"/>
        <c:axId val="1008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F71F-420E-BBD7-F88C84F33E53}"/>
            </c:ext>
          </c:extLst>
        </c:ser>
        <c:dLbls>
          <c:showLegendKey val="0"/>
          <c:showVal val="0"/>
          <c:showCatName val="0"/>
          <c:showSerName val="0"/>
          <c:showPercent val="0"/>
          <c:showBubbleSize val="0"/>
        </c:dLbls>
        <c:marker val="1"/>
        <c:smooth val="0"/>
        <c:axId val="100832384"/>
        <c:axId val="100834304"/>
      </c:lineChart>
      <c:dateAx>
        <c:axId val="100832384"/>
        <c:scaling>
          <c:orientation val="minMax"/>
        </c:scaling>
        <c:delete val="1"/>
        <c:axPos val="b"/>
        <c:numFmt formatCode="ge" sourceLinked="1"/>
        <c:majorTickMark val="none"/>
        <c:minorTickMark val="none"/>
        <c:tickLblPos val="none"/>
        <c:crossAx val="100834304"/>
        <c:crosses val="autoZero"/>
        <c:auto val="1"/>
        <c:lblOffset val="100"/>
        <c:baseTimeUnit val="years"/>
      </c:dateAx>
      <c:valAx>
        <c:axId val="1008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29.04</c:v>
                </c:pt>
                <c:pt idx="1">
                  <c:v>33.86</c:v>
                </c:pt>
                <c:pt idx="2">
                  <c:v>34.200000000000003</c:v>
                </c:pt>
                <c:pt idx="3">
                  <c:v>33.380000000000003</c:v>
                </c:pt>
                <c:pt idx="4">
                  <c:v>32.369999999999997</c:v>
                </c:pt>
              </c:numCache>
            </c:numRef>
          </c:val>
          <c:extLst>
            <c:ext xmlns:c16="http://schemas.microsoft.com/office/drawing/2014/chart" uri="{C3380CC4-5D6E-409C-BE32-E72D297353CC}">
              <c16:uniqueId val="{00000000-679E-4D59-9A4B-3472622615A1}"/>
            </c:ext>
          </c:extLst>
        </c:ser>
        <c:dLbls>
          <c:showLegendKey val="0"/>
          <c:showVal val="0"/>
          <c:showCatName val="0"/>
          <c:showSerName val="0"/>
          <c:showPercent val="0"/>
          <c:showBubbleSize val="0"/>
        </c:dLbls>
        <c:gapWidth val="150"/>
        <c:axId val="102045184"/>
        <c:axId val="1020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679E-4D59-9A4B-3472622615A1}"/>
            </c:ext>
          </c:extLst>
        </c:ser>
        <c:dLbls>
          <c:showLegendKey val="0"/>
          <c:showVal val="0"/>
          <c:showCatName val="0"/>
          <c:showSerName val="0"/>
          <c:showPercent val="0"/>
          <c:showBubbleSize val="0"/>
        </c:dLbls>
        <c:marker val="1"/>
        <c:smooth val="0"/>
        <c:axId val="102045184"/>
        <c:axId val="102047104"/>
      </c:lineChart>
      <c:dateAx>
        <c:axId val="102045184"/>
        <c:scaling>
          <c:orientation val="minMax"/>
        </c:scaling>
        <c:delete val="1"/>
        <c:axPos val="b"/>
        <c:numFmt formatCode="ge" sourceLinked="1"/>
        <c:majorTickMark val="none"/>
        <c:minorTickMark val="none"/>
        <c:tickLblPos val="none"/>
        <c:crossAx val="102047104"/>
        <c:crosses val="autoZero"/>
        <c:auto val="1"/>
        <c:lblOffset val="100"/>
        <c:baseTimeUnit val="years"/>
      </c:dateAx>
      <c:valAx>
        <c:axId val="1020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705.88</c:v>
                </c:pt>
                <c:pt idx="1">
                  <c:v>617.08000000000004</c:v>
                </c:pt>
                <c:pt idx="2">
                  <c:v>615.77</c:v>
                </c:pt>
                <c:pt idx="3">
                  <c:v>632.17999999999995</c:v>
                </c:pt>
                <c:pt idx="4">
                  <c:v>653.98</c:v>
                </c:pt>
              </c:numCache>
            </c:numRef>
          </c:val>
          <c:extLst>
            <c:ext xmlns:c16="http://schemas.microsoft.com/office/drawing/2014/chart" uri="{C3380CC4-5D6E-409C-BE32-E72D297353CC}">
              <c16:uniqueId val="{00000000-B9F6-48D2-99CC-BE324570D9AA}"/>
            </c:ext>
          </c:extLst>
        </c:ser>
        <c:dLbls>
          <c:showLegendKey val="0"/>
          <c:showVal val="0"/>
          <c:showCatName val="0"/>
          <c:showSerName val="0"/>
          <c:showPercent val="0"/>
          <c:showBubbleSize val="0"/>
        </c:dLbls>
        <c:gapWidth val="150"/>
        <c:axId val="102077952"/>
        <c:axId val="1020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B9F6-48D2-99CC-BE324570D9AA}"/>
            </c:ext>
          </c:extLst>
        </c:ser>
        <c:dLbls>
          <c:showLegendKey val="0"/>
          <c:showVal val="0"/>
          <c:showCatName val="0"/>
          <c:showSerName val="0"/>
          <c:showPercent val="0"/>
          <c:showBubbleSize val="0"/>
        </c:dLbls>
        <c:marker val="1"/>
        <c:smooth val="0"/>
        <c:axId val="102077952"/>
        <c:axId val="102079872"/>
      </c:lineChart>
      <c:dateAx>
        <c:axId val="102077952"/>
        <c:scaling>
          <c:orientation val="minMax"/>
        </c:scaling>
        <c:delete val="1"/>
        <c:axPos val="b"/>
        <c:numFmt formatCode="ge" sourceLinked="1"/>
        <c:majorTickMark val="none"/>
        <c:minorTickMark val="none"/>
        <c:tickLblPos val="none"/>
        <c:crossAx val="102079872"/>
        <c:crosses val="autoZero"/>
        <c:auto val="1"/>
        <c:lblOffset val="100"/>
        <c:baseTimeUnit val="years"/>
      </c:dateAx>
      <c:valAx>
        <c:axId val="102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64947</v>
      </c>
      <c r="AM8" s="49"/>
      <c r="AN8" s="49"/>
      <c r="AO8" s="49"/>
      <c r="AP8" s="49"/>
      <c r="AQ8" s="49"/>
      <c r="AR8" s="49"/>
      <c r="AS8" s="49"/>
      <c r="AT8" s="45">
        <f>データ!$S$6</f>
        <v>332.44</v>
      </c>
      <c r="AU8" s="45"/>
      <c r="AV8" s="45"/>
      <c r="AW8" s="45"/>
      <c r="AX8" s="45"/>
      <c r="AY8" s="45"/>
      <c r="AZ8" s="45"/>
      <c r="BA8" s="45"/>
      <c r="BB8" s="45">
        <f>データ!$T$6</f>
        <v>195.36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2.11</v>
      </c>
      <c r="Q10" s="45"/>
      <c r="R10" s="45"/>
      <c r="S10" s="45"/>
      <c r="T10" s="45"/>
      <c r="U10" s="45"/>
      <c r="V10" s="45"/>
      <c r="W10" s="49">
        <f>データ!$Q$6</f>
        <v>3218</v>
      </c>
      <c r="X10" s="49"/>
      <c r="Y10" s="49"/>
      <c r="Z10" s="49"/>
      <c r="AA10" s="49"/>
      <c r="AB10" s="49"/>
      <c r="AC10" s="49"/>
      <c r="AD10" s="2"/>
      <c r="AE10" s="2"/>
      <c r="AF10" s="2"/>
      <c r="AG10" s="2"/>
      <c r="AH10" s="2"/>
      <c r="AI10" s="2"/>
      <c r="AJ10" s="2"/>
      <c r="AK10" s="2"/>
      <c r="AL10" s="49">
        <f>データ!$U$6</f>
        <v>1361</v>
      </c>
      <c r="AM10" s="49"/>
      <c r="AN10" s="49"/>
      <c r="AO10" s="49"/>
      <c r="AP10" s="49"/>
      <c r="AQ10" s="49"/>
      <c r="AR10" s="49"/>
      <c r="AS10" s="49"/>
      <c r="AT10" s="45">
        <f>データ!$V$6</f>
        <v>8.8800000000000008</v>
      </c>
      <c r="AU10" s="45"/>
      <c r="AV10" s="45"/>
      <c r="AW10" s="45"/>
      <c r="AX10" s="45"/>
      <c r="AY10" s="45"/>
      <c r="AZ10" s="45"/>
      <c r="BA10" s="45"/>
      <c r="BB10" s="45">
        <f>データ!$W$6</f>
        <v>153.27000000000001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QmMHbM9MzndrseK+44XUbiLcaYtFknF+b3QmTPxxo+C/EigNYDvmGo/Rx6egRyq+JFm4YxpH3dBHlXzci5zgKg==" saltValue="V6diOp+w+trhFaimqVPfK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4"/>
      <c r="X3" s="88" t="s">
        <v>66</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68</v>
      </c>
      <c r="B4" s="30"/>
      <c r="C4" s="30"/>
      <c r="D4" s="30"/>
      <c r="E4" s="30"/>
      <c r="F4" s="30"/>
      <c r="G4" s="30"/>
      <c r="H4" s="85"/>
      <c r="I4" s="86"/>
      <c r="J4" s="86"/>
      <c r="K4" s="86"/>
      <c r="L4" s="86"/>
      <c r="M4" s="86"/>
      <c r="N4" s="86"/>
      <c r="O4" s="86"/>
      <c r="P4" s="86"/>
      <c r="Q4" s="86"/>
      <c r="R4" s="86"/>
      <c r="S4" s="86"/>
      <c r="T4" s="86"/>
      <c r="U4" s="86"/>
      <c r="V4" s="86"/>
      <c r="W4" s="87"/>
      <c r="X4" s="81" t="s">
        <v>69</v>
      </c>
      <c r="Y4" s="81"/>
      <c r="Z4" s="81"/>
      <c r="AA4" s="81"/>
      <c r="AB4" s="81"/>
      <c r="AC4" s="81"/>
      <c r="AD4" s="81"/>
      <c r="AE4" s="81"/>
      <c r="AF4" s="81"/>
      <c r="AG4" s="81"/>
      <c r="AH4" s="81"/>
      <c r="AI4" s="81" t="s">
        <v>70</v>
      </c>
      <c r="AJ4" s="81"/>
      <c r="AK4" s="81"/>
      <c r="AL4" s="81"/>
      <c r="AM4" s="81"/>
      <c r="AN4" s="81"/>
      <c r="AO4" s="81"/>
      <c r="AP4" s="81"/>
      <c r="AQ4" s="81"/>
      <c r="AR4" s="81"/>
      <c r="AS4" s="81"/>
      <c r="AT4" s="81" t="s">
        <v>71</v>
      </c>
      <c r="AU4" s="81"/>
      <c r="AV4" s="81"/>
      <c r="AW4" s="81"/>
      <c r="AX4" s="81"/>
      <c r="AY4" s="81"/>
      <c r="AZ4" s="81"/>
      <c r="BA4" s="81"/>
      <c r="BB4" s="81"/>
      <c r="BC4" s="81"/>
      <c r="BD4" s="81"/>
      <c r="BE4" s="81" t="s">
        <v>72</v>
      </c>
      <c r="BF4" s="81"/>
      <c r="BG4" s="81"/>
      <c r="BH4" s="81"/>
      <c r="BI4" s="81"/>
      <c r="BJ4" s="81"/>
      <c r="BK4" s="81"/>
      <c r="BL4" s="81"/>
      <c r="BM4" s="81"/>
      <c r="BN4" s="81"/>
      <c r="BO4" s="81"/>
      <c r="BP4" s="81" t="s">
        <v>73</v>
      </c>
      <c r="BQ4" s="81"/>
      <c r="BR4" s="81"/>
      <c r="BS4" s="81"/>
      <c r="BT4" s="81"/>
      <c r="BU4" s="81"/>
      <c r="BV4" s="81"/>
      <c r="BW4" s="81"/>
      <c r="BX4" s="81"/>
      <c r="BY4" s="81"/>
      <c r="BZ4" s="81"/>
      <c r="CA4" s="81" t="s">
        <v>74</v>
      </c>
      <c r="CB4" s="81"/>
      <c r="CC4" s="81"/>
      <c r="CD4" s="81"/>
      <c r="CE4" s="81"/>
      <c r="CF4" s="81"/>
      <c r="CG4" s="81"/>
      <c r="CH4" s="81"/>
      <c r="CI4" s="81"/>
      <c r="CJ4" s="81"/>
      <c r="CK4" s="81"/>
      <c r="CL4" s="81" t="s">
        <v>75</v>
      </c>
      <c r="CM4" s="81"/>
      <c r="CN4" s="81"/>
      <c r="CO4" s="81"/>
      <c r="CP4" s="81"/>
      <c r="CQ4" s="81"/>
      <c r="CR4" s="81"/>
      <c r="CS4" s="81"/>
      <c r="CT4" s="81"/>
      <c r="CU4" s="81"/>
      <c r="CV4" s="81"/>
      <c r="CW4" s="81" t="s">
        <v>76</v>
      </c>
      <c r="CX4" s="81"/>
      <c r="CY4" s="81"/>
      <c r="CZ4" s="81"/>
      <c r="DA4" s="81"/>
      <c r="DB4" s="81"/>
      <c r="DC4" s="81"/>
      <c r="DD4" s="81"/>
      <c r="DE4" s="81"/>
      <c r="DF4" s="81"/>
      <c r="DG4" s="81"/>
      <c r="DH4" s="81" t="s">
        <v>77</v>
      </c>
      <c r="DI4" s="81"/>
      <c r="DJ4" s="81"/>
      <c r="DK4" s="81"/>
      <c r="DL4" s="81"/>
      <c r="DM4" s="81"/>
      <c r="DN4" s="81"/>
      <c r="DO4" s="81"/>
      <c r="DP4" s="81"/>
      <c r="DQ4" s="81"/>
      <c r="DR4" s="81"/>
      <c r="DS4" s="81" t="s">
        <v>78</v>
      </c>
      <c r="DT4" s="81"/>
      <c r="DU4" s="81"/>
      <c r="DV4" s="81"/>
      <c r="DW4" s="81"/>
      <c r="DX4" s="81"/>
      <c r="DY4" s="81"/>
      <c r="DZ4" s="81"/>
      <c r="EA4" s="81"/>
      <c r="EB4" s="81"/>
      <c r="EC4" s="81"/>
      <c r="ED4" s="81" t="s">
        <v>79</v>
      </c>
      <c r="EE4" s="81"/>
      <c r="EF4" s="81"/>
      <c r="EG4" s="81"/>
      <c r="EH4" s="81"/>
      <c r="EI4" s="81"/>
      <c r="EJ4" s="81"/>
      <c r="EK4" s="81"/>
      <c r="EL4" s="81"/>
      <c r="EM4" s="81"/>
      <c r="EN4" s="81"/>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42056</v>
      </c>
      <c r="D6" s="33">
        <f t="shared" si="3"/>
        <v>47</v>
      </c>
      <c r="E6" s="33">
        <f t="shared" si="3"/>
        <v>1</v>
      </c>
      <c r="F6" s="33">
        <f t="shared" si="3"/>
        <v>0</v>
      </c>
      <c r="G6" s="33">
        <f t="shared" si="3"/>
        <v>0</v>
      </c>
      <c r="H6" s="33" t="str">
        <f t="shared" si="3"/>
        <v>宮城県　気仙沼市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2.11</v>
      </c>
      <c r="Q6" s="34">
        <f t="shared" si="3"/>
        <v>3218</v>
      </c>
      <c r="R6" s="34">
        <f t="shared" si="3"/>
        <v>64947</v>
      </c>
      <c r="S6" s="34">
        <f t="shared" si="3"/>
        <v>332.44</v>
      </c>
      <c r="T6" s="34">
        <f t="shared" si="3"/>
        <v>195.36</v>
      </c>
      <c r="U6" s="34">
        <f t="shared" si="3"/>
        <v>1361</v>
      </c>
      <c r="V6" s="34">
        <f t="shared" si="3"/>
        <v>8.8800000000000008</v>
      </c>
      <c r="W6" s="34">
        <f t="shared" si="3"/>
        <v>153.27000000000001</v>
      </c>
      <c r="X6" s="35">
        <f>IF(X7="",NA(),X7)</f>
        <v>90.91</v>
      </c>
      <c r="Y6" s="35">
        <f t="shared" ref="Y6:AG6" si="4">IF(Y7="",NA(),Y7)</f>
        <v>90.55</v>
      </c>
      <c r="Z6" s="35">
        <f t="shared" si="4"/>
        <v>88.79</v>
      </c>
      <c r="AA6" s="35">
        <f t="shared" si="4"/>
        <v>86.36</v>
      </c>
      <c r="AB6" s="35">
        <f t="shared" si="4"/>
        <v>85.81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1320.79</v>
      </c>
      <c r="BF6" s="35">
        <f t="shared" ref="BF6:BN6" si="7">IF(BF7="",NA(),BF7)</f>
        <v>1196.83</v>
      </c>
      <c r="BG6" s="35">
        <f t="shared" si="7"/>
        <v>1113.04</v>
      </c>
      <c r="BH6" s="35">
        <f t="shared" si="7"/>
        <v>1203.2</v>
      </c>
      <c r="BI6" s="35">
        <f t="shared" si="7"/>
        <v>1239.83</v>
      </c>
      <c r="BJ6" s="35">
        <f t="shared" si="7"/>
        <v>1462.56</v>
      </c>
      <c r="BK6" s="35">
        <f t="shared" si="7"/>
        <v>1486.62</v>
      </c>
      <c r="BL6" s="35">
        <f t="shared" si="7"/>
        <v>1510.14</v>
      </c>
      <c r="BM6" s="35">
        <f t="shared" si="7"/>
        <v>1595.62</v>
      </c>
      <c r="BN6" s="35">
        <f t="shared" si="7"/>
        <v>1302.33</v>
      </c>
      <c r="BO6" s="34" t="str">
        <f>IF(BO7="","",IF(BO7="-","【-】","【"&amp;SUBSTITUTE(TEXT(BO7,"#,##0.00"),"-","△")&amp;"】"))</f>
        <v>【1,141.75】</v>
      </c>
      <c r="BP6" s="35">
        <f>IF(BP7="",NA(),BP7)</f>
        <v>29.04</v>
      </c>
      <c r="BQ6" s="35">
        <f t="shared" ref="BQ6:BY6" si="8">IF(BQ7="",NA(),BQ7)</f>
        <v>33.86</v>
      </c>
      <c r="BR6" s="35">
        <f t="shared" si="8"/>
        <v>34.200000000000003</v>
      </c>
      <c r="BS6" s="35">
        <f t="shared" si="8"/>
        <v>33.380000000000003</v>
      </c>
      <c r="BT6" s="35">
        <f t="shared" si="8"/>
        <v>32.369999999999997</v>
      </c>
      <c r="BU6" s="35">
        <f t="shared" si="8"/>
        <v>32.39</v>
      </c>
      <c r="BV6" s="35">
        <f t="shared" si="8"/>
        <v>24.39</v>
      </c>
      <c r="BW6" s="35">
        <f t="shared" si="8"/>
        <v>22.67</v>
      </c>
      <c r="BX6" s="35">
        <f t="shared" si="8"/>
        <v>37.92</v>
      </c>
      <c r="BY6" s="35">
        <f t="shared" si="8"/>
        <v>40.89</v>
      </c>
      <c r="BZ6" s="34" t="str">
        <f>IF(BZ7="","",IF(BZ7="-","【-】","【"&amp;SUBSTITUTE(TEXT(BZ7,"#,##0.00"),"-","△")&amp;"】"))</f>
        <v>【54.93】</v>
      </c>
      <c r="CA6" s="35">
        <f>IF(CA7="",NA(),CA7)</f>
        <v>705.88</v>
      </c>
      <c r="CB6" s="35">
        <f t="shared" ref="CB6:CJ6" si="9">IF(CB7="",NA(),CB7)</f>
        <v>617.08000000000004</v>
      </c>
      <c r="CC6" s="35">
        <f t="shared" si="9"/>
        <v>615.77</v>
      </c>
      <c r="CD6" s="35">
        <f t="shared" si="9"/>
        <v>632.17999999999995</v>
      </c>
      <c r="CE6" s="35">
        <f t="shared" si="9"/>
        <v>653.98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68.42</v>
      </c>
      <c r="CM6" s="35">
        <f t="shared" ref="CM6:CU6" si="10">IF(CM7="",NA(),CM7)</f>
        <v>67.739999999999995</v>
      </c>
      <c r="CN6" s="35">
        <f t="shared" si="10"/>
        <v>71.680000000000007</v>
      </c>
      <c r="CO6" s="35">
        <f t="shared" si="10"/>
        <v>71.569999999999993</v>
      </c>
      <c r="CP6" s="35">
        <f t="shared" si="10"/>
        <v>66.87</v>
      </c>
      <c r="CQ6" s="35">
        <f t="shared" si="10"/>
        <v>50.49</v>
      </c>
      <c r="CR6" s="35">
        <f t="shared" si="10"/>
        <v>48.36</v>
      </c>
      <c r="CS6" s="35">
        <f t="shared" si="10"/>
        <v>48.7</v>
      </c>
      <c r="CT6" s="35">
        <f t="shared" si="10"/>
        <v>46.9</v>
      </c>
      <c r="CU6" s="35">
        <f t="shared" si="10"/>
        <v>47.95</v>
      </c>
      <c r="CV6" s="34" t="str">
        <f>IF(CV7="","",IF(CV7="-","【-】","【"&amp;SUBSTITUTE(TEXT(CV7,"#,##0.00"),"-","△")&amp;"】"))</f>
        <v>【56.91】</v>
      </c>
      <c r="CW6" s="35">
        <f>IF(CW7="",NA(),CW7)</f>
        <v>59.34</v>
      </c>
      <c r="CX6" s="35">
        <f t="shared" ref="CX6:DF6" si="11">IF(CX7="",NA(),CX7)</f>
        <v>61.75</v>
      </c>
      <c r="CY6" s="35">
        <f t="shared" si="11"/>
        <v>58.85</v>
      </c>
      <c r="CZ6" s="35">
        <f t="shared" si="11"/>
        <v>59.77</v>
      </c>
      <c r="DA6" s="35">
        <f t="shared" si="11"/>
        <v>63.32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1.1100000000000001</v>
      </c>
      <c r="EH6" s="35">
        <f t="shared" si="14"/>
        <v>0.88</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42056</v>
      </c>
      <c r="D7" s="37">
        <v>47</v>
      </c>
      <c r="E7" s="37">
        <v>1</v>
      </c>
      <c r="F7" s="37">
        <v>0</v>
      </c>
      <c r="G7" s="37">
        <v>0</v>
      </c>
      <c r="H7" s="37" t="s">
        <v>109</v>
      </c>
      <c r="I7" s="37" t="s">
        <v>110</v>
      </c>
      <c r="J7" s="37" t="s">
        <v>111</v>
      </c>
      <c r="K7" s="37" t="s">
        <v>112</v>
      </c>
      <c r="L7" s="37" t="s">
        <v>113</v>
      </c>
      <c r="M7" s="37" t="s">
        <v>114</v>
      </c>
      <c r="N7" s="38" t="s">
        <v>115</v>
      </c>
      <c r="O7" s="38" t="s">
        <v>116</v>
      </c>
      <c r="P7" s="38">
        <v>2.11</v>
      </c>
      <c r="Q7" s="38">
        <v>3218</v>
      </c>
      <c r="R7" s="38">
        <v>64947</v>
      </c>
      <c r="S7" s="38">
        <v>332.44</v>
      </c>
      <c r="T7" s="38">
        <v>195.36</v>
      </c>
      <c r="U7" s="38">
        <v>1361</v>
      </c>
      <c r="V7" s="38">
        <v>8.8800000000000008</v>
      </c>
      <c r="W7" s="38">
        <v>153.27000000000001</v>
      </c>
      <c r="X7" s="38">
        <v>90.91</v>
      </c>
      <c r="Y7" s="38">
        <v>90.55</v>
      </c>
      <c r="Z7" s="38">
        <v>88.79</v>
      </c>
      <c r="AA7" s="38">
        <v>86.36</v>
      </c>
      <c r="AB7" s="38">
        <v>85.81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1320.79</v>
      </c>
      <c r="BF7" s="38">
        <v>1196.83</v>
      </c>
      <c r="BG7" s="38">
        <v>1113.04</v>
      </c>
      <c r="BH7" s="38">
        <v>1203.2</v>
      </c>
      <c r="BI7" s="38">
        <v>1239.83</v>
      </c>
      <c r="BJ7" s="38">
        <v>1462.56</v>
      </c>
      <c r="BK7" s="38">
        <v>1486.62</v>
      </c>
      <c r="BL7" s="38">
        <v>1510.14</v>
      </c>
      <c r="BM7" s="38">
        <v>1595.62</v>
      </c>
      <c r="BN7" s="38">
        <v>1302.33</v>
      </c>
      <c r="BO7" s="38">
        <v>1141.75</v>
      </c>
      <c r="BP7" s="38">
        <v>29.04</v>
      </c>
      <c r="BQ7" s="38">
        <v>33.86</v>
      </c>
      <c r="BR7" s="38">
        <v>34.200000000000003</v>
      </c>
      <c r="BS7" s="38">
        <v>33.380000000000003</v>
      </c>
      <c r="BT7" s="38">
        <v>32.369999999999997</v>
      </c>
      <c r="BU7" s="38">
        <v>32.39</v>
      </c>
      <c r="BV7" s="38">
        <v>24.39</v>
      </c>
      <c r="BW7" s="38">
        <v>22.67</v>
      </c>
      <c r="BX7" s="38">
        <v>37.92</v>
      </c>
      <c r="BY7" s="38">
        <v>40.89</v>
      </c>
      <c r="BZ7" s="38">
        <v>54.93</v>
      </c>
      <c r="CA7" s="38">
        <v>705.88</v>
      </c>
      <c r="CB7" s="38">
        <v>617.08000000000004</v>
      </c>
      <c r="CC7" s="38">
        <v>615.77</v>
      </c>
      <c r="CD7" s="38">
        <v>632.17999999999995</v>
      </c>
      <c r="CE7" s="38">
        <v>653.98</v>
      </c>
      <c r="CF7" s="38">
        <v>530.83000000000004</v>
      </c>
      <c r="CG7" s="38">
        <v>734.18</v>
      </c>
      <c r="CH7" s="38">
        <v>789.62</v>
      </c>
      <c r="CI7" s="38">
        <v>423.18</v>
      </c>
      <c r="CJ7" s="38">
        <v>383.2</v>
      </c>
      <c r="CK7" s="38">
        <v>292.18</v>
      </c>
      <c r="CL7" s="38">
        <v>68.42</v>
      </c>
      <c r="CM7" s="38">
        <v>67.739999999999995</v>
      </c>
      <c r="CN7" s="38">
        <v>71.680000000000007</v>
      </c>
      <c r="CO7" s="38">
        <v>71.569999999999993</v>
      </c>
      <c r="CP7" s="38">
        <v>66.87</v>
      </c>
      <c r="CQ7" s="38">
        <v>50.49</v>
      </c>
      <c r="CR7" s="38">
        <v>48.36</v>
      </c>
      <c r="CS7" s="38">
        <v>48.7</v>
      </c>
      <c r="CT7" s="38">
        <v>46.9</v>
      </c>
      <c r="CU7" s="38">
        <v>47.95</v>
      </c>
      <c r="CV7" s="38">
        <v>56.91</v>
      </c>
      <c r="CW7" s="38">
        <v>59.34</v>
      </c>
      <c r="CX7" s="38">
        <v>61.75</v>
      </c>
      <c r="CY7" s="38">
        <v>58.85</v>
      </c>
      <c r="CZ7" s="38">
        <v>59.77</v>
      </c>
      <c r="DA7" s="38">
        <v>63.32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1.1100000000000001</v>
      </c>
      <c r="EH7" s="38">
        <v>0.88</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気仙沼市 吉田 雅晴</cp:lastModifiedBy>
  <cp:lastPrinted>2019-01-25T11:12:14Z</cp:lastPrinted>
  <dcterms:created xsi:type="dcterms:W3CDTF">2018-12-03T08:41:46Z</dcterms:created>
  <dcterms:modified xsi:type="dcterms:W3CDTF">2019-02-01T00:14:26Z</dcterms:modified>
  <cp:category/>
</cp:coreProperties>
</file>