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01.11\Share\共有フォルダ\1_共有フォルダ\3_経営企画課\4_財務会計係\02_財務担当者関係\01_財務\170_調査関係・回答フォルダ\01_宮城県総務部市町村課\H30\Ｈ31.1.17 公営企業に係る経営比較分析表の分析等について\02）回答作成\"/>
    </mc:Choice>
  </mc:AlternateContent>
  <workbookProtection workbookAlgorithmName="SHA-512" workbookHashValue="gPi0n4OzhJUDBj0bgc5cGRe90uaik6wWvsUmMCN+K66sV/WBaApTkhE+IuwVzCa6+wfqgbZnHSgqNliCIWjjrQ==" workbookSaltValue="IMNkBOxtyJ9NZxVNo1Iluw==" workbookSpinCount="100000" lockStructure="1"/>
  <bookViews>
    <workbookView xWindow="0" yWindow="0" windowWidth="24000" windowHeight="97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<sst xmlns="http://schemas.openxmlformats.org/spreadsheetml/2006/main" count="235" uniqueCount="120">
  <si>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</si>
  <si>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</si>
  <si>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</si>
  <si>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</si>
  <si>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</si>
  <si>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</si>
  <si>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</si>
  <si>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</si>
  <si>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</si>
  <si>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</si>
  <si>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</si>
  <si>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</si>
  <si>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</si>
  <si>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</si>
  <si>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</si>
  <si>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</si>
  <si>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</si>
  <si>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</si>
  <si>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</si>
  <si>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</si>
  <si>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</si>
  <si>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</si>
  <si>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</si>
  <si>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</si>
  <si>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</si>
  <si>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</si>
  <si>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</si>
  <si>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</si>
  <si>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</si>
  <si>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</si>
  <si>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</si>
  <si>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</si>
  <si>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</si>
  <si>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</si>
  <si>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</si>
  <si>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</si>
  <si>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</si>
  <si>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</si>
  <si>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</si>
  <si>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</si>
  <si>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</si>
  <si>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</si>
  <si>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</si>
  <si>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</si>
  <si>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</si>
  <si>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</si>
  <si>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</si>
  <si>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</si>
  <si>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</si>
  <si>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</si>
  <si>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</si>
  <si>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</si>
  <si>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</si>
  <si>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</si>
  <si>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</si>
  <si>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</si>
  <si>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</si>
  <si>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</si>
  <si>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</si>
  <si>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</si>
  <si>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</si>
  <si>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</si>
  <si>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</si>
  <si>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</si>
  <si>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</si>
  <si>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</si>
  <si>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</si>
  <si>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</si>
  <si>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</si>
  <si>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</si>
  <si>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</si>
  <si>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</si>
  <si>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</si>
  <si>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</si>
  <si>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</si>
  <si>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</si>
  <si>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</si>
  <si>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</si>
  <si>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</si>
  <si>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</si>
  <si>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</si>
  <si>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</si>
  <si>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</si>
  <si>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</si>
  <si>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</si>
  <si>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</si>
  <si>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</si>
  <si>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</si>
  <si>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</si>
  <si>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</si>
  <si>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</si>
  <si>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</si>
  <si>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</si>
  <si>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</si>
  <si>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</si>
  <si>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</si>
  <si>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</si>
  <si>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</si>
  <si>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</si>
  <si>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</si>
  <si>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</si>
  <si>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</si>
  <si>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</si>
  <si>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</si>
  <si>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</si>
  <si>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石巻地方広域水道企業団</t>
  </si>
  <si>
    <t>法適用</t>
  </si>
  <si>
    <t>水道事業</t>
  </si>
  <si>
    <t>末端給水事業</t>
  </si>
  <si>
    <t>A2</t>
  </si>
  <si>
    <t>自治体職員 学術・研究機関出身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</si>
  <si>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</si>
  <si>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</si>
  <si>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</si>
  <si>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</si>
  <si>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</si>
  <si>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</si>
  <si>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①有形固定資産減価償却費率について
有形固定資産の老朽化度合について，平成29年度は東日本大震災で被災した基幹浄水場の移転復旧事業が完了し，資産として登録されたことにより前年度と比較し大幅に変動しています。他団体と比較して低い水準となっていますが，今後も老朽施設の更新については計画的かつ効率的に取組んでいきます。　　　　　　　　　　　　　　　　　　　　　　　　　　　　　　②管路経年化率について
管路の老朽化度合について，平成29年度は災害復旧事業に伴う廃止管路の除却処分や合併旧町地区の布設管路状況の精査等を実施したことにより，前年度と比較し変動しています。依然として他団体と比較して高い水準であり管路の老朽化が進んでいる状況にあります。投資財源の確保や経営に与える影響を分析し，計画的かつ効率的に更新を実施していく必要があります。　　　　　　　　　　　　　　　　　　　　　　　　　　　　　　　　　　　　　　　③管路更新率について　　　　　　　　　　　　　　　　　　　　　　　　　　　　　　東日本大震災以降は，災害復旧事業に重点を置き建設改良事業を行っています。災害復旧事業の中で，管路の更新が行われる場合があり，平成29年度更新率も他団体と同水準となっていますが，本格的な老朽管の更新事業は，災害復旧事業が完了した以降を見込んでおります。</t>
    <rPh sb="18" eb="20">
      <t>ユウケイ</t>
    </rPh>
    <rPh sb="20" eb="22">
      <t>コテイ</t>
    </rPh>
    <rPh sb="22" eb="24">
      <t>シサン</t>
    </rPh>
    <rPh sb="25" eb="28">
      <t>ロウキュウカ</t>
    </rPh>
    <rPh sb="28" eb="30">
      <t>ドア</t>
    </rPh>
    <rPh sb="35" eb="37">
      <t>ヘイセイ</t>
    </rPh>
    <rPh sb="39" eb="41">
      <t>ネンド</t>
    </rPh>
    <rPh sb="42" eb="43">
      <t>ヒガシ</t>
    </rPh>
    <rPh sb="43" eb="45">
      <t>ニホン</t>
    </rPh>
    <rPh sb="45" eb="48">
      <t>ダイシンサイ</t>
    </rPh>
    <rPh sb="49" eb="51">
      <t>ヒサイ</t>
    </rPh>
    <rPh sb="53" eb="55">
      <t>キカン</t>
    </rPh>
    <rPh sb="55" eb="58">
      <t>ジョウスイジョウ</t>
    </rPh>
    <rPh sb="59" eb="61">
      <t>イテン</t>
    </rPh>
    <rPh sb="61" eb="63">
      <t>フッキュウ</t>
    </rPh>
    <rPh sb="63" eb="65">
      <t>ジギョウ</t>
    </rPh>
    <rPh sb="66" eb="68">
      <t>カンリョウ</t>
    </rPh>
    <rPh sb="70" eb="72">
      <t>シサン</t>
    </rPh>
    <rPh sb="75" eb="77">
      <t>トウロク</t>
    </rPh>
    <rPh sb="103" eb="104">
      <t>タ</t>
    </rPh>
    <rPh sb="104" eb="106">
      <t>ダンタイ</t>
    </rPh>
    <rPh sb="107" eb="109">
      <t>ヒカク</t>
    </rPh>
    <rPh sb="111" eb="112">
      <t>ヒク</t>
    </rPh>
    <rPh sb="113" eb="115">
      <t>スイジュン</t>
    </rPh>
    <rPh sb="124" eb="126">
      <t>コンゴ</t>
    </rPh>
    <rPh sb="129" eb="131">
      <t>シセツ</t>
    </rPh>
    <rPh sb="132" eb="134">
      <t>コウシン</t>
    </rPh>
    <rPh sb="139" eb="142">
      <t>ケイカクテキ</t>
    </rPh>
    <rPh sb="144" eb="147">
      <t>コウリツテキ</t>
    </rPh>
    <rPh sb="199" eb="201">
      <t>カンロ</t>
    </rPh>
    <rPh sb="202" eb="205">
      <t>ロウキュウカ</t>
    </rPh>
    <rPh sb="205" eb="207">
      <t>ドア</t>
    </rPh>
    <rPh sb="212" eb="214">
      <t>ヘイセイ</t>
    </rPh>
    <rPh sb="216" eb="218">
      <t>ネンド</t>
    </rPh>
    <rPh sb="219" eb="221">
      <t>サイガイ</t>
    </rPh>
    <rPh sb="221" eb="223">
      <t>フッキュウ</t>
    </rPh>
    <rPh sb="223" eb="225">
      <t>ジギョウ</t>
    </rPh>
    <rPh sb="226" eb="227">
      <t>トモナ</t>
    </rPh>
    <rPh sb="228" eb="230">
      <t>ハイシ</t>
    </rPh>
    <rPh sb="230" eb="232">
      <t>カンロ</t>
    </rPh>
    <rPh sb="233" eb="235">
      <t>ジョキャク</t>
    </rPh>
    <rPh sb="235" eb="237">
      <t>ショブン</t>
    </rPh>
    <rPh sb="238" eb="240">
      <t>ガッペイ</t>
    </rPh>
    <rPh sb="240" eb="242">
      <t>キュウチョウ</t>
    </rPh>
    <rPh sb="242" eb="244">
      <t>チク</t>
    </rPh>
    <rPh sb="245" eb="247">
      <t>フセツ</t>
    </rPh>
    <rPh sb="247" eb="249">
      <t>カンロ</t>
    </rPh>
    <rPh sb="249" eb="251">
      <t>ジョウキョウ</t>
    </rPh>
    <rPh sb="252" eb="254">
      <t>セイサ</t>
    </rPh>
    <rPh sb="254" eb="255">
      <t>トウ</t>
    </rPh>
    <rPh sb="256" eb="258">
      <t>ジッシ</t>
    </rPh>
    <rPh sb="281" eb="283">
      <t>イゼン</t>
    </rPh>
    <rPh sb="321" eb="323">
      <t>トウシ</t>
    </rPh>
    <rPh sb="323" eb="325">
      <t>ザイゲン</t>
    </rPh>
    <rPh sb="326" eb="328">
      <t>カクホ</t>
    </rPh>
    <rPh sb="329" eb="331">
      <t>ケイエイ</t>
    </rPh>
    <rPh sb="332" eb="333">
      <t>アタ</t>
    </rPh>
    <rPh sb="335" eb="337">
      <t>エイキョウ</t>
    </rPh>
    <rPh sb="338" eb="340">
      <t>ブンセキ</t>
    </rPh>
    <rPh sb="351" eb="353">
      <t>コウシン</t>
    </rPh>
    <rPh sb="503" eb="505">
      <t>バアイ</t>
    </rPh>
    <rPh sb="509" eb="511">
      <t>ヘイセイ</t>
    </rPh>
    <rPh sb="513" eb="515">
      <t>ネンド</t>
    </rPh>
    <rPh sb="515" eb="517">
      <t>コウシン</t>
    </rPh>
    <rPh sb="517" eb="518">
      <t>リツ</t>
    </rPh>
    <rPh sb="519" eb="520">
      <t>タ</t>
    </rPh>
    <rPh sb="520" eb="522">
      <t>ダンタイ</t>
    </rPh>
    <rPh sb="523" eb="526">
      <t>ドウスイジュン</t>
    </rPh>
    <rPh sb="545" eb="547">
      <t>ジギョウ</t>
    </rPh>
    <phoneticPr fontId="16"/>
  </si>
  <si>
    <t>①経常収支比率について
給水人口の減少傾向が続いているものの，給水収益については横這いでの推移となっています。経営の効率化に取組む中で，収支比率は100％以上を維持しており，他団体とも同等の水準となっています。　　　　　　　　　　　　　　　　　　　　　　②累積欠損金比率について　　　　　　　　　　　　　　　　　　　　　　　　　　平成29年度決算において累積欠損金は発生していませんが，平成30年度に基幹浄水場の移転復旧事業の完了に伴う固定資産除却費が発生し，約25億円程度の累積欠損金が発生すると見込んでいます。発生した欠損金については，以降の年度で発生を見込んでいる純利益をもって解消していく予定としており，早期解消に向けて経営の効率化に取組んでいきます。　　　　　　　　　　　　　　　　　　　　　　　　　　　　　　　　　　③流動比率について　　　　　　　　　　　　　　　　　　　　　　　　　　　短期的な安全性について財務上及び継続的な経営活動に問題は生じておりません。平成29年度は平成28年度と比較して，災害復旧工事等に関する未払金（流動負債）の増加と前払金（流動資産）の減少により変動は発生していますが，他団体と比較して健全な状況であるといえます。　　　　　　　　　　　　　　　　　　　　　　
④企業債残高対給水収益比率について　　　　　　　　　　　　　　　　　　　　　他団体と比較して低い水準ではありますが，施設の老朽化が進んでおりそれら施設の改良・更新事業が控えているため，企業債の発行について，財政状況を分析し，他団体の状況と比較しながら適切な投資を計画していきます。　　　　　　　　　　　　　　　　　　　　　　　　　　　　　　　　⑤料金回収率について　　　　　　　　　　　　　　　　　　　　　　　　　100％を上回っていますが，老朽管の更新等に多額の財政需要を見込んでおり，今後の動向を注視しながら健全経営に努めていきます。　　　　　　　　　　　　　　　　　　　　　　　　　⑥給水原価について　　　　　　　　　　　　　　　　　　　　　　　　　　　　　給水区域が広く半島部等の人口密集度が低い地域があることから水道施設が多くなり，減価償却費や施設の維持管理に費用が掛かるため，他団体と比較して原価が高い水準となっております。　　　　　　　　　　　　　　　　　　　　　　　　　　　　⑦施設利用率について　　　　　　　　　　　　　　　　　　　　　　　　　　　　　給水人口の減少等による配水量の減少が要因となり類似団体と比較して低い水準にあります。老朽施設も多いことから稼働率及び負荷率と合わせて分析を行い施設の統廃合等の適切な施設規模を検討していく必要があります。　　　　　　　　　　　　　　　　　　　　　　　　　　　　　　　　　　⑧有収率について　　　　　　　　　　　　　　　　　　　　　　　　　　　　　　　　　　他団体よりも低い水準となっています。漏水防止対策等の推進による有収率の上昇に努めていきます。</t>
    <rPh sb="12" eb="14">
      <t>キュウスイ</t>
    </rPh>
    <rPh sb="14" eb="16">
      <t>ジンコウ</t>
    </rPh>
    <rPh sb="17" eb="19">
      <t>ゲンショウ</t>
    </rPh>
    <rPh sb="19" eb="21">
      <t>ケイコウ</t>
    </rPh>
    <rPh sb="22" eb="23">
      <t>ツヅ</t>
    </rPh>
    <rPh sb="31" eb="33">
      <t>キュウスイ</t>
    </rPh>
    <rPh sb="33" eb="35">
      <t>シュウエキ</t>
    </rPh>
    <rPh sb="40" eb="42">
      <t>ヨコバ</t>
    </rPh>
    <rPh sb="45" eb="47">
      <t>スイイ</t>
    </rPh>
    <rPh sb="65" eb="66">
      <t>ナカ</t>
    </rPh>
    <rPh sb="77" eb="79">
      <t>イジョウ</t>
    </rPh>
    <rPh sb="80" eb="82">
      <t>イジ</t>
    </rPh>
    <rPh sb="92" eb="94">
      <t>ドウトウ</t>
    </rPh>
    <rPh sb="165" eb="167">
      <t>ヘイセイ</t>
    </rPh>
    <rPh sb="169" eb="171">
      <t>ネンド</t>
    </rPh>
    <rPh sb="171" eb="173">
      <t>ケッサン</t>
    </rPh>
    <rPh sb="177" eb="179">
      <t>ルイセキ</t>
    </rPh>
    <rPh sb="179" eb="182">
      <t>ケッソンキン</t>
    </rPh>
    <rPh sb="183" eb="185">
      <t>ハッセイ</t>
    </rPh>
    <rPh sb="193" eb="195">
      <t>ヘイセイ</t>
    </rPh>
    <rPh sb="197" eb="199">
      <t>ネンド</t>
    </rPh>
    <rPh sb="226" eb="228">
      <t>ハッセイ</t>
    </rPh>
    <rPh sb="230" eb="231">
      <t>ヤク</t>
    </rPh>
    <rPh sb="233" eb="234">
      <t>オク</t>
    </rPh>
    <rPh sb="234" eb="235">
      <t>エン</t>
    </rPh>
    <rPh sb="235" eb="237">
      <t>テイド</t>
    </rPh>
    <rPh sb="238" eb="240">
      <t>ルイセキ</t>
    </rPh>
    <rPh sb="240" eb="243">
      <t>ケッソンキン</t>
    </rPh>
    <rPh sb="244" eb="246">
      <t>ハッセイ</t>
    </rPh>
    <rPh sb="249" eb="251">
      <t>ミコ</t>
    </rPh>
    <rPh sb="257" eb="259">
      <t>ハッセイ</t>
    </rPh>
    <rPh sb="261" eb="264">
      <t>ケッソンキン</t>
    </rPh>
    <rPh sb="270" eb="272">
      <t>イコウ</t>
    </rPh>
    <rPh sb="273" eb="275">
      <t>ネンド</t>
    </rPh>
    <rPh sb="276" eb="278">
      <t>ハッセイ</t>
    </rPh>
    <rPh sb="279" eb="281">
      <t>ミコ</t>
    </rPh>
    <rPh sb="285" eb="286">
      <t>ジュン</t>
    </rPh>
    <rPh sb="286" eb="288">
      <t>リエキ</t>
    </rPh>
    <rPh sb="292" eb="294">
      <t>カイショウ</t>
    </rPh>
    <rPh sb="298" eb="300">
      <t>ヨテイ</t>
    </rPh>
    <rPh sb="306" eb="308">
      <t>ソウキ</t>
    </rPh>
    <rPh sb="308" eb="310">
      <t>カイショウ</t>
    </rPh>
    <rPh sb="311" eb="312">
      <t>ム</t>
    </rPh>
    <rPh sb="314" eb="316">
      <t>ケイエイ</t>
    </rPh>
    <rPh sb="317" eb="320">
      <t>コウリツカ</t>
    </rPh>
    <rPh sb="321" eb="323">
      <t>トリク</t>
    </rPh>
    <rPh sb="437" eb="439">
      <t>ヘイセイ</t>
    </rPh>
    <rPh sb="441" eb="443">
      <t>ネンド</t>
    </rPh>
    <rPh sb="444" eb="446">
      <t>ヘイセイ</t>
    </rPh>
    <rPh sb="448" eb="450">
      <t>ネンド</t>
    </rPh>
    <rPh sb="451" eb="453">
      <t>ヒカク</t>
    </rPh>
    <rPh sb="464" eb="465">
      <t>カン</t>
    </rPh>
    <rPh sb="467" eb="468">
      <t>ミ</t>
    </rPh>
    <rPh sb="468" eb="469">
      <t>バライ</t>
    </rPh>
    <rPh sb="469" eb="470">
      <t>キン</t>
    </rPh>
    <rPh sb="471" eb="473">
      <t>リュウドウ</t>
    </rPh>
    <rPh sb="473" eb="475">
      <t>フサイ</t>
    </rPh>
    <rPh sb="477" eb="479">
      <t>ゾウカ</t>
    </rPh>
    <rPh sb="480" eb="482">
      <t>マエバラ</t>
    </rPh>
    <rPh sb="482" eb="483">
      <t>キン</t>
    </rPh>
    <rPh sb="484" eb="486">
      <t>リュウドウ</t>
    </rPh>
    <rPh sb="486" eb="488">
      <t>シサン</t>
    </rPh>
    <rPh sb="490" eb="492">
      <t>ゲンショウ</t>
    </rPh>
    <rPh sb="495" eb="497">
      <t>ヘンドウ</t>
    </rPh>
    <rPh sb="498" eb="500">
      <t>ハッセイ</t>
    </rPh>
    <rPh sb="507" eb="508">
      <t>タ</t>
    </rPh>
    <rPh sb="508" eb="510">
      <t>ダンタイ</t>
    </rPh>
    <rPh sb="590" eb="591">
      <t>タ</t>
    </rPh>
    <rPh sb="591" eb="593">
      <t>ダンタイ</t>
    </rPh>
    <rPh sb="594" eb="596">
      <t>ヒカク</t>
    </rPh>
    <rPh sb="598" eb="599">
      <t>ヒク</t>
    </rPh>
    <rPh sb="600" eb="602">
      <t>スイジュン</t>
    </rPh>
    <rPh sb="610" eb="612">
      <t>シセツ</t>
    </rPh>
    <rPh sb="613" eb="616">
      <t>ロウキュウカ</t>
    </rPh>
    <rPh sb="617" eb="618">
      <t>スス</t>
    </rPh>
    <rPh sb="625" eb="627">
      <t>シセツ</t>
    </rPh>
    <rPh sb="628" eb="630">
      <t>カイリョウ</t>
    </rPh>
    <rPh sb="631" eb="633">
      <t>コウシン</t>
    </rPh>
    <rPh sb="633" eb="635">
      <t>ジギョウ</t>
    </rPh>
    <rPh sb="636" eb="637">
      <t>ヒカ</t>
    </rPh>
    <rPh sb="644" eb="646">
      <t>キギョウ</t>
    </rPh>
    <rPh sb="646" eb="647">
      <t>サイ</t>
    </rPh>
    <rPh sb="648" eb="650">
      <t>ハッコウ</t>
    </rPh>
    <rPh sb="655" eb="657">
      <t>ザイセイ</t>
    </rPh>
    <rPh sb="657" eb="659">
      <t>ジョウキョウ</t>
    </rPh>
    <rPh sb="660" eb="662">
      <t>ブンセキ</t>
    </rPh>
    <rPh sb="664" eb="665">
      <t>タ</t>
    </rPh>
    <rPh sb="665" eb="667">
      <t>ダンタイ</t>
    </rPh>
    <rPh sb="668" eb="670">
      <t>ジョウキョウ</t>
    </rPh>
    <rPh sb="671" eb="673">
      <t>ヒカク</t>
    </rPh>
    <rPh sb="677" eb="679">
      <t>テキセツ</t>
    </rPh>
    <rPh sb="680" eb="682">
      <t>トウシ</t>
    </rPh>
    <rPh sb="683" eb="685">
      <t>ケイカク</t>
    </rPh>
    <rPh sb="773" eb="775">
      <t>ロウキュウ</t>
    </rPh>
    <rPh sb="775" eb="776">
      <t>カン</t>
    </rPh>
    <rPh sb="777" eb="779">
      <t>コウシン</t>
    </rPh>
    <rPh sb="779" eb="780">
      <t>トウ</t>
    </rPh>
    <rPh sb="781" eb="783">
      <t>タガク</t>
    </rPh>
    <rPh sb="784" eb="786">
      <t>ザイセイ</t>
    </rPh>
    <rPh sb="786" eb="788">
      <t>ジュヨウ</t>
    </rPh>
    <rPh sb="789" eb="791">
      <t>ミコ</t>
    </rPh>
    <rPh sb="796" eb="798">
      <t>コンゴ</t>
    </rPh>
    <rPh sb="799" eb="801">
      <t>ドウコウ</t>
    </rPh>
    <rPh sb="802" eb="804">
      <t>チュウシ</t>
    </rPh>
    <rPh sb="808" eb="810">
      <t>ケンゼン</t>
    </rPh>
    <rPh sb="810" eb="812">
      <t>ケイエイ</t>
    </rPh>
    <rPh sb="813" eb="814">
      <t>ツト</t>
    </rPh>
    <rPh sb="884" eb="886">
      <t>キュウスイ</t>
    </rPh>
    <rPh sb="886" eb="888">
      <t>クイキ</t>
    </rPh>
    <rPh sb="889" eb="890">
      <t>ヒロ</t>
    </rPh>
    <rPh sb="913" eb="915">
      <t>スイドウ</t>
    </rPh>
    <rPh sb="915" eb="917">
      <t>シセツ</t>
    </rPh>
    <rPh sb="918" eb="919">
      <t>オオ</t>
    </rPh>
    <rPh sb="929" eb="931">
      <t>シセツ</t>
    </rPh>
    <rPh sb="937" eb="939">
      <t>ヒヨウ</t>
    </rPh>
    <rPh sb="940" eb="941">
      <t>カ</t>
    </rPh>
    <rPh sb="946" eb="947">
      <t>タ</t>
    </rPh>
    <rPh sb="947" eb="949">
      <t>ダンタイ</t>
    </rPh>
    <rPh sb="950" eb="952">
      <t>ヒカク</t>
    </rPh>
    <rPh sb="954" eb="956">
      <t>ゲンカ</t>
    </rPh>
    <rPh sb="957" eb="958">
      <t>タカ</t>
    </rPh>
    <rPh sb="959" eb="961">
      <t>スイジュン</t>
    </rPh>
    <rPh sb="1060" eb="1062">
      <t>ルイジ</t>
    </rPh>
    <rPh sb="1062" eb="1064">
      <t>ダンタイ</t>
    </rPh>
    <rPh sb="1065" eb="1067">
      <t>ヒカク</t>
    </rPh>
    <rPh sb="1069" eb="1070">
      <t>ヒク</t>
    </rPh>
    <rPh sb="1071" eb="1073">
      <t>スイジュン</t>
    </rPh>
    <rPh sb="1079" eb="1081">
      <t>ロウキュウ</t>
    </rPh>
    <rPh sb="1081" eb="1083">
      <t>シセツ</t>
    </rPh>
    <rPh sb="1084" eb="1085">
      <t>オオ</t>
    </rPh>
    <rPh sb="1090" eb="1092">
      <t>カドウ</t>
    </rPh>
    <rPh sb="1092" eb="1093">
      <t>リツ</t>
    </rPh>
    <rPh sb="1093" eb="1094">
      <t>オヨ</t>
    </rPh>
    <rPh sb="1095" eb="1097">
      <t>フカ</t>
    </rPh>
    <rPh sb="1097" eb="1098">
      <t>リツ</t>
    </rPh>
    <rPh sb="1099" eb="1100">
      <t>ア</t>
    </rPh>
    <rPh sb="1103" eb="1105">
      <t>ブンセキ</t>
    </rPh>
    <rPh sb="1106" eb="1107">
      <t>オコナ</t>
    </rPh>
    <rPh sb="1108" eb="1110">
      <t>シセツ</t>
    </rPh>
    <rPh sb="1111" eb="1114">
      <t>トウハイゴウ</t>
    </rPh>
    <rPh sb="1114" eb="1115">
      <t>トウ</t>
    </rPh>
    <rPh sb="1116" eb="1118">
      <t>テキセツ</t>
    </rPh>
    <rPh sb="1119" eb="1121">
      <t>シセツ</t>
    </rPh>
    <rPh sb="1121" eb="1123">
      <t>キボ</t>
    </rPh>
    <rPh sb="1124" eb="1126">
      <t>ケントウ</t>
    </rPh>
    <rPh sb="1130" eb="1132">
      <t>ヒツヨウ</t>
    </rPh>
    <rPh sb="1245" eb="1247">
      <t>ユウシュウ</t>
    </rPh>
    <rPh sb="1247" eb="1248">
      <t>リツ</t>
    </rPh>
    <rPh sb="1249" eb="1251">
      <t>ジョウショウ</t>
    </rPh>
    <rPh sb="1252" eb="1253">
      <t>ツト</t>
    </rPh>
    <phoneticPr fontId="16"/>
  </si>
  <si>
    <t xml:space="preserve">・平成29年度決算に関する経営の健全性・効率性については，経常収支比率や流動比率の状況から，概ね健全な財務状況にあり経営の安全性は確保されていると判断できます。しかし，平成30年度に基幹浄水場の移転復旧事業の完了に伴う固定資産除却費が発生し，約25億円程度の累積欠損金が発生すると見込まれ，以降の年度の純利益をもって解消していく予定としているため，早期解消に向け経営の効率化に努めていく必要があります。また，収入の根幹である給水収益の状況については震災の影響により１割程度減少し，給水人口の減少も顕著となっているため増収が見込めない状況にあり，今後も大変厳しい経営環境が続くものと予想されます。　　　　　　　　　　　　　　　　　　　　　　　　　　　　　　　　・老朽化の状況については，特に管路の老朽化が伺えます。現在は災害復旧・復興事業に重点を置き建設改良事業を実施していますが，それらの終息に合わせて，将来の水需要の動向を見極めながら，適正規模での改良・更新を検討し，計画的かつ効率的に更新事業を進めていく必要があります。　　　　　　　　　　　　　　　　　　　　　　　　　　　　　・当企業団の水道事業においては，給水人口及び節水意識の高まり等による水需要の減少に伴う給水収益の減少が見込まれている中で，老朽資産の更新に多額の財政需要を見込んでおり，経営環境は一段と厳しさを増していくと予想されます。なお一層の効率的経営に努めていく中で，当地域の景気動向及び復興状況などの社会情勢と当企業団の財政状況を分析し，適切な料金水準の検討，また，更新事業にあたっては，施設の統廃合等の検討を含め，適正規模での投資計画を策定し実行していく必要があります。
</t>
    <rPh sb="1" eb="3">
      <t>ヘイセイ</t>
    </rPh>
    <rPh sb="5" eb="7">
      <t>ネンド</t>
    </rPh>
    <rPh sb="7" eb="9">
      <t>ケッサン</t>
    </rPh>
    <rPh sb="10" eb="11">
      <t>カン</t>
    </rPh>
    <rPh sb="129" eb="131">
      <t>ルイセキ</t>
    </rPh>
    <rPh sb="174" eb="176">
      <t>ソウキ</t>
    </rPh>
    <rPh sb="176" eb="178">
      <t>カイショウ</t>
    </rPh>
    <rPh sb="179" eb="180">
      <t>ム</t>
    </rPh>
    <rPh sb="188" eb="189">
      <t>ツト</t>
    </rPh>
    <rPh sb="193" eb="195">
      <t>ヒツヨウ</t>
    </rPh>
    <rPh sb="204" eb="206">
      <t>シュウニュウ</t>
    </rPh>
    <rPh sb="207" eb="209">
      <t>コンカン</t>
    </rPh>
    <rPh sb="212" eb="214">
      <t>キュウスイ</t>
    </rPh>
    <rPh sb="214" eb="216">
      <t>シュウエキ</t>
    </rPh>
    <rPh sb="217" eb="219">
      <t>ジョウキョウ</t>
    </rPh>
    <rPh sb="227" eb="229">
      <t>エイキョウ</t>
    </rPh>
    <rPh sb="266" eb="268">
      <t>ジョウキョウ</t>
    </rPh>
    <rPh sb="272" eb="274">
      <t>コンゴ</t>
    </rPh>
    <rPh sb="342" eb="343">
      <t>トク</t>
    </rPh>
    <rPh sb="356" eb="358">
      <t>ゲンザイ</t>
    </rPh>
    <rPh sb="359" eb="361">
      <t>サイガイ</t>
    </rPh>
    <rPh sb="361" eb="363">
      <t>フッキュウ</t>
    </rPh>
    <rPh sb="364" eb="366">
      <t>フッコウ</t>
    </rPh>
    <rPh sb="366" eb="368">
      <t>ジギョウ</t>
    </rPh>
    <rPh sb="369" eb="371">
      <t>ジュウテン</t>
    </rPh>
    <rPh sb="372" eb="373">
      <t>オ</t>
    </rPh>
    <rPh sb="374" eb="376">
      <t>ケンセツ</t>
    </rPh>
    <rPh sb="376" eb="378">
      <t>カイリョウ</t>
    </rPh>
    <rPh sb="378" eb="380">
      <t>ジギョウ</t>
    </rPh>
    <rPh sb="381" eb="383">
      <t>ジッシ</t>
    </rPh>
    <rPh sb="394" eb="396">
      <t>シュウソク</t>
    </rPh>
    <rPh sb="397" eb="398">
      <t>ア</t>
    </rPh>
    <rPh sb="425" eb="427">
      <t>カイリョウ</t>
    </rPh>
    <rPh sb="440" eb="443">
      <t>コウリツテキ</t>
    </rPh>
    <rPh sb="444" eb="446">
      <t>コウシン</t>
    </rPh>
    <rPh sb="511" eb="512">
      <t>オヨ</t>
    </rPh>
    <rPh sb="513" eb="515">
      <t>セッスイ</t>
    </rPh>
    <rPh sb="515" eb="517">
      <t>イシキ</t>
    </rPh>
    <rPh sb="518" eb="519">
      <t>タカ</t>
    </rPh>
    <rPh sb="525" eb="526">
      <t>ミズ</t>
    </rPh>
    <rPh sb="526" eb="528">
      <t>ジュヨウ</t>
    </rPh>
    <rPh sb="529" eb="531">
      <t>ゲンショウ</t>
    </rPh>
    <rPh sb="532" eb="533">
      <t>トモナ</t>
    </rPh>
    <rPh sb="534" eb="536">
      <t>キュウスイ</t>
    </rPh>
    <rPh sb="563" eb="565">
      <t>ザイセイ</t>
    </rPh>
    <rPh sb="565" eb="567">
      <t>ジュヨウ</t>
    </rPh>
    <rPh sb="655" eb="657">
      <t>テキセツ</t>
    </rPh>
    <rPh sb="658" eb="660">
      <t>リョウキン</t>
    </rPh>
    <rPh sb="660" eb="662">
      <t>スイジュン</t>
    </rPh>
    <rPh sb="663" eb="665">
      <t>ケントウ</t>
    </rPh>
    <rPh sb="669" eb="671">
      <t>コウシン</t>
    </rPh>
    <rPh sb="671" eb="673">
      <t>ジギョウ</t>
    </rPh>
    <rPh sb="680" eb="682">
      <t>シセツ</t>
    </rPh>
    <rPh sb="683" eb="686">
      <t>トウハイゴウ</t>
    </rPh>
    <rPh sb="686" eb="687">
      <t>ナド</t>
    </rPh>
    <rPh sb="688" eb="690">
      <t>ケントウ</t>
    </rPh>
    <rPh sb="691" eb="692">
      <t>フク</t>
    </rPh>
    <rPh sb="694" eb="696">
      <t>テキセイ</t>
    </rPh>
    <rPh sb="696" eb="698">
      <t>キボ</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</si>
</sst>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b/>
      <sz val="12"/>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0" xfId="0" applyFont="1" applyFill="1">
      <alignment vertical="center"/>
    </xf>
    <xf numFmtId="0" fontId="5" fillId="0" borderId="0" xfId="0" applyFont="1" applyFill="1" applyBorder="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2" xfId="0" applyNumberFormat="1" applyFont="1" applyFill="1" applyBorder="1" applyAlignment="1" applyProtection="1">
      <alignment horizontal="center" vertical="center" shrinkToFit="1"/>
      <protection hidden="1"/>
    </xf>
    <xf numFmtId="177" fontId="5" fillId="0" borderId="3" xfId="0" applyNumberFormat="1" applyFont="1" applyFill="1" applyBorder="1" applyAlignment="1" applyProtection="1">
      <alignment horizontal="center" vertical="center" shrinkToFit="1"/>
      <protection hidden="1"/>
    </xf>
    <xf numFmtId="177" fontId="5" fillId="0" borderId="4" xfId="0" applyNumberFormat="1" applyFont="1" applyFill="1" applyBorder="1" applyAlignment="1" applyProtection="1">
      <alignment horizontal="center" vertical="center" shrinkToFit="1"/>
      <protection hidden="1"/>
    </xf>
    <xf numFmtId="177" fontId="5" fillId="0" borderId="5" xfId="0" applyNumberFormat="1" applyFont="1" applyFill="1" applyBorder="1" applyAlignment="1" applyProtection="1">
      <alignment horizontal="center" vertical="center" shrinkToFit="1"/>
      <protection hidden="1"/>
    </xf>
    <xf numFmtId="176" fontId="5" fillId="0" borderId="5" xfId="0" applyNumberFormat="1" applyFont="1" applyFill="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c:v>
                </c:pt>
                <c:pt idx="1">
                  <c:v>1.28</c:v>
                </c:pt>
                <c:pt idx="2">
                  <c:v>0.56999999999999995</c:v>
                </c:pt>
                <c:pt idx="3">
                  <c:v>0.7</c:v>
                </c:pt>
                <c:pt idx="4">
                  <c:v>0.76</c:v>
                </c:pt>
              </c:numCache>
            </c:numRef>
          </c:val>
          <c:extLst xmlns:c16r2="http://schemas.microsoft.com/office/drawing/2015/06/chart">
            <c:ext xmlns:c16="http://schemas.microsoft.com/office/drawing/2014/chart" uri="{C3380CC4-5D6E-409C-BE32-E72D297353CC}">
              <c16:uniqueId val="{00000000-6585-4ECE-AB16-8F3201E7301C}"/>
            </c:ext>
          </c:extLst>
        </c:ser>
        <c:dLbls>
          <c:showLegendKey val="0"/>
          <c:showVal val="0"/>
          <c:showCatName val="0"/>
          <c:showSerName val="0"/>
          <c:showPercent val="0"/>
          <c:showBubbleSize val="0"/>
        </c:dLbls>
        <c:gapWidth val="150"/>
        <c:axId val="345785704"/>
        <c:axId val="34602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6585-4ECE-AB16-8F3201E7301C}"/>
            </c:ext>
          </c:extLst>
        </c:ser>
        <c:dLbls>
          <c:showLegendKey val="0"/>
          <c:showVal val="0"/>
          <c:showCatName val="0"/>
          <c:showSerName val="0"/>
          <c:showPercent val="0"/>
          <c:showBubbleSize val="0"/>
        </c:dLbls>
        <c:marker val="1"/>
        <c:smooth val="0"/>
        <c:axId val="345785704"/>
        <c:axId val="346026672"/>
      </c:lineChart>
      <c:dateAx>
        <c:axId val="345785704"/>
        <c:scaling>
          <c:orientation val="minMax"/>
        </c:scaling>
        <c:delete val="1"/>
        <c:axPos val="b"/>
        <c:numFmt formatCode="ge" sourceLinked="1"/>
        <c:majorTickMark val="none"/>
        <c:minorTickMark val="none"/>
        <c:tickLblPos val="none"/>
        <c:crossAx val="346026672"/>
        <c:crosses val="autoZero"/>
        <c:auto val="1"/>
        <c:lblOffset val="100"/>
        <c:baseTimeUnit val="years"/>
      </c:dateAx>
      <c:valAx>
        <c:axId val="3460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8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60.39</c:v>
                </c:pt>
                <c:pt idx="1">
                  <c:v>61.6</c:v>
                </c:pt>
                <c:pt idx="2">
                  <c:v>59.53</c:v>
                </c:pt>
                <c:pt idx="3">
                  <c:v>60.04</c:v>
                </c:pt>
                <c:pt idx="4">
                  <c:v>59.41</c:v>
                </c:pt>
              </c:numCache>
            </c:numRef>
          </c:val>
          <c:extLst xmlns:c16r2="http://schemas.microsoft.com/office/drawing/2015/06/chart">
            <c:ext xmlns:c16="http://schemas.microsoft.com/office/drawing/2014/chart" uri="{C3380CC4-5D6E-409C-BE32-E72D297353CC}">
              <c16:uniqueId val="{00000000-CBF5-4F18-995A-10348DC250AC}"/>
            </c:ext>
          </c:extLst>
        </c:ser>
        <c:dLbls>
          <c:showLegendKey val="0"/>
          <c:showVal val="0"/>
          <c:showCatName val="0"/>
          <c:showSerName val="0"/>
          <c:showPercent val="0"/>
          <c:showBubbleSize val="0"/>
        </c:dLbls>
        <c:gapWidth val="150"/>
        <c:axId val="439584392"/>
        <c:axId val="43958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CBF5-4F18-995A-10348DC250AC}"/>
            </c:ext>
          </c:extLst>
        </c:ser>
        <c:dLbls>
          <c:showLegendKey val="0"/>
          <c:showVal val="0"/>
          <c:showCatName val="0"/>
          <c:showSerName val="0"/>
          <c:showPercent val="0"/>
          <c:showBubbleSize val="0"/>
        </c:dLbls>
        <c:marker val="1"/>
        <c:smooth val="0"/>
        <c:axId val="439584392"/>
        <c:axId val="439584784"/>
      </c:lineChart>
      <c:dateAx>
        <c:axId val="439584392"/>
        <c:scaling>
          <c:orientation val="minMax"/>
        </c:scaling>
        <c:delete val="1"/>
        <c:axPos val="b"/>
        <c:numFmt formatCode="ge" sourceLinked="1"/>
        <c:majorTickMark val="none"/>
        <c:minorTickMark val="none"/>
        <c:tickLblPos val="none"/>
        <c:crossAx val="439584784"/>
        <c:crosses val="autoZero"/>
        <c:auto val="1"/>
        <c:lblOffset val="100"/>
        <c:baseTimeUnit val="years"/>
      </c:dateAx>
      <c:valAx>
        <c:axId val="43958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8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85.13</c:v>
                </c:pt>
                <c:pt idx="1">
                  <c:v>84.49</c:v>
                </c:pt>
                <c:pt idx="2">
                  <c:v>86.77</c:v>
                </c:pt>
                <c:pt idx="3">
                  <c:v>86.53</c:v>
                </c:pt>
                <c:pt idx="4">
                  <c:v>87.64</c:v>
                </c:pt>
              </c:numCache>
            </c:numRef>
          </c:val>
          <c:extLst xmlns:c16r2="http://schemas.microsoft.com/office/drawing/2015/06/chart">
            <c:ext xmlns:c16="http://schemas.microsoft.com/office/drawing/2014/chart" uri="{C3380CC4-5D6E-409C-BE32-E72D297353CC}">
              <c16:uniqueId val="{00000000-C4E3-45E1-9EDD-01AD55C3801D}"/>
            </c:ext>
          </c:extLst>
        </c:ser>
        <c:dLbls>
          <c:showLegendKey val="0"/>
          <c:showVal val="0"/>
          <c:showCatName val="0"/>
          <c:showSerName val="0"/>
          <c:showPercent val="0"/>
          <c:showBubbleSize val="0"/>
        </c:dLbls>
        <c:gapWidth val="150"/>
        <c:axId val="439071424"/>
        <c:axId val="43907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C4E3-45E1-9EDD-01AD55C3801D}"/>
            </c:ext>
          </c:extLst>
        </c:ser>
        <c:dLbls>
          <c:showLegendKey val="0"/>
          <c:showVal val="0"/>
          <c:showCatName val="0"/>
          <c:showSerName val="0"/>
          <c:showPercent val="0"/>
          <c:showBubbleSize val="0"/>
        </c:dLbls>
        <c:marker val="1"/>
        <c:smooth val="0"/>
        <c:axId val="439071424"/>
        <c:axId val="439072208"/>
      </c:lineChart>
      <c:dateAx>
        <c:axId val="439071424"/>
        <c:scaling>
          <c:orientation val="minMax"/>
        </c:scaling>
        <c:delete val="1"/>
        <c:axPos val="b"/>
        <c:numFmt formatCode="ge" sourceLinked="1"/>
        <c:majorTickMark val="none"/>
        <c:minorTickMark val="none"/>
        <c:tickLblPos val="none"/>
        <c:crossAx val="439072208"/>
        <c:crosses val="autoZero"/>
        <c:auto val="1"/>
        <c:lblOffset val="100"/>
        <c:baseTimeUnit val="years"/>
      </c:dateAx>
      <c:valAx>
        <c:axId val="43907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109.46</c:v>
                </c:pt>
                <c:pt idx="1">
                  <c:v>117.92</c:v>
                </c:pt>
                <c:pt idx="2">
                  <c:v>114.8</c:v>
                </c:pt>
                <c:pt idx="3">
                  <c:v>118.87</c:v>
                </c:pt>
                <c:pt idx="4">
                  <c:v>118.6</c:v>
                </c:pt>
              </c:numCache>
            </c:numRef>
          </c:val>
          <c:extLst xmlns:c16r2="http://schemas.microsoft.com/office/drawing/2015/06/chart">
            <c:ext xmlns:c16="http://schemas.microsoft.com/office/drawing/2014/chart" uri="{C3380CC4-5D6E-409C-BE32-E72D297353CC}">
              <c16:uniqueId val="{00000000-3515-4EDB-928C-90374E2E232A}"/>
            </c:ext>
          </c:extLst>
        </c:ser>
        <c:dLbls>
          <c:showLegendKey val="0"/>
          <c:showVal val="0"/>
          <c:showCatName val="0"/>
          <c:showSerName val="0"/>
          <c:showPercent val="0"/>
          <c:showBubbleSize val="0"/>
        </c:dLbls>
        <c:gapWidth val="150"/>
        <c:axId val="439067504"/>
        <c:axId val="43907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3515-4EDB-928C-90374E2E232A}"/>
            </c:ext>
          </c:extLst>
        </c:ser>
        <c:dLbls>
          <c:showLegendKey val="0"/>
          <c:showVal val="0"/>
          <c:showCatName val="0"/>
          <c:showSerName val="0"/>
          <c:showPercent val="0"/>
          <c:showBubbleSize val="0"/>
        </c:dLbls>
        <c:marker val="1"/>
        <c:smooth val="0"/>
        <c:axId val="439067504"/>
        <c:axId val="439072600"/>
      </c:lineChart>
      <c:dateAx>
        <c:axId val="439067504"/>
        <c:scaling>
          <c:orientation val="minMax"/>
        </c:scaling>
        <c:delete val="1"/>
        <c:axPos val="b"/>
        <c:numFmt formatCode="ge" sourceLinked="1"/>
        <c:majorTickMark val="none"/>
        <c:minorTickMark val="none"/>
        <c:tickLblPos val="none"/>
        <c:crossAx val="439072600"/>
        <c:crosses val="autoZero"/>
        <c:auto val="1"/>
        <c:lblOffset val="100"/>
        <c:baseTimeUnit val="years"/>
      </c:dateAx>
      <c:valAx>
        <c:axId val="439072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06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47.35</c:v>
                </c:pt>
                <c:pt idx="1">
                  <c:v>49.45</c:v>
                </c:pt>
                <c:pt idx="2">
                  <c:v>50.26</c:v>
                </c:pt>
                <c:pt idx="3">
                  <c:v>51.36</c:v>
                </c:pt>
                <c:pt idx="4">
                  <c:v>44.79</c:v>
                </c:pt>
              </c:numCache>
            </c:numRef>
          </c:val>
          <c:extLst xmlns:c16r2="http://schemas.microsoft.com/office/drawing/2015/06/chart">
            <c:ext xmlns:c16="http://schemas.microsoft.com/office/drawing/2014/chart" uri="{C3380CC4-5D6E-409C-BE32-E72D297353CC}">
              <c16:uniqueId val="{00000000-1F7D-4F97-9D5F-63A11614730E}"/>
            </c:ext>
          </c:extLst>
        </c:ser>
        <c:dLbls>
          <c:showLegendKey val="0"/>
          <c:showVal val="0"/>
          <c:showCatName val="0"/>
          <c:showSerName val="0"/>
          <c:showPercent val="0"/>
          <c:showBubbleSize val="0"/>
        </c:dLbls>
        <c:gapWidth val="150"/>
        <c:axId val="439067896"/>
        <c:axId val="43907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1F7D-4F97-9D5F-63A11614730E}"/>
            </c:ext>
          </c:extLst>
        </c:ser>
        <c:dLbls>
          <c:showLegendKey val="0"/>
          <c:showVal val="0"/>
          <c:showCatName val="0"/>
          <c:showSerName val="0"/>
          <c:showPercent val="0"/>
          <c:showBubbleSize val="0"/>
        </c:dLbls>
        <c:marker val="1"/>
        <c:smooth val="0"/>
        <c:axId val="439067896"/>
        <c:axId val="439073776"/>
      </c:lineChart>
      <c:dateAx>
        <c:axId val="439067896"/>
        <c:scaling>
          <c:orientation val="minMax"/>
        </c:scaling>
        <c:delete val="1"/>
        <c:axPos val="b"/>
        <c:numFmt formatCode="ge" sourceLinked="1"/>
        <c:majorTickMark val="none"/>
        <c:minorTickMark val="none"/>
        <c:tickLblPos val="none"/>
        <c:crossAx val="439073776"/>
        <c:crosses val="autoZero"/>
        <c:auto val="1"/>
        <c:lblOffset val="100"/>
        <c:baseTimeUnit val="years"/>
      </c:dateAx>
      <c:valAx>
        <c:axId val="43907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6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53.26</c:v>
                </c:pt>
                <c:pt idx="1">
                  <c:v>48.39</c:v>
                </c:pt>
                <c:pt idx="2">
                  <c:v>53.62</c:v>
                </c:pt>
                <c:pt idx="3">
                  <c:v>55.64</c:v>
                </c:pt>
                <c:pt idx="4">
                  <c:v>29.07</c:v>
                </c:pt>
              </c:numCache>
            </c:numRef>
          </c:val>
          <c:extLst xmlns:c16r2="http://schemas.microsoft.com/office/drawing/2015/06/chart">
            <c:ext xmlns:c16="http://schemas.microsoft.com/office/drawing/2014/chart" uri="{C3380CC4-5D6E-409C-BE32-E72D297353CC}">
              <c16:uniqueId val="{00000000-1FDA-4204-B994-427B1A8F243B}"/>
            </c:ext>
          </c:extLst>
        </c:ser>
        <c:dLbls>
          <c:showLegendKey val="0"/>
          <c:showVal val="0"/>
          <c:showCatName val="0"/>
          <c:showSerName val="0"/>
          <c:showPercent val="0"/>
          <c:showBubbleSize val="0"/>
        </c:dLbls>
        <c:gapWidth val="150"/>
        <c:axId val="439069464"/>
        <c:axId val="4390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1FDA-4204-B994-427B1A8F243B}"/>
            </c:ext>
          </c:extLst>
        </c:ser>
        <c:dLbls>
          <c:showLegendKey val="0"/>
          <c:showVal val="0"/>
          <c:showCatName val="0"/>
          <c:showSerName val="0"/>
          <c:showPercent val="0"/>
          <c:showBubbleSize val="0"/>
        </c:dLbls>
        <c:marker val="1"/>
        <c:smooth val="0"/>
        <c:axId val="439069464"/>
        <c:axId val="439069856"/>
      </c:lineChart>
      <c:dateAx>
        <c:axId val="439069464"/>
        <c:scaling>
          <c:orientation val="minMax"/>
        </c:scaling>
        <c:delete val="1"/>
        <c:axPos val="b"/>
        <c:numFmt formatCode="ge" sourceLinked="1"/>
        <c:majorTickMark val="none"/>
        <c:minorTickMark val="none"/>
        <c:tickLblPos val="none"/>
        <c:crossAx val="439069856"/>
        <c:crosses val="autoZero"/>
        <c:auto val="1"/>
        <c:lblOffset val="100"/>
        <c:baseTimeUnit val="years"/>
      </c:dateAx>
      <c:valAx>
        <c:axId val="4390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6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18.28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C8-4164-BACD-68A12CF197BA}"/>
            </c:ext>
          </c:extLst>
        </c:ser>
        <c:dLbls>
          <c:showLegendKey val="0"/>
          <c:showVal val="0"/>
          <c:showCatName val="0"/>
          <c:showSerName val="0"/>
          <c:showPercent val="0"/>
          <c:showBubbleSize val="0"/>
        </c:dLbls>
        <c:gapWidth val="150"/>
        <c:axId val="439070248"/>
        <c:axId val="43906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6C8-4164-BACD-68A12CF197BA}"/>
            </c:ext>
          </c:extLst>
        </c:ser>
        <c:dLbls>
          <c:showLegendKey val="0"/>
          <c:showVal val="0"/>
          <c:showCatName val="0"/>
          <c:showSerName val="0"/>
          <c:showPercent val="0"/>
          <c:showBubbleSize val="0"/>
        </c:dLbls>
        <c:marker val="1"/>
        <c:smooth val="0"/>
        <c:axId val="439070248"/>
        <c:axId val="439067112"/>
      </c:lineChart>
      <c:dateAx>
        <c:axId val="439070248"/>
        <c:scaling>
          <c:orientation val="minMax"/>
        </c:scaling>
        <c:delete val="1"/>
        <c:axPos val="b"/>
        <c:numFmt formatCode="ge" sourceLinked="1"/>
        <c:majorTickMark val="none"/>
        <c:minorTickMark val="none"/>
        <c:tickLblPos val="none"/>
        <c:crossAx val="439067112"/>
        <c:crosses val="autoZero"/>
        <c:auto val="1"/>
        <c:lblOffset val="100"/>
        <c:baseTimeUnit val="years"/>
      </c:dateAx>
      <c:valAx>
        <c:axId val="439067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07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414.86</c:v>
                </c:pt>
                <c:pt idx="1">
                  <c:v>231.24</c:v>
                </c:pt>
                <c:pt idx="2">
                  <c:v>382.75</c:v>
                </c:pt>
                <c:pt idx="3">
                  <c:v>716.86</c:v>
                </c:pt>
                <c:pt idx="4">
                  <c:v>581.21</c:v>
                </c:pt>
              </c:numCache>
            </c:numRef>
          </c:val>
          <c:extLst xmlns:c16r2="http://schemas.microsoft.com/office/drawing/2015/06/chart">
            <c:ext xmlns:c16="http://schemas.microsoft.com/office/drawing/2014/chart" uri="{C3380CC4-5D6E-409C-BE32-E72D297353CC}">
              <c16:uniqueId val="{00000000-EADE-409F-9C97-0462DA5960E9}"/>
            </c:ext>
          </c:extLst>
        </c:ser>
        <c:dLbls>
          <c:showLegendKey val="0"/>
          <c:showVal val="0"/>
          <c:showCatName val="0"/>
          <c:showSerName val="0"/>
          <c:showPercent val="0"/>
          <c:showBubbleSize val="0"/>
        </c:dLbls>
        <c:gapWidth val="150"/>
        <c:axId val="439588312"/>
        <c:axId val="43958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EADE-409F-9C97-0462DA5960E9}"/>
            </c:ext>
          </c:extLst>
        </c:ser>
        <c:dLbls>
          <c:showLegendKey val="0"/>
          <c:showVal val="0"/>
          <c:showCatName val="0"/>
          <c:showSerName val="0"/>
          <c:showPercent val="0"/>
          <c:showBubbleSize val="0"/>
        </c:dLbls>
        <c:marker val="1"/>
        <c:smooth val="0"/>
        <c:axId val="439588312"/>
        <c:axId val="439585176"/>
      </c:lineChart>
      <c:dateAx>
        <c:axId val="439588312"/>
        <c:scaling>
          <c:orientation val="minMax"/>
        </c:scaling>
        <c:delete val="1"/>
        <c:axPos val="b"/>
        <c:numFmt formatCode="ge" sourceLinked="1"/>
        <c:majorTickMark val="none"/>
        <c:minorTickMark val="none"/>
        <c:tickLblPos val="none"/>
        <c:crossAx val="439585176"/>
        <c:crosses val="autoZero"/>
        <c:auto val="1"/>
        <c:lblOffset val="100"/>
        <c:baseTimeUnit val="years"/>
      </c:dateAx>
      <c:valAx>
        <c:axId val="43958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58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246.45</c:v>
                </c:pt>
                <c:pt idx="1">
                  <c:v>228.61</c:v>
                </c:pt>
                <c:pt idx="2">
                  <c:v>219.14</c:v>
                </c:pt>
                <c:pt idx="3">
                  <c:v>228.64</c:v>
                </c:pt>
                <c:pt idx="4">
                  <c:v>230.91</c:v>
                </c:pt>
              </c:numCache>
            </c:numRef>
          </c:val>
          <c:extLst xmlns:c16r2="http://schemas.microsoft.com/office/drawing/2015/06/chart">
            <c:ext xmlns:c16="http://schemas.microsoft.com/office/drawing/2014/chart" uri="{C3380CC4-5D6E-409C-BE32-E72D297353CC}">
              <c16:uniqueId val="{00000000-630F-4690-B764-B4CFF4734A1F}"/>
            </c:ext>
          </c:extLst>
        </c:ser>
        <c:dLbls>
          <c:showLegendKey val="0"/>
          <c:showVal val="0"/>
          <c:showCatName val="0"/>
          <c:showSerName val="0"/>
          <c:showPercent val="0"/>
          <c:showBubbleSize val="0"/>
        </c:dLbls>
        <c:gapWidth val="150"/>
        <c:axId val="439582040"/>
        <c:axId val="43958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630F-4690-B764-B4CFF4734A1F}"/>
            </c:ext>
          </c:extLst>
        </c:ser>
        <c:dLbls>
          <c:showLegendKey val="0"/>
          <c:showVal val="0"/>
          <c:showCatName val="0"/>
          <c:showSerName val="0"/>
          <c:showPercent val="0"/>
          <c:showBubbleSize val="0"/>
        </c:dLbls>
        <c:marker val="1"/>
        <c:smooth val="0"/>
        <c:axId val="439582040"/>
        <c:axId val="439585960"/>
      </c:lineChart>
      <c:dateAx>
        <c:axId val="439582040"/>
        <c:scaling>
          <c:orientation val="minMax"/>
        </c:scaling>
        <c:delete val="1"/>
        <c:axPos val="b"/>
        <c:numFmt formatCode="ge" sourceLinked="1"/>
        <c:majorTickMark val="none"/>
        <c:minorTickMark val="none"/>
        <c:tickLblPos val="none"/>
        <c:crossAx val="439585960"/>
        <c:crosses val="autoZero"/>
        <c:auto val="1"/>
        <c:lblOffset val="100"/>
        <c:baseTimeUnit val="years"/>
      </c:dateAx>
      <c:valAx>
        <c:axId val="439585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58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99.12</c:v>
                </c:pt>
                <c:pt idx="1">
                  <c:v>111.59</c:v>
                </c:pt>
                <c:pt idx="2">
                  <c:v>108.39</c:v>
                </c:pt>
                <c:pt idx="3">
                  <c:v>112.11</c:v>
                </c:pt>
                <c:pt idx="4">
                  <c:v>112.95</c:v>
                </c:pt>
              </c:numCache>
            </c:numRef>
          </c:val>
          <c:extLst xmlns:c16r2="http://schemas.microsoft.com/office/drawing/2015/06/chart">
            <c:ext xmlns:c16="http://schemas.microsoft.com/office/drawing/2014/chart" uri="{C3380CC4-5D6E-409C-BE32-E72D297353CC}">
              <c16:uniqueId val="{00000000-1B5E-410D-904C-EC9ED614C7FC}"/>
            </c:ext>
          </c:extLst>
        </c:ser>
        <c:dLbls>
          <c:showLegendKey val="0"/>
          <c:showVal val="0"/>
          <c:showCatName val="0"/>
          <c:showSerName val="0"/>
          <c:showPercent val="0"/>
          <c:showBubbleSize val="0"/>
        </c:dLbls>
        <c:gapWidth val="150"/>
        <c:axId val="439587136"/>
        <c:axId val="43958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1B5E-410D-904C-EC9ED614C7FC}"/>
            </c:ext>
          </c:extLst>
        </c:ser>
        <c:dLbls>
          <c:showLegendKey val="0"/>
          <c:showVal val="0"/>
          <c:showCatName val="0"/>
          <c:showSerName val="0"/>
          <c:showPercent val="0"/>
          <c:showBubbleSize val="0"/>
        </c:dLbls>
        <c:marker val="1"/>
        <c:smooth val="0"/>
        <c:axId val="439587136"/>
        <c:axId val="439582824"/>
      </c:lineChart>
      <c:dateAx>
        <c:axId val="439587136"/>
        <c:scaling>
          <c:orientation val="minMax"/>
        </c:scaling>
        <c:delete val="1"/>
        <c:axPos val="b"/>
        <c:numFmt formatCode="ge" sourceLinked="1"/>
        <c:majorTickMark val="none"/>
        <c:minorTickMark val="none"/>
        <c:tickLblPos val="none"/>
        <c:crossAx val="439582824"/>
        <c:crosses val="autoZero"/>
        <c:auto val="1"/>
        <c:lblOffset val="100"/>
        <c:baseTimeUnit val="years"/>
      </c:dateAx>
      <c:valAx>
        <c:axId val="43958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220.81</c:v>
                </c:pt>
                <c:pt idx="1">
                  <c:v>197.27</c:v>
                </c:pt>
                <c:pt idx="2">
                  <c:v>202.94</c:v>
                </c:pt>
                <c:pt idx="3">
                  <c:v>196.71</c:v>
                </c:pt>
                <c:pt idx="4">
                  <c:v>195.79</c:v>
                </c:pt>
              </c:numCache>
            </c:numRef>
          </c:val>
          <c:extLst xmlns:c16r2="http://schemas.microsoft.com/office/drawing/2015/06/chart">
            <c:ext xmlns:c16="http://schemas.microsoft.com/office/drawing/2014/chart" uri="{C3380CC4-5D6E-409C-BE32-E72D297353CC}">
              <c16:uniqueId val="{00000000-AA2C-43CC-B968-3ACD4CED2B3F}"/>
            </c:ext>
          </c:extLst>
        </c:ser>
        <c:dLbls>
          <c:showLegendKey val="0"/>
          <c:showVal val="0"/>
          <c:showCatName val="0"/>
          <c:showSerName val="0"/>
          <c:showPercent val="0"/>
          <c:showBubbleSize val="0"/>
        </c:dLbls>
        <c:gapWidth val="150"/>
        <c:axId val="439586352"/>
        <c:axId val="43958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AA2C-43CC-B968-3ACD4CED2B3F}"/>
            </c:ext>
          </c:extLst>
        </c:ser>
        <c:dLbls>
          <c:showLegendKey val="0"/>
          <c:showVal val="0"/>
          <c:showCatName val="0"/>
          <c:showSerName val="0"/>
          <c:showPercent val="0"/>
          <c:showBubbleSize val="0"/>
        </c:dLbls>
        <c:marker val="1"/>
        <c:smooth val="0"/>
        <c:axId val="439586352"/>
        <c:axId val="439586744"/>
      </c:lineChart>
      <c:dateAx>
        <c:axId val="439586352"/>
        <c:scaling>
          <c:orientation val="minMax"/>
        </c:scaling>
        <c:delete val="1"/>
        <c:axPos val="b"/>
        <c:numFmt formatCode="ge" sourceLinked="1"/>
        <c:majorTickMark val="none"/>
        <c:minorTickMark val="none"/>
        <c:tickLblPos val="none"/>
        <c:crossAx val="439586744"/>
        <c:crosses val="autoZero"/>
        <c:auto val="1"/>
        <c:lblOffset val="100"/>
        <c:baseTimeUnit val="years"/>
      </c:dateAx>
      <c:valAx>
        <c:axId val="43958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8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6" zoomScaleNormal="100" workbookViewId="0">
      <selection activeCell="BG58" sqref="BG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5" t="s">
        <v>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row>
    <row r="3" spans="1:78" ht="9.75" customHeight="1" x14ac:dyDescent="0.15">
      <c r="A3" s="2"/>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row>
    <row r="4" spans="1:78" ht="9.75" customHeight="1" x14ac:dyDescent="0.15">
      <c r="A4" s="2"/>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6" t="str">
        <f>データ!H6</f>
        <v>宮城県　石巻地方広域水道企業団</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7"/>
      <c r="AE6" s="97"/>
      <c r="AF6" s="97"/>
      <c r="AG6" s="9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6" t="s">
        <v>1</v>
      </c>
      <c r="C7" s="87"/>
      <c r="D7" s="87"/>
      <c r="E7" s="87"/>
      <c r="F7" s="87"/>
      <c r="G7" s="87"/>
      <c r="H7" s="87"/>
      <c r="I7" s="86" t="s">
        <v>2</v>
      </c>
      <c r="J7" s="87"/>
      <c r="K7" s="87"/>
      <c r="L7" s="87"/>
      <c r="M7" s="87"/>
      <c r="N7" s="87"/>
      <c r="O7" s="88"/>
      <c r="P7" s="89" t="s">
        <v>3</v>
      </c>
      <c r="Q7" s="89"/>
      <c r="R7" s="89"/>
      <c r="S7" s="89"/>
      <c r="T7" s="89"/>
      <c r="U7" s="89"/>
      <c r="V7" s="89"/>
      <c r="W7" s="89" t="s">
        <v>4</v>
      </c>
      <c r="X7" s="89"/>
      <c r="Y7" s="89"/>
      <c r="Z7" s="89"/>
      <c r="AA7" s="89"/>
      <c r="AB7" s="89"/>
      <c r="AC7" s="89"/>
      <c r="AD7" s="89" t="s">
        <v>5</v>
      </c>
      <c r="AE7" s="89"/>
      <c r="AF7" s="89"/>
      <c r="AG7" s="89"/>
      <c r="AH7" s="89"/>
      <c r="AI7" s="89"/>
      <c r="AJ7" s="89"/>
      <c r="AK7" s="4"/>
      <c r="AL7" s="89" t="s">
        <v>6</v>
      </c>
      <c r="AM7" s="89"/>
      <c r="AN7" s="89"/>
      <c r="AO7" s="89"/>
      <c r="AP7" s="89"/>
      <c r="AQ7" s="89"/>
      <c r="AR7" s="89"/>
      <c r="AS7" s="89"/>
      <c r="AT7" s="86" t="s">
        <v>7</v>
      </c>
      <c r="AU7" s="87"/>
      <c r="AV7" s="87"/>
      <c r="AW7" s="87"/>
      <c r="AX7" s="87"/>
      <c r="AY7" s="87"/>
      <c r="AZ7" s="87"/>
      <c r="BA7" s="87"/>
      <c r="BB7" s="89" t="s">
        <v>8</v>
      </c>
      <c r="BC7" s="89"/>
      <c r="BD7" s="89"/>
      <c r="BE7" s="89"/>
      <c r="BF7" s="89"/>
      <c r="BG7" s="89"/>
      <c r="BH7" s="89"/>
      <c r="BI7" s="89"/>
      <c r="BJ7" s="3"/>
      <c r="BK7" s="3"/>
      <c r="BL7" s="5" t="s">
        <v>9</v>
      </c>
      <c r="BM7" s="6"/>
      <c r="BN7" s="6"/>
      <c r="BO7" s="6"/>
      <c r="BP7" s="6"/>
      <c r="BQ7" s="6"/>
      <c r="BR7" s="6"/>
      <c r="BS7" s="6"/>
      <c r="BT7" s="6"/>
      <c r="BU7" s="6"/>
      <c r="BV7" s="6"/>
      <c r="BW7" s="6"/>
      <c r="BX7" s="6"/>
      <c r="BY7" s="7"/>
    </row>
    <row r="8" spans="1:78" ht="18.75" customHeight="1" x14ac:dyDescent="0.15">
      <c r="A8" s="2"/>
      <c r="B8" s="90" t="str">
        <f>データ!$I$6</f>
        <v>法適用</v>
      </c>
      <c r="C8" s="91"/>
      <c r="D8" s="91"/>
      <c r="E8" s="91"/>
      <c r="F8" s="91"/>
      <c r="G8" s="91"/>
      <c r="H8" s="91"/>
      <c r="I8" s="90" t="str">
        <f>データ!$J$6</f>
        <v>水道事業</v>
      </c>
      <c r="J8" s="91"/>
      <c r="K8" s="91"/>
      <c r="L8" s="91"/>
      <c r="M8" s="91"/>
      <c r="N8" s="91"/>
      <c r="O8" s="92"/>
      <c r="P8" s="93" t="str">
        <f>データ!$K$6</f>
        <v>末端給水事業</v>
      </c>
      <c r="Q8" s="93"/>
      <c r="R8" s="93"/>
      <c r="S8" s="93"/>
      <c r="T8" s="93"/>
      <c r="U8" s="93"/>
      <c r="V8" s="93"/>
      <c r="W8" s="93" t="str">
        <f>データ!$L$6</f>
        <v>A2</v>
      </c>
      <c r="X8" s="93"/>
      <c r="Y8" s="93"/>
      <c r="Z8" s="93"/>
      <c r="AA8" s="93"/>
      <c r="AB8" s="93"/>
      <c r="AC8" s="93"/>
      <c r="AD8" s="93" t="str">
        <f>データ!$M$6</f>
        <v>自治体職員 学術・研究機関出身</v>
      </c>
      <c r="AE8" s="93"/>
      <c r="AF8" s="93"/>
      <c r="AG8" s="93"/>
      <c r="AH8" s="93"/>
      <c r="AI8" s="93"/>
      <c r="AJ8" s="93"/>
      <c r="AK8" s="4"/>
      <c r="AL8" s="94" t="str">
        <f>データ!$R$6</f>
        <v>-</v>
      </c>
      <c r="AM8" s="94"/>
      <c r="AN8" s="94"/>
      <c r="AO8" s="94"/>
      <c r="AP8" s="94"/>
      <c r="AQ8" s="94"/>
      <c r="AR8" s="94"/>
      <c r="AS8" s="94"/>
      <c r="AT8" s="74" t="str">
        <f>データ!$S$6</f>
        <v>-</v>
      </c>
      <c r="AU8" s="75"/>
      <c r="AV8" s="75"/>
      <c r="AW8" s="75"/>
      <c r="AX8" s="75"/>
      <c r="AY8" s="75"/>
      <c r="AZ8" s="75"/>
      <c r="BA8" s="75"/>
      <c r="BB8" s="83" t="str">
        <f>データ!$T$6</f>
        <v>-</v>
      </c>
      <c r="BC8" s="83"/>
      <c r="BD8" s="83"/>
      <c r="BE8" s="83"/>
      <c r="BF8" s="83"/>
      <c r="BG8" s="83"/>
      <c r="BH8" s="83"/>
      <c r="BI8" s="83"/>
      <c r="BJ8" s="3"/>
      <c r="BK8" s="3"/>
      <c r="BL8" s="84" t="s">
        <v>10</v>
      </c>
      <c r="BM8" s="85"/>
      <c r="BN8" s="8" t="s">
        <v>11</v>
      </c>
      <c r="BO8" s="9"/>
      <c r="BP8" s="9"/>
      <c r="BQ8" s="9"/>
      <c r="BR8" s="9"/>
      <c r="BS8" s="9"/>
      <c r="BT8" s="9"/>
      <c r="BU8" s="9"/>
      <c r="BV8" s="9"/>
      <c r="BW8" s="9"/>
      <c r="BX8" s="9"/>
      <c r="BY8" s="10"/>
    </row>
    <row r="9" spans="1:78" ht="18.75" customHeight="1" x14ac:dyDescent="0.15">
      <c r="A9" s="2"/>
      <c r="B9" s="86" t="s">
        <v>12</v>
      </c>
      <c r="C9" s="87"/>
      <c r="D9" s="87"/>
      <c r="E9" s="87"/>
      <c r="F9" s="87"/>
      <c r="G9" s="87"/>
      <c r="H9" s="87"/>
      <c r="I9" s="86" t="s">
        <v>13</v>
      </c>
      <c r="J9" s="87"/>
      <c r="K9" s="87"/>
      <c r="L9" s="87"/>
      <c r="M9" s="87"/>
      <c r="N9" s="87"/>
      <c r="O9" s="88"/>
      <c r="P9" s="89" t="s">
        <v>14</v>
      </c>
      <c r="Q9" s="89"/>
      <c r="R9" s="89"/>
      <c r="S9" s="89"/>
      <c r="T9" s="89"/>
      <c r="U9" s="89"/>
      <c r="V9" s="89"/>
      <c r="W9" s="89" t="s">
        <v>15</v>
      </c>
      <c r="X9" s="89"/>
      <c r="Y9" s="89"/>
      <c r="Z9" s="89"/>
      <c r="AA9" s="89"/>
      <c r="AB9" s="89"/>
      <c r="AC9" s="89"/>
      <c r="AD9" s="2"/>
      <c r="AE9" s="2"/>
      <c r="AF9" s="2"/>
      <c r="AG9" s="2"/>
      <c r="AH9" s="4"/>
      <c r="AI9" s="4"/>
      <c r="AJ9" s="4"/>
      <c r="AK9" s="4"/>
      <c r="AL9" s="89" t="s">
        <v>16</v>
      </c>
      <c r="AM9" s="89"/>
      <c r="AN9" s="89"/>
      <c r="AO9" s="89"/>
      <c r="AP9" s="89"/>
      <c r="AQ9" s="89"/>
      <c r="AR9" s="89"/>
      <c r="AS9" s="89"/>
      <c r="AT9" s="86" t="s">
        <v>17</v>
      </c>
      <c r="AU9" s="87"/>
      <c r="AV9" s="87"/>
      <c r="AW9" s="87"/>
      <c r="AX9" s="87"/>
      <c r="AY9" s="87"/>
      <c r="AZ9" s="87"/>
      <c r="BA9" s="87"/>
      <c r="BB9" s="89" t="s">
        <v>18</v>
      </c>
      <c r="BC9" s="89"/>
      <c r="BD9" s="89"/>
      <c r="BE9" s="89"/>
      <c r="BF9" s="89"/>
      <c r="BG9" s="89"/>
      <c r="BH9" s="89"/>
      <c r="BI9" s="89"/>
      <c r="BJ9" s="3"/>
      <c r="BK9" s="3"/>
      <c r="BL9" s="72" t="s">
        <v>19</v>
      </c>
      <c r="BM9" s="73"/>
      <c r="BN9" s="11" t="s">
        <v>20</v>
      </c>
      <c r="BO9" s="12"/>
      <c r="BP9" s="12"/>
      <c r="BQ9" s="12"/>
      <c r="BR9" s="12"/>
      <c r="BS9" s="12"/>
      <c r="BT9" s="12"/>
      <c r="BU9" s="12"/>
      <c r="BV9" s="12"/>
      <c r="BW9" s="12"/>
      <c r="BX9" s="12"/>
      <c r="BY9" s="13"/>
    </row>
    <row r="10" spans="1:78" ht="18.75" customHeight="1" x14ac:dyDescent="0.15">
      <c r="A10" s="2"/>
      <c r="B10" s="74" t="str">
        <f>データ!$N$6</f>
        <v>-</v>
      </c>
      <c r="C10" s="75"/>
      <c r="D10" s="75"/>
      <c r="E10" s="75"/>
      <c r="F10" s="75"/>
      <c r="G10" s="75"/>
      <c r="H10" s="75"/>
      <c r="I10" s="76">
        <f>データ!$O$6</f>
        <v>81.69</v>
      </c>
      <c r="J10" s="77"/>
      <c r="K10" s="77"/>
      <c r="L10" s="77"/>
      <c r="M10" s="77"/>
      <c r="N10" s="77"/>
      <c r="O10" s="78"/>
      <c r="P10" s="79">
        <f>データ!$P$6</f>
        <v>99.65</v>
      </c>
      <c r="Q10" s="79"/>
      <c r="R10" s="79"/>
      <c r="S10" s="79"/>
      <c r="T10" s="79"/>
      <c r="U10" s="79"/>
      <c r="V10" s="79"/>
      <c r="W10" s="80">
        <f>データ!$Q$6</f>
        <v>3650</v>
      </c>
      <c r="X10" s="80"/>
      <c r="Y10" s="80"/>
      <c r="Z10" s="80"/>
      <c r="AA10" s="80"/>
      <c r="AB10" s="80"/>
      <c r="AC10" s="80"/>
      <c r="AD10" s="43"/>
      <c r="AE10" s="43"/>
      <c r="AF10" s="43"/>
      <c r="AG10" s="43"/>
      <c r="AH10" s="44"/>
      <c r="AI10" s="44"/>
      <c r="AJ10" s="44"/>
      <c r="AK10" s="44"/>
      <c r="AL10" s="80">
        <f>データ!$U$6</f>
        <v>184948</v>
      </c>
      <c r="AM10" s="80"/>
      <c r="AN10" s="80"/>
      <c r="AO10" s="80"/>
      <c r="AP10" s="80"/>
      <c r="AQ10" s="80"/>
      <c r="AR10" s="80"/>
      <c r="AS10" s="80"/>
      <c r="AT10" s="76">
        <f>データ!$V$6</f>
        <v>655.94</v>
      </c>
      <c r="AU10" s="77"/>
      <c r="AV10" s="77"/>
      <c r="AW10" s="77"/>
      <c r="AX10" s="77"/>
      <c r="AY10" s="77"/>
      <c r="AZ10" s="77"/>
      <c r="BA10" s="77"/>
      <c r="BB10" s="79">
        <f>データ!$W$6</f>
        <v>281.95999999999998</v>
      </c>
      <c r="BC10" s="79"/>
      <c r="BD10" s="79"/>
      <c r="BE10" s="79"/>
      <c r="BF10" s="79"/>
      <c r="BG10" s="79"/>
      <c r="BH10" s="79"/>
      <c r="BI10" s="79"/>
      <c r="BJ10" s="2"/>
      <c r="BK10" s="2"/>
      <c r="BL10" s="81" t="s">
        <v>21</v>
      </c>
      <c r="BM10" s="8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6" t="s">
        <v>25</v>
      </c>
      <c r="BM14" s="67"/>
      <c r="BN14" s="67"/>
      <c r="BO14" s="67"/>
      <c r="BP14" s="67"/>
      <c r="BQ14" s="67"/>
      <c r="BR14" s="67"/>
      <c r="BS14" s="67"/>
      <c r="BT14" s="67"/>
      <c r="BU14" s="67"/>
      <c r="BV14" s="67"/>
      <c r="BW14" s="67"/>
      <c r="BX14" s="67"/>
      <c r="BY14" s="67"/>
      <c r="BZ14" s="68"/>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118</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57" t="s">
        <v>26</v>
      </c>
      <c r="D34" s="57"/>
      <c r="E34" s="57"/>
      <c r="F34" s="57"/>
      <c r="G34" s="57"/>
      <c r="H34" s="57"/>
      <c r="I34" s="57"/>
      <c r="J34" s="57"/>
      <c r="K34" s="57"/>
      <c r="L34" s="57"/>
      <c r="M34" s="57"/>
      <c r="N34" s="57"/>
      <c r="O34" s="57"/>
      <c r="P34" s="57"/>
      <c r="Q34" s="19"/>
      <c r="R34" s="57" t="s">
        <v>27</v>
      </c>
      <c r="S34" s="57"/>
      <c r="T34" s="57"/>
      <c r="U34" s="57"/>
      <c r="V34" s="57"/>
      <c r="W34" s="57"/>
      <c r="X34" s="57"/>
      <c r="Y34" s="57"/>
      <c r="Z34" s="57"/>
      <c r="AA34" s="57"/>
      <c r="AB34" s="57"/>
      <c r="AC34" s="57"/>
      <c r="AD34" s="57"/>
      <c r="AE34" s="57"/>
      <c r="AF34" s="19"/>
      <c r="AG34" s="57" t="s">
        <v>28</v>
      </c>
      <c r="AH34" s="57"/>
      <c r="AI34" s="57"/>
      <c r="AJ34" s="57"/>
      <c r="AK34" s="57"/>
      <c r="AL34" s="57"/>
      <c r="AM34" s="57"/>
      <c r="AN34" s="57"/>
      <c r="AO34" s="57"/>
      <c r="AP34" s="57"/>
      <c r="AQ34" s="57"/>
      <c r="AR34" s="57"/>
      <c r="AS34" s="57"/>
      <c r="AT34" s="57"/>
      <c r="AU34" s="19"/>
      <c r="AV34" s="57" t="s">
        <v>29</v>
      </c>
      <c r="AW34" s="57"/>
      <c r="AX34" s="57"/>
      <c r="AY34" s="57"/>
      <c r="AZ34" s="57"/>
      <c r="BA34" s="57"/>
      <c r="BB34" s="57"/>
      <c r="BC34" s="57"/>
      <c r="BD34" s="57"/>
      <c r="BE34" s="57"/>
      <c r="BF34" s="57"/>
      <c r="BG34" s="57"/>
      <c r="BH34" s="57"/>
      <c r="BI34" s="57"/>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57"/>
      <c r="D35" s="57"/>
      <c r="E35" s="57"/>
      <c r="F35" s="57"/>
      <c r="G35" s="57"/>
      <c r="H35" s="57"/>
      <c r="I35" s="57"/>
      <c r="J35" s="57"/>
      <c r="K35" s="57"/>
      <c r="L35" s="57"/>
      <c r="M35" s="57"/>
      <c r="N35" s="57"/>
      <c r="O35" s="57"/>
      <c r="P35" s="57"/>
      <c r="Q35" s="19"/>
      <c r="R35" s="57"/>
      <c r="S35" s="57"/>
      <c r="T35" s="57"/>
      <c r="U35" s="57"/>
      <c r="V35" s="57"/>
      <c r="W35" s="57"/>
      <c r="X35" s="57"/>
      <c r="Y35" s="57"/>
      <c r="Z35" s="57"/>
      <c r="AA35" s="57"/>
      <c r="AB35" s="57"/>
      <c r="AC35" s="57"/>
      <c r="AD35" s="57"/>
      <c r="AE35" s="57"/>
      <c r="AF35" s="19"/>
      <c r="AG35" s="57"/>
      <c r="AH35" s="57"/>
      <c r="AI35" s="57"/>
      <c r="AJ35" s="57"/>
      <c r="AK35" s="57"/>
      <c r="AL35" s="57"/>
      <c r="AM35" s="57"/>
      <c r="AN35" s="57"/>
      <c r="AO35" s="57"/>
      <c r="AP35" s="57"/>
      <c r="AQ35" s="57"/>
      <c r="AR35" s="57"/>
      <c r="AS35" s="57"/>
      <c r="AT35" s="57"/>
      <c r="AU35" s="19"/>
      <c r="AV35" s="57"/>
      <c r="AW35" s="57"/>
      <c r="AX35" s="57"/>
      <c r="AY35" s="57"/>
      <c r="AZ35" s="57"/>
      <c r="BA35" s="57"/>
      <c r="BB35" s="57"/>
      <c r="BC35" s="57"/>
      <c r="BD35" s="57"/>
      <c r="BE35" s="57"/>
      <c r="BF35" s="57"/>
      <c r="BG35" s="57"/>
      <c r="BH35" s="57"/>
      <c r="BI35" s="57"/>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30</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117</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57" t="s">
        <v>31</v>
      </c>
      <c r="D56" s="57"/>
      <c r="E56" s="57"/>
      <c r="F56" s="57"/>
      <c r="G56" s="57"/>
      <c r="H56" s="57"/>
      <c r="I56" s="57"/>
      <c r="J56" s="57"/>
      <c r="K56" s="57"/>
      <c r="L56" s="57"/>
      <c r="M56" s="57"/>
      <c r="N56" s="57"/>
      <c r="O56" s="57"/>
      <c r="P56" s="57"/>
      <c r="Q56" s="19"/>
      <c r="R56" s="57" t="s">
        <v>32</v>
      </c>
      <c r="S56" s="57"/>
      <c r="T56" s="57"/>
      <c r="U56" s="57"/>
      <c r="V56" s="57"/>
      <c r="W56" s="57"/>
      <c r="X56" s="57"/>
      <c r="Y56" s="57"/>
      <c r="Z56" s="57"/>
      <c r="AA56" s="57"/>
      <c r="AB56" s="57"/>
      <c r="AC56" s="57"/>
      <c r="AD56" s="57"/>
      <c r="AE56" s="57"/>
      <c r="AF56" s="19"/>
      <c r="AG56" s="57" t="s">
        <v>33</v>
      </c>
      <c r="AH56" s="57"/>
      <c r="AI56" s="57"/>
      <c r="AJ56" s="57"/>
      <c r="AK56" s="57"/>
      <c r="AL56" s="57"/>
      <c r="AM56" s="57"/>
      <c r="AN56" s="57"/>
      <c r="AO56" s="57"/>
      <c r="AP56" s="57"/>
      <c r="AQ56" s="57"/>
      <c r="AR56" s="57"/>
      <c r="AS56" s="57"/>
      <c r="AT56" s="57"/>
      <c r="AU56" s="19"/>
      <c r="AV56" s="57" t="s">
        <v>34</v>
      </c>
      <c r="AW56" s="57"/>
      <c r="AX56" s="57"/>
      <c r="AY56" s="57"/>
      <c r="AZ56" s="57"/>
      <c r="BA56" s="57"/>
      <c r="BB56" s="57"/>
      <c r="BC56" s="57"/>
      <c r="BD56" s="57"/>
      <c r="BE56" s="57"/>
      <c r="BF56" s="57"/>
      <c r="BG56" s="57"/>
      <c r="BH56" s="57"/>
      <c r="BI56" s="57"/>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57"/>
      <c r="D57" s="57"/>
      <c r="E57" s="57"/>
      <c r="F57" s="57"/>
      <c r="G57" s="57"/>
      <c r="H57" s="57"/>
      <c r="I57" s="57"/>
      <c r="J57" s="57"/>
      <c r="K57" s="57"/>
      <c r="L57" s="57"/>
      <c r="M57" s="57"/>
      <c r="N57" s="57"/>
      <c r="O57" s="57"/>
      <c r="P57" s="57"/>
      <c r="Q57" s="19"/>
      <c r="R57" s="57"/>
      <c r="S57" s="57"/>
      <c r="T57" s="57"/>
      <c r="U57" s="57"/>
      <c r="V57" s="57"/>
      <c r="W57" s="57"/>
      <c r="X57" s="57"/>
      <c r="Y57" s="57"/>
      <c r="Z57" s="57"/>
      <c r="AA57" s="57"/>
      <c r="AB57" s="57"/>
      <c r="AC57" s="57"/>
      <c r="AD57" s="57"/>
      <c r="AE57" s="57"/>
      <c r="AF57" s="19"/>
      <c r="AG57" s="57"/>
      <c r="AH57" s="57"/>
      <c r="AI57" s="57"/>
      <c r="AJ57" s="57"/>
      <c r="AK57" s="57"/>
      <c r="AL57" s="57"/>
      <c r="AM57" s="57"/>
      <c r="AN57" s="57"/>
      <c r="AO57" s="57"/>
      <c r="AP57" s="57"/>
      <c r="AQ57" s="57"/>
      <c r="AR57" s="57"/>
      <c r="AS57" s="57"/>
      <c r="AT57" s="57"/>
      <c r="AU57" s="19"/>
      <c r="AV57" s="57"/>
      <c r="AW57" s="57"/>
      <c r="AX57" s="57"/>
      <c r="AY57" s="57"/>
      <c r="AZ57" s="57"/>
      <c r="BA57" s="57"/>
      <c r="BB57" s="57"/>
      <c r="BC57" s="57"/>
      <c r="BD57" s="57"/>
      <c r="BE57" s="57"/>
      <c r="BF57" s="57"/>
      <c r="BG57" s="57"/>
      <c r="BH57" s="57"/>
      <c r="BI57" s="57"/>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1"/>
      <c r="BM59" s="52"/>
      <c r="BN59" s="52"/>
      <c r="BO59" s="52"/>
      <c r="BP59" s="52"/>
      <c r="BQ59" s="52"/>
      <c r="BR59" s="52"/>
      <c r="BS59" s="52"/>
      <c r="BT59" s="52"/>
      <c r="BU59" s="52"/>
      <c r="BV59" s="52"/>
      <c r="BW59" s="52"/>
      <c r="BX59" s="52"/>
      <c r="BY59" s="52"/>
      <c r="BZ59" s="53"/>
    </row>
    <row r="60" spans="1:78" ht="13.5" customHeight="1" x14ac:dyDescent="0.15">
      <c r="A60" s="2"/>
      <c r="B60" s="58" t="s">
        <v>35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1"/>
      <c r="BM60" s="52"/>
      <c r="BN60" s="52"/>
      <c r="BO60" s="52"/>
      <c r="BP60" s="52"/>
      <c r="BQ60" s="52"/>
      <c r="BR60" s="52"/>
      <c r="BS60" s="52"/>
      <c r="BT60" s="52"/>
      <c r="BU60" s="52"/>
      <c r="BV60" s="52"/>
      <c r="BW60" s="52"/>
      <c r="BX60" s="52"/>
      <c r="BY60" s="52"/>
      <c r="BZ60" s="5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36</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119</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57" t="s">
        <v>37</v>
      </c>
      <c r="D79" s="57"/>
      <c r="E79" s="57"/>
      <c r="F79" s="57"/>
      <c r="G79" s="57"/>
      <c r="H79" s="57"/>
      <c r="I79" s="57"/>
      <c r="J79" s="57"/>
      <c r="K79" s="57"/>
      <c r="L79" s="57"/>
      <c r="M79" s="57"/>
      <c r="N79" s="57"/>
      <c r="O79" s="57"/>
      <c r="P79" s="57"/>
      <c r="Q79" s="57"/>
      <c r="R79" s="57"/>
      <c r="S79" s="57"/>
      <c r="T79" s="57"/>
      <c r="U79" s="19"/>
      <c r="V79" s="19"/>
      <c r="W79" s="57" t="s">
        <v>38</v>
      </c>
      <c r="X79" s="57"/>
      <c r="Y79" s="57"/>
      <c r="Z79" s="57"/>
      <c r="AA79" s="57"/>
      <c r="AB79" s="57"/>
      <c r="AC79" s="57"/>
      <c r="AD79" s="57"/>
      <c r="AE79" s="57"/>
      <c r="AF79" s="57"/>
      <c r="AG79" s="57"/>
      <c r="AH79" s="57"/>
      <c r="AI79" s="57"/>
      <c r="AJ79" s="57"/>
      <c r="AK79" s="57"/>
      <c r="AL79" s="57"/>
      <c r="AM79" s="57"/>
      <c r="AN79" s="57"/>
      <c r="AO79" s="19"/>
      <c r="AP79" s="19"/>
      <c r="AQ79" s="57" t="s">
        <v>39</v>
      </c>
      <c r="AR79" s="57"/>
      <c r="AS79" s="57"/>
      <c r="AT79" s="57"/>
      <c r="AU79" s="57"/>
      <c r="AV79" s="57"/>
      <c r="AW79" s="57"/>
      <c r="AX79" s="57"/>
      <c r="AY79" s="57"/>
      <c r="AZ79" s="57"/>
      <c r="BA79" s="57"/>
      <c r="BB79" s="57"/>
      <c r="BC79" s="57"/>
      <c r="BD79" s="57"/>
      <c r="BE79" s="57"/>
      <c r="BF79" s="57"/>
      <c r="BG79" s="57"/>
      <c r="BH79" s="57"/>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57"/>
      <c r="D80" s="57"/>
      <c r="E80" s="57"/>
      <c r="F80" s="57"/>
      <c r="G80" s="57"/>
      <c r="H80" s="57"/>
      <c r="I80" s="57"/>
      <c r="J80" s="57"/>
      <c r="K80" s="57"/>
      <c r="L80" s="57"/>
      <c r="M80" s="57"/>
      <c r="N80" s="57"/>
      <c r="O80" s="57"/>
      <c r="P80" s="57"/>
      <c r="Q80" s="57"/>
      <c r="R80" s="57"/>
      <c r="S80" s="57"/>
      <c r="T80" s="57"/>
      <c r="U80" s="19"/>
      <c r="V80" s="19"/>
      <c r="W80" s="57"/>
      <c r="X80" s="57"/>
      <c r="Y80" s="57"/>
      <c r="Z80" s="57"/>
      <c r="AA80" s="57"/>
      <c r="AB80" s="57"/>
      <c r="AC80" s="57"/>
      <c r="AD80" s="57"/>
      <c r="AE80" s="57"/>
      <c r="AF80" s="57"/>
      <c r="AG80" s="57"/>
      <c r="AH80" s="57"/>
      <c r="AI80" s="57"/>
      <c r="AJ80" s="57"/>
      <c r="AK80" s="57"/>
      <c r="AL80" s="57"/>
      <c r="AM80" s="57"/>
      <c r="AN80" s="57"/>
      <c r="AO80" s="19"/>
      <c r="AP80" s="19"/>
      <c r="AQ80" s="57"/>
      <c r="AR80" s="57"/>
      <c r="AS80" s="57"/>
      <c r="AT80" s="57"/>
      <c r="AU80" s="57"/>
      <c r="AV80" s="57"/>
      <c r="AW80" s="57"/>
      <c r="AX80" s="57"/>
      <c r="AY80" s="57"/>
      <c r="AZ80" s="57"/>
      <c r="BA80" s="57"/>
      <c r="BB80" s="57"/>
      <c r="BC80" s="57"/>
      <c r="BD80" s="57"/>
      <c r="BE80" s="57"/>
      <c r="BF80" s="57"/>
      <c r="BG80" s="57"/>
      <c r="BH80" s="57"/>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4"/>
      <c r="BM82" s="55"/>
      <c r="BN82" s="55"/>
      <c r="BO82" s="55"/>
      <c r="BP82" s="55"/>
      <c r="BQ82" s="55"/>
      <c r="BR82" s="55"/>
      <c r="BS82" s="55"/>
      <c r="BT82" s="55"/>
      <c r="BU82" s="55"/>
      <c r="BV82" s="55"/>
      <c r="BW82" s="55"/>
      <c r="BX82" s="55"/>
      <c r="BY82" s="55"/>
      <c r="BZ82" s="5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wixV6L15eMqmQD3JwtdF+KSAni6iGBkWj4ALdGHVFj4EYvRvGOfVnBtzSL8s1q4w/7Bqem8pjoQpudITKGR9Q==" saltValue="mk9zo7HxCb/SCOgSc6ULr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9" t="s">
        <v>62</v>
      </c>
      <c r="I3" s="100"/>
      <c r="J3" s="100"/>
      <c r="K3" s="100"/>
      <c r="L3" s="100"/>
      <c r="M3" s="100"/>
      <c r="N3" s="100"/>
      <c r="O3" s="100"/>
      <c r="P3" s="100"/>
      <c r="Q3" s="100"/>
      <c r="R3" s="100"/>
      <c r="S3" s="100"/>
      <c r="T3" s="100"/>
      <c r="U3" s="100"/>
      <c r="V3" s="100"/>
      <c r="W3" s="101"/>
      <c r="X3" s="105" t="s">
        <v>63</v>
      </c>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t="s">
        <v>64</v>
      </c>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row>
    <row r="4" spans="1:144" x14ac:dyDescent="0.15">
      <c r="A4" s="28" t="s">
        <v>65</v>
      </c>
      <c r="B4" s="30"/>
      <c r="C4" s="30"/>
      <c r="D4" s="30"/>
      <c r="E4" s="30"/>
      <c r="F4" s="30"/>
      <c r="G4" s="30"/>
      <c r="H4" s="102"/>
      <c r="I4" s="103"/>
      <c r="J4" s="103"/>
      <c r="K4" s="103"/>
      <c r="L4" s="103"/>
      <c r="M4" s="103"/>
      <c r="N4" s="103"/>
      <c r="O4" s="103"/>
      <c r="P4" s="103"/>
      <c r="Q4" s="103"/>
      <c r="R4" s="103"/>
      <c r="S4" s="103"/>
      <c r="T4" s="103"/>
      <c r="U4" s="103"/>
      <c r="V4" s="103"/>
      <c r="W4" s="104"/>
      <c r="X4" s="98" t="s">
        <v>66</v>
      </c>
      <c r="Y4" s="98"/>
      <c r="Z4" s="98"/>
      <c r="AA4" s="98"/>
      <c r="AB4" s="98"/>
      <c r="AC4" s="98"/>
      <c r="AD4" s="98"/>
      <c r="AE4" s="98"/>
      <c r="AF4" s="98"/>
      <c r="AG4" s="98"/>
      <c r="AH4" s="98"/>
      <c r="AI4" s="98" t="s">
        <v>67</v>
      </c>
      <c r="AJ4" s="98"/>
      <c r="AK4" s="98"/>
      <c r="AL4" s="98"/>
      <c r="AM4" s="98"/>
      <c r="AN4" s="98"/>
      <c r="AO4" s="98"/>
      <c r="AP4" s="98"/>
      <c r="AQ4" s="98"/>
      <c r="AR4" s="98"/>
      <c r="AS4" s="98"/>
      <c r="AT4" s="98" t="s">
        <v>68</v>
      </c>
      <c r="AU4" s="98"/>
      <c r="AV4" s="98"/>
      <c r="AW4" s="98"/>
      <c r="AX4" s="98"/>
      <c r="AY4" s="98"/>
      <c r="AZ4" s="98"/>
      <c r="BA4" s="98"/>
      <c r="BB4" s="98"/>
      <c r="BC4" s="98"/>
      <c r="BD4" s="98"/>
      <c r="BE4" s="98" t="s">
        <v>69</v>
      </c>
      <c r="BF4" s="98"/>
      <c r="BG4" s="98"/>
      <c r="BH4" s="98"/>
      <c r="BI4" s="98"/>
      <c r="BJ4" s="98"/>
      <c r="BK4" s="98"/>
      <c r="BL4" s="98"/>
      <c r="BM4" s="98"/>
      <c r="BN4" s="98"/>
      <c r="BO4" s="98"/>
      <c r="BP4" s="98" t="s">
        <v>70</v>
      </c>
      <c r="BQ4" s="98"/>
      <c r="BR4" s="98"/>
      <c r="BS4" s="98"/>
      <c r="BT4" s="98"/>
      <c r="BU4" s="98"/>
      <c r="BV4" s="98"/>
      <c r="BW4" s="98"/>
      <c r="BX4" s="98"/>
      <c r="BY4" s="98"/>
      <c r="BZ4" s="98"/>
      <c r="CA4" s="98" t="s">
        <v>71</v>
      </c>
      <c r="CB4" s="98"/>
      <c r="CC4" s="98"/>
      <c r="CD4" s="98"/>
      <c r="CE4" s="98"/>
      <c r="CF4" s="98"/>
      <c r="CG4" s="98"/>
      <c r="CH4" s="98"/>
      <c r="CI4" s="98"/>
      <c r="CJ4" s="98"/>
      <c r="CK4" s="98"/>
      <c r="CL4" s="98" t="s">
        <v>72</v>
      </c>
      <c r="CM4" s="98"/>
      <c r="CN4" s="98"/>
      <c r="CO4" s="98"/>
      <c r="CP4" s="98"/>
      <c r="CQ4" s="98"/>
      <c r="CR4" s="98"/>
      <c r="CS4" s="98"/>
      <c r="CT4" s="98"/>
      <c r="CU4" s="98"/>
      <c r="CV4" s="98"/>
      <c r="CW4" s="98" t="s">
        <v>73</v>
      </c>
      <c r="CX4" s="98"/>
      <c r="CY4" s="98"/>
      <c r="CZ4" s="98"/>
      <c r="DA4" s="98"/>
      <c r="DB4" s="98"/>
      <c r="DC4" s="98"/>
      <c r="DD4" s="98"/>
      <c r="DE4" s="98"/>
      <c r="DF4" s="98"/>
      <c r="DG4" s="98"/>
      <c r="DH4" s="98" t="s">
        <v>74</v>
      </c>
      <c r="DI4" s="98"/>
      <c r="DJ4" s="98"/>
      <c r="DK4" s="98"/>
      <c r="DL4" s="98"/>
      <c r="DM4" s="98"/>
      <c r="DN4" s="98"/>
      <c r="DO4" s="98"/>
      <c r="DP4" s="98"/>
      <c r="DQ4" s="98"/>
      <c r="DR4" s="98"/>
      <c r="DS4" s="98" t="s">
        <v>75</v>
      </c>
      <c r="DT4" s="98"/>
      <c r="DU4" s="98"/>
      <c r="DV4" s="98"/>
      <c r="DW4" s="98"/>
      <c r="DX4" s="98"/>
      <c r="DY4" s="98"/>
      <c r="DZ4" s="98"/>
      <c r="EA4" s="98"/>
      <c r="EB4" s="98"/>
      <c r="EC4" s="98"/>
      <c r="ED4" s="98" t="s">
        <v>76</v>
      </c>
      <c r="EE4" s="98"/>
      <c r="EF4" s="98"/>
      <c r="EG4" s="98"/>
      <c r="EH4" s="98"/>
      <c r="EI4" s="98"/>
      <c r="EJ4" s="98"/>
      <c r="EK4" s="98"/>
      <c r="EL4" s="98"/>
      <c r="EM4" s="98"/>
      <c r="EN4" s="98"/>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49646</v>
      </c>
      <c r="D6" s="33">
        <f t="shared" si="3"/>
        <v>46</v>
      </c>
      <c r="E6" s="33">
        <f t="shared" si="3"/>
        <v>1</v>
      </c>
      <c r="F6" s="33">
        <f t="shared" si="3"/>
        <v>0</v>
      </c>
      <c r="G6" s="33">
        <f t="shared" si="3"/>
        <v>1</v>
      </c>
      <c r="H6" s="33" t="str">
        <f t="shared" si="3"/>
        <v>宮城県　石巻地方広域水道企業団</v>
      </c>
      <c r="I6" s="33" t="str">
        <f t="shared" si="3"/>
        <v>法適用</v>
      </c>
      <c r="J6" s="33" t="str">
        <f t="shared" si="3"/>
        <v>水道事業</v>
      </c>
      <c r="K6" s="33" t="str">
        <f t="shared" si="3"/>
        <v>末端給水事業</v>
      </c>
      <c r="L6" s="33" t="str">
        <f t="shared" si="3"/>
        <v>A2</v>
      </c>
      <c r="M6" s="33" t="str">
        <f t="shared" si="3"/>
        <v>自治体職員 学術・研究機関出身</v>
      </c>
      <c r="N6" s="34" t="str">
        <f t="shared" si="3"/>
        <v>-</v>
      </c>
      <c r="O6" s="34">
        <f t="shared" si="3"/>
        <v>81.69</v>
      </c>
      <c r="P6" s="34">
        <f t="shared" si="3"/>
        <v>99.65</v>
      </c>
      <c r="Q6" s="34">
        <f t="shared" si="3"/>
        <v>3650</v>
      </c>
      <c r="R6" s="34" t="str">
        <f t="shared" si="3"/>
        <v>-</v>
      </c>
      <c r="S6" s="34" t="str">
        <f t="shared" si="3"/>
        <v>-</v>
      </c>
      <c r="T6" s="34" t="str">
        <f t="shared" si="3"/>
        <v>-</v>
      </c>
      <c r="U6" s="34">
        <f t="shared" si="3"/>
        <v>184948</v>
      </c>
      <c r="V6" s="34">
        <f t="shared" si="3"/>
        <v>655.94</v>
      </c>
      <c r="W6" s="34">
        <f t="shared" si="3"/>
        <v>281.95999999999998</v>
      </c>
      <c r="X6" s="35">
        <f>IF(X7="",NA(),X7)</f>
        <v>109.46</v>
      </c>
      <c r="Y6" s="35">
        <f t="shared" ref="Y6:AG6" si="4">IF(Y7="",NA(),Y7)</f>
        <v>117.92</v>
      </c>
      <c r="Z6" s="35">
        <f t="shared" si="4"/>
        <v>114.8</v>
      </c>
      <c r="AA6" s="35">
        <f t="shared" si="4"/>
        <v>118.87</v>
      </c>
      <c r="AB6" s="35">
        <f t="shared" si="4"/>
        <v>118.6</v>
      </c>
      <c r="AC6" s="35">
        <f t="shared" si="4"/>
        <v>108.9</v>
      </c>
      <c r="AD6" s="35">
        <f t="shared" si="4"/>
        <v>114.43</v>
      </c>
      <c r="AE6" s="35">
        <f t="shared" si="4"/>
        <v>114.08</v>
      </c>
      <c r="AF6" s="35">
        <f t="shared" si="4"/>
        <v>115.36</v>
      </c>
      <c r="AG6" s="35">
        <f t="shared" si="4"/>
        <v>113.95</v>
      </c>
      <c r="AH6" s="34" t="str">
        <f>IF(AH7="","",IF(AH7="-","【-】","【"&amp;SUBSTITUTE(TEXT(AH7,"#,##0.00"),"-","△")&amp;"】"))</f>
        <v>【113.39】</v>
      </c>
      <c r="AI6" s="35">
        <f>IF(AI7="",NA(),AI7)</f>
        <v>18.28</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414.86</v>
      </c>
      <c r="AU6" s="35">
        <f t="shared" ref="AU6:BC6" si="6">IF(AU7="",NA(),AU7)</f>
        <v>231.24</v>
      </c>
      <c r="AV6" s="35">
        <f t="shared" si="6"/>
        <v>382.75</v>
      </c>
      <c r="AW6" s="35">
        <f t="shared" si="6"/>
        <v>716.86</v>
      </c>
      <c r="AX6" s="35">
        <f t="shared" si="6"/>
        <v>581.21</v>
      </c>
      <c r="AY6" s="35">
        <f t="shared" si="6"/>
        <v>628.34</v>
      </c>
      <c r="AZ6" s="35">
        <f t="shared" si="6"/>
        <v>289.8</v>
      </c>
      <c r="BA6" s="35">
        <f t="shared" si="6"/>
        <v>299.44</v>
      </c>
      <c r="BB6" s="35">
        <f t="shared" si="6"/>
        <v>311.99</v>
      </c>
      <c r="BC6" s="35">
        <f t="shared" si="6"/>
        <v>307.83</v>
      </c>
      <c r="BD6" s="34" t="str">
        <f>IF(BD7="","",IF(BD7="-","【-】","【"&amp;SUBSTITUTE(TEXT(BD7,"#,##0.00"),"-","△")&amp;"】"))</f>
        <v>【264.34】</v>
      </c>
      <c r="BE6" s="35">
        <f>IF(BE7="",NA(),BE7)</f>
        <v>246.45</v>
      </c>
      <c r="BF6" s="35">
        <f t="shared" ref="BF6:BN6" si="7">IF(BF7="",NA(),BF7)</f>
        <v>228.61</v>
      </c>
      <c r="BG6" s="35">
        <f t="shared" si="7"/>
        <v>219.14</v>
      </c>
      <c r="BH6" s="35">
        <f t="shared" si="7"/>
        <v>228.64</v>
      </c>
      <c r="BI6" s="35">
        <f t="shared" si="7"/>
        <v>230.91</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99.12</v>
      </c>
      <c r="BQ6" s="35">
        <f t="shared" ref="BQ6:BY6" si="8">IF(BQ7="",NA(),BQ7)</f>
        <v>111.59</v>
      </c>
      <c r="BR6" s="35">
        <f t="shared" si="8"/>
        <v>108.39</v>
      </c>
      <c r="BS6" s="35">
        <f t="shared" si="8"/>
        <v>112.11</v>
      </c>
      <c r="BT6" s="35">
        <f t="shared" si="8"/>
        <v>112.95</v>
      </c>
      <c r="BU6" s="35">
        <f t="shared" si="8"/>
        <v>99.89</v>
      </c>
      <c r="BV6" s="35">
        <f t="shared" si="8"/>
        <v>107.05</v>
      </c>
      <c r="BW6" s="35">
        <f t="shared" si="8"/>
        <v>106.4</v>
      </c>
      <c r="BX6" s="35">
        <f t="shared" si="8"/>
        <v>107.61</v>
      </c>
      <c r="BY6" s="35">
        <f t="shared" si="8"/>
        <v>106.02</v>
      </c>
      <c r="BZ6" s="34" t="str">
        <f>IF(BZ7="","",IF(BZ7="-","【-】","【"&amp;SUBSTITUTE(TEXT(BZ7,"#,##0.00"),"-","△")&amp;"】"))</f>
        <v>【104.36】</v>
      </c>
      <c r="CA6" s="35">
        <f>IF(CA7="",NA(),CA7)</f>
        <v>220.81</v>
      </c>
      <c r="CB6" s="35">
        <f t="shared" ref="CB6:CJ6" si="9">IF(CB7="",NA(),CB7)</f>
        <v>197.27</v>
      </c>
      <c r="CC6" s="35">
        <f t="shared" si="9"/>
        <v>202.94</v>
      </c>
      <c r="CD6" s="35">
        <f t="shared" si="9"/>
        <v>196.71</v>
      </c>
      <c r="CE6" s="35">
        <f t="shared" si="9"/>
        <v>195.79</v>
      </c>
      <c r="CF6" s="35">
        <f t="shared" si="9"/>
        <v>165.34</v>
      </c>
      <c r="CG6" s="35">
        <f t="shared" si="9"/>
        <v>155.09</v>
      </c>
      <c r="CH6" s="35">
        <f t="shared" si="9"/>
        <v>156.29</v>
      </c>
      <c r="CI6" s="35">
        <f t="shared" si="9"/>
        <v>155.69</v>
      </c>
      <c r="CJ6" s="35">
        <f t="shared" si="9"/>
        <v>158.6</v>
      </c>
      <c r="CK6" s="34" t="str">
        <f>IF(CK7="","",IF(CK7="-","【-】","【"&amp;SUBSTITUTE(TEXT(CK7,"#,##0.00"),"-","△")&amp;"】"))</f>
        <v>【165.71】</v>
      </c>
      <c r="CL6" s="35">
        <f>IF(CL7="",NA(),CL7)</f>
        <v>60.39</v>
      </c>
      <c r="CM6" s="35">
        <f t="shared" ref="CM6:CU6" si="10">IF(CM7="",NA(),CM7)</f>
        <v>61.6</v>
      </c>
      <c r="CN6" s="35">
        <f t="shared" si="10"/>
        <v>59.53</v>
      </c>
      <c r="CO6" s="35">
        <f t="shared" si="10"/>
        <v>60.04</v>
      </c>
      <c r="CP6" s="35">
        <f t="shared" si="10"/>
        <v>59.41</v>
      </c>
      <c r="CQ6" s="35">
        <f t="shared" si="10"/>
        <v>62.15</v>
      </c>
      <c r="CR6" s="35">
        <f t="shared" si="10"/>
        <v>61.61</v>
      </c>
      <c r="CS6" s="35">
        <f t="shared" si="10"/>
        <v>62.34</v>
      </c>
      <c r="CT6" s="35">
        <f t="shared" si="10"/>
        <v>62.46</v>
      </c>
      <c r="CU6" s="35">
        <f t="shared" si="10"/>
        <v>62.88</v>
      </c>
      <c r="CV6" s="34" t="str">
        <f>IF(CV7="","",IF(CV7="-","【-】","【"&amp;SUBSTITUTE(TEXT(CV7,"#,##0.00"),"-","△")&amp;"】"))</f>
        <v>【60.41】</v>
      </c>
      <c r="CW6" s="35">
        <f>IF(CW7="",NA(),CW7)</f>
        <v>85.13</v>
      </c>
      <c r="CX6" s="35">
        <f t="shared" ref="CX6:DF6" si="11">IF(CX7="",NA(),CX7)</f>
        <v>84.49</v>
      </c>
      <c r="CY6" s="35">
        <f t="shared" si="11"/>
        <v>86.77</v>
      </c>
      <c r="CZ6" s="35">
        <f t="shared" si="11"/>
        <v>86.53</v>
      </c>
      <c r="DA6" s="35">
        <f t="shared" si="11"/>
        <v>87.64</v>
      </c>
      <c r="DB6" s="35">
        <f t="shared" si="11"/>
        <v>90.64</v>
      </c>
      <c r="DC6" s="35">
        <f t="shared" si="11"/>
        <v>90.23</v>
      </c>
      <c r="DD6" s="35">
        <f t="shared" si="11"/>
        <v>90.15</v>
      </c>
      <c r="DE6" s="35">
        <f t="shared" si="11"/>
        <v>90.62</v>
      </c>
      <c r="DF6" s="35">
        <f t="shared" si="11"/>
        <v>90.13</v>
      </c>
      <c r="DG6" s="34" t="str">
        <f>IF(DG7="","",IF(DG7="-","【-】","【"&amp;SUBSTITUTE(TEXT(DG7,"#,##0.00"),"-","△")&amp;"】"))</f>
        <v>【89.93】</v>
      </c>
      <c r="DH6" s="35">
        <f>IF(DH7="",NA(),DH7)</f>
        <v>47.35</v>
      </c>
      <c r="DI6" s="35">
        <f t="shared" ref="DI6:DQ6" si="12">IF(DI7="",NA(),DI7)</f>
        <v>49.45</v>
      </c>
      <c r="DJ6" s="35">
        <f t="shared" si="12"/>
        <v>50.26</v>
      </c>
      <c r="DK6" s="35">
        <f t="shared" si="12"/>
        <v>51.36</v>
      </c>
      <c r="DL6" s="35">
        <f t="shared" si="12"/>
        <v>44.79</v>
      </c>
      <c r="DM6" s="35">
        <f t="shared" si="12"/>
        <v>43.24</v>
      </c>
      <c r="DN6" s="35">
        <f t="shared" si="12"/>
        <v>46.36</v>
      </c>
      <c r="DO6" s="35">
        <f t="shared" si="12"/>
        <v>47.37</v>
      </c>
      <c r="DP6" s="35">
        <f t="shared" si="12"/>
        <v>48.01</v>
      </c>
      <c r="DQ6" s="35">
        <f t="shared" si="12"/>
        <v>48.01</v>
      </c>
      <c r="DR6" s="34" t="str">
        <f>IF(DR7="","",IF(DR7="-","【-】","【"&amp;SUBSTITUTE(TEXT(DR7,"#,##0.00"),"-","△")&amp;"】"))</f>
        <v>【48.12】</v>
      </c>
      <c r="DS6" s="35">
        <f>IF(DS7="",NA(),DS7)</f>
        <v>53.26</v>
      </c>
      <c r="DT6" s="35">
        <f t="shared" ref="DT6:EB6" si="13">IF(DT7="",NA(),DT7)</f>
        <v>48.39</v>
      </c>
      <c r="DU6" s="35">
        <f t="shared" si="13"/>
        <v>53.62</v>
      </c>
      <c r="DV6" s="35">
        <f t="shared" si="13"/>
        <v>55.64</v>
      </c>
      <c r="DW6" s="35">
        <f t="shared" si="13"/>
        <v>29.07</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1.8</v>
      </c>
      <c r="EE6" s="35">
        <f t="shared" ref="EE6:EM6" si="14">IF(EE7="",NA(),EE7)</f>
        <v>1.28</v>
      </c>
      <c r="EF6" s="35">
        <f t="shared" si="14"/>
        <v>0.56999999999999995</v>
      </c>
      <c r="EG6" s="35">
        <f t="shared" si="14"/>
        <v>0.7</v>
      </c>
      <c r="EH6" s="35">
        <f t="shared" si="14"/>
        <v>0.76</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49646</v>
      </c>
      <c r="D7" s="37">
        <v>46</v>
      </c>
      <c r="E7" s="37">
        <v>1</v>
      </c>
      <c r="F7" s="37">
        <v>0</v>
      </c>
      <c r="G7" s="37">
        <v>1</v>
      </c>
      <c r="H7" s="37" t="s">
        <v>105</v>
      </c>
      <c r="I7" s="37" t="s">
        <v>106</v>
      </c>
      <c r="J7" s="37" t="s">
        <v>107</v>
      </c>
      <c r="K7" s="37" t="s">
        <v>108</v>
      </c>
      <c r="L7" s="37" t="s">
        <v>109</v>
      </c>
      <c r="M7" s="37" t="s">
        <v>110</v>
      </c>
      <c r="N7" s="38" t="s">
        <v>111</v>
      </c>
      <c r="O7" s="38">
        <v>81.69</v>
      </c>
      <c r="P7" s="38">
        <v>99.65</v>
      </c>
      <c r="Q7" s="38">
        <v>3650</v>
      </c>
      <c r="R7" s="38" t="s">
        <v>111</v>
      </c>
      <c r="S7" s="38" t="s">
        <v>111</v>
      </c>
      <c r="T7" s="38" t="s">
        <v>111</v>
      </c>
      <c r="U7" s="38">
        <v>184948</v>
      </c>
      <c r="V7" s="38">
        <v>655.94</v>
      </c>
      <c r="W7" s="38">
        <v>281.95999999999998</v>
      </c>
      <c r="X7" s="38">
        <v>109.46</v>
      </c>
      <c r="Y7" s="38">
        <v>117.92</v>
      </c>
      <c r="Z7" s="38">
        <v>114.8</v>
      </c>
      <c r="AA7" s="38">
        <v>118.87</v>
      </c>
      <c r="AB7" s="38">
        <v>118.6</v>
      </c>
      <c r="AC7" s="38">
        <v>108.9</v>
      </c>
      <c r="AD7" s="38">
        <v>114.43</v>
      </c>
      <c r="AE7" s="38">
        <v>114.08</v>
      </c>
      <c r="AF7" s="38">
        <v>115.36</v>
      </c>
      <c r="AG7" s="38">
        <v>113.95</v>
      </c>
      <c r="AH7" s="38">
        <v>113.39</v>
      </c>
      <c r="AI7" s="38">
        <v>18.28</v>
      </c>
      <c r="AJ7" s="38">
        <v>0</v>
      </c>
      <c r="AK7" s="38">
        <v>0</v>
      </c>
      <c r="AL7" s="38">
        <v>0</v>
      </c>
      <c r="AM7" s="38">
        <v>0</v>
      </c>
      <c r="AN7" s="38">
        <v>3.47</v>
      </c>
      <c r="AO7" s="38">
        <v>0.13</v>
      </c>
      <c r="AP7" s="38">
        <v>0</v>
      </c>
      <c r="AQ7" s="38">
        <v>0</v>
      </c>
      <c r="AR7" s="38">
        <v>0</v>
      </c>
      <c r="AS7" s="38">
        <v>0.85</v>
      </c>
      <c r="AT7" s="38">
        <v>414.86</v>
      </c>
      <c r="AU7" s="38">
        <v>231.24</v>
      </c>
      <c r="AV7" s="38">
        <v>382.75</v>
      </c>
      <c r="AW7" s="38">
        <v>716.86</v>
      </c>
      <c r="AX7" s="38">
        <v>581.21</v>
      </c>
      <c r="AY7" s="38">
        <v>628.34</v>
      </c>
      <c r="AZ7" s="38">
        <v>289.8</v>
      </c>
      <c r="BA7" s="38">
        <v>299.44</v>
      </c>
      <c r="BB7" s="38">
        <v>311.99</v>
      </c>
      <c r="BC7" s="38">
        <v>307.83</v>
      </c>
      <c r="BD7" s="38">
        <v>264.33999999999997</v>
      </c>
      <c r="BE7" s="38">
        <v>246.45</v>
      </c>
      <c r="BF7" s="38">
        <v>228.61</v>
      </c>
      <c r="BG7" s="38">
        <v>219.14</v>
      </c>
      <c r="BH7" s="38">
        <v>228.64</v>
      </c>
      <c r="BI7" s="38">
        <v>230.91</v>
      </c>
      <c r="BJ7" s="38">
        <v>297.13</v>
      </c>
      <c r="BK7" s="38">
        <v>301.99</v>
      </c>
      <c r="BL7" s="38">
        <v>298.08999999999997</v>
      </c>
      <c r="BM7" s="38">
        <v>291.77999999999997</v>
      </c>
      <c r="BN7" s="38">
        <v>295.44</v>
      </c>
      <c r="BO7" s="38">
        <v>274.27</v>
      </c>
      <c r="BP7" s="38">
        <v>99.12</v>
      </c>
      <c r="BQ7" s="38">
        <v>111.59</v>
      </c>
      <c r="BR7" s="38">
        <v>108.39</v>
      </c>
      <c r="BS7" s="38">
        <v>112.11</v>
      </c>
      <c r="BT7" s="38">
        <v>112.95</v>
      </c>
      <c r="BU7" s="38">
        <v>99.89</v>
      </c>
      <c r="BV7" s="38">
        <v>107.05</v>
      </c>
      <c r="BW7" s="38">
        <v>106.4</v>
      </c>
      <c r="BX7" s="38">
        <v>107.61</v>
      </c>
      <c r="BY7" s="38">
        <v>106.02</v>
      </c>
      <c r="BZ7" s="38">
        <v>104.36</v>
      </c>
      <c r="CA7" s="38">
        <v>220.81</v>
      </c>
      <c r="CB7" s="38">
        <v>197.27</v>
      </c>
      <c r="CC7" s="38">
        <v>202.94</v>
      </c>
      <c r="CD7" s="38">
        <v>196.71</v>
      </c>
      <c r="CE7" s="38">
        <v>195.79</v>
      </c>
      <c r="CF7" s="38">
        <v>165.34</v>
      </c>
      <c r="CG7" s="38">
        <v>155.09</v>
      </c>
      <c r="CH7" s="38">
        <v>156.29</v>
      </c>
      <c r="CI7" s="38">
        <v>155.69</v>
      </c>
      <c r="CJ7" s="38">
        <v>158.6</v>
      </c>
      <c r="CK7" s="38">
        <v>165.71</v>
      </c>
      <c r="CL7" s="38">
        <v>60.39</v>
      </c>
      <c r="CM7" s="38">
        <v>61.6</v>
      </c>
      <c r="CN7" s="38">
        <v>59.53</v>
      </c>
      <c r="CO7" s="38">
        <v>60.04</v>
      </c>
      <c r="CP7" s="38">
        <v>59.41</v>
      </c>
      <c r="CQ7" s="38">
        <v>62.15</v>
      </c>
      <c r="CR7" s="38">
        <v>61.61</v>
      </c>
      <c r="CS7" s="38">
        <v>62.34</v>
      </c>
      <c r="CT7" s="38">
        <v>62.46</v>
      </c>
      <c r="CU7" s="38">
        <v>62.88</v>
      </c>
      <c r="CV7" s="38">
        <v>60.41</v>
      </c>
      <c r="CW7" s="38">
        <v>85.13</v>
      </c>
      <c r="CX7" s="38">
        <v>84.49</v>
      </c>
      <c r="CY7" s="38">
        <v>86.77</v>
      </c>
      <c r="CZ7" s="38">
        <v>86.53</v>
      </c>
      <c r="DA7" s="38">
        <v>87.64</v>
      </c>
      <c r="DB7" s="38">
        <v>90.64</v>
      </c>
      <c r="DC7" s="38">
        <v>90.23</v>
      </c>
      <c r="DD7" s="38">
        <v>90.15</v>
      </c>
      <c r="DE7" s="38">
        <v>90.62</v>
      </c>
      <c r="DF7" s="38">
        <v>90.13</v>
      </c>
      <c r="DG7" s="38">
        <v>89.93</v>
      </c>
      <c r="DH7" s="38">
        <v>47.35</v>
      </c>
      <c r="DI7" s="38">
        <v>49.45</v>
      </c>
      <c r="DJ7" s="38">
        <v>50.26</v>
      </c>
      <c r="DK7" s="38">
        <v>51.36</v>
      </c>
      <c r="DL7" s="38">
        <v>44.79</v>
      </c>
      <c r="DM7" s="38">
        <v>43.24</v>
      </c>
      <c r="DN7" s="38">
        <v>46.36</v>
      </c>
      <c r="DO7" s="38">
        <v>47.37</v>
      </c>
      <c r="DP7" s="38">
        <v>48.01</v>
      </c>
      <c r="DQ7" s="38">
        <v>48.01</v>
      </c>
      <c r="DR7" s="38">
        <v>48.12</v>
      </c>
      <c r="DS7" s="38">
        <v>53.26</v>
      </c>
      <c r="DT7" s="38">
        <v>48.39</v>
      </c>
      <c r="DU7" s="38">
        <v>53.62</v>
      </c>
      <c r="DV7" s="38">
        <v>55.64</v>
      </c>
      <c r="DW7" s="38">
        <v>29.07</v>
      </c>
      <c r="DX7" s="38">
        <v>12.21</v>
      </c>
      <c r="DY7" s="38">
        <v>13.57</v>
      </c>
      <c r="DZ7" s="38">
        <v>14.27</v>
      </c>
      <c r="EA7" s="38">
        <v>16.170000000000002</v>
      </c>
      <c r="EB7" s="38">
        <v>16.600000000000001</v>
      </c>
      <c r="EC7" s="38">
        <v>15.89</v>
      </c>
      <c r="ED7" s="38">
        <v>1.8</v>
      </c>
      <c r="EE7" s="38">
        <v>1.28</v>
      </c>
      <c r="EF7" s="38">
        <v>0.56999999999999995</v>
      </c>
      <c r="EG7" s="38">
        <v>0.7</v>
      </c>
      <c r="EH7" s="38">
        <v>0.76</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茂樹</cp:lastModifiedBy>
  <cp:lastPrinted>2019-01-21T01:15:22Z</cp:lastPrinted>
  <dcterms:created xsi:type="dcterms:W3CDTF">2018-12-03T08:26:32Z</dcterms:created>
  <dcterms:modified xsi:type="dcterms:W3CDTF">2019-01-22T00:39:39Z</dcterms:modified>
  <cp:category/>
</cp:coreProperties>
</file>