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100\data\上下水道事業所\上水道係\調査関係\H30調査物関係\財政係\経営比較分析表\"/>
    </mc:Choice>
  </mc:AlternateContent>
  <workbookProtection workbookAlgorithmName="SHA-512" workbookHashValue="Q5I+SHJ3ytgV3bzorlPAeYynPodOeOsLCzwirIQQha0hpncyTO++9cwWzxikmX8Z7+qWWq25AYKzAShmqu5oZg==" workbookSaltValue="vWmlSvLwG4U0RwfZByEKQw=="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AD8"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<sst xmlns="http://schemas.openxmlformats.org/spreadsheetml/2006/main" count="232" uniqueCount="120">
  <si>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</si>
  <si>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</si>
  <si>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</si>
  <si>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</si>
  <si>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</si>
  <si>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</si>
  <si>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</si>
  <si>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</si>
  <si>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</si>
  <si>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</si>
  <si>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</si>
  <si>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</si>
  <si>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</si>
  <si>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</si>
  <si>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</si>
  <si>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</si>
  <si>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</si>
  <si>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</si>
  <si>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</si>
  <si>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</si>
  <si>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</si>
  <si>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</si>
  <si>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</si>
  <si>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</si>
  <si>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</si>
  <si>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</si>
  <si>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</si>
  <si>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</si>
  <si>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</si>
  <si>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</si>
  <si>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</si>
  <si>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</si>
  <si>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</si>
  <si>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</si>
  <si>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</si>
  <si>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</si>
  <si>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</si>
  <si>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</si>
  <si>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</si>
  <si>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</si>
  <si>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</si>
  <si>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</si>
  <si>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</si>
  <si>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</si>
  <si>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</si>
  <si>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</si>
  <si>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</si>
  <si>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</si>
  <si>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</si>
  <si>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</si>
  <si>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</si>
  <si>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</si>
  <si>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</si>
  <si>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</si>
  <si>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</si>
  <si>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</si>
  <si>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</si>
  <si>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</si>
  <si>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</si>
  <si>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</si>
  <si>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</si>
  <si>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</si>
  <si>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</si>
  <si>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</si>
  <si>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</si>
  <si>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</si>
  <si>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</si>
  <si>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</si>
  <si>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</si>
  <si>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</si>
  <si>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</si>
  <si>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</si>
  <si>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</si>
  <si>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</si>
  <si>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</si>
  <si>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</si>
  <si>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</si>
  <si>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</si>
  <si>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</si>
  <si>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</si>
  <si>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</si>
  <si>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</si>
  <si>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</si>
  <si>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</si>
  <si>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</si>
  <si>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</si>
  <si>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</si>
  <si>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</si>
  <si>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</si>
  <si>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</si>
  <si>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</si>
  <si>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</si>
  <si>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</si>
  <si>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</si>
  <si>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</si>
  <si>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</si>
  <si>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</si>
  <si>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</si>
  <si>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</si>
  <si>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</si>
  <si>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</si>
  <si>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</si>
  <si>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</si>
  <si>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</si>
  <si>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</si>
  <si>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南三陸町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</si>
  <si>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</si>
  <si>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</si>
  <si>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</si>
  <si>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</si>
  <si>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</si>
  <si>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</si>
  <si>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</si>
  <si>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</si>
  <si>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</si>
  <si>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</si>
  <si>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</si>
  <si>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32年度の震災復旧復興事業の終了を目指し、佳境に入っている。今後は、復旧復興事業が落ち着いた段階で、事業の費用対効果や将来に向けたランニングコストを十分に精査し、老朽管の更新や施設の耐震性強化により、安心・安全で良質な水の安定供給を図る。
　また、経営効率化による経費の削減や企業債残高の縮減等により、経営基盤の強化を図り、健全な水道事業経営を目指す。</t>
    <rPh sb="24" eb="26">
      <t>カキョウ</t>
    </rPh>
    <rPh sb="27" eb="28">
      <t>ハイ</t>
    </rPh>
    <rPh sb="41" eb="43">
      <t>ジギョウ</t>
    </rPh>
    <rPh sb="44" eb="45">
      <t>オ</t>
    </rPh>
    <rPh sb="46" eb="47">
      <t>ツ</t>
    </rPh>
    <rPh sb="149" eb="150">
      <t>トウ</t>
    </rPh>
    <phoneticPr fontId="4"/>
  </si>
  <si>
    <t>　平成32年度までに復興事業を完了することを目指し、総合計画の具現化や創造的復興に向けた取組が町全体で進行している。水道事業費用対策効果・緊急性・必要性・将来に向けたランニングコストを十分に精査し、持続可能なまちづくりの基幹を成す水道インフラの整備に努めている。防災集団移転団地への移転がほぼ完了し、震災前の経営を取り戻しつつある。
　経常収支比率については、災害復興事業が進むにつれ、仮設施設と本設稼動した施設の動力費等が重複することにより、減傾向を示している。
　累積欠損金比率については震災後の決算では毎年黒字決算を公表することで、確実に経営の健全化が数値で確認できる。今後についても早期に累積欠損金解消に向け更なる経営努力を行う。
　流動比率については老朽管の漏水等による水道単独費の増加傾向にあり、流動比率の悪化を招いている状況にある。
　有収率については震災復興事業が優先されることにより、老朽管更新事業に着手できていないことから近年、有収率が低下傾向を示している。震災復興事業が落ち着き次第、平行して取り組んでいく予定である。</t>
    <rPh sb="168" eb="170">
      <t>ケイジョウ</t>
    </rPh>
    <rPh sb="170" eb="172">
      <t>シュウシ</t>
    </rPh>
    <rPh sb="172" eb="174">
      <t>ヒリツ</t>
    </rPh>
    <rPh sb="288" eb="290">
      <t>コンゴ</t>
    </rPh>
    <rPh sb="324" eb="325">
      <t>リツ</t>
    </rPh>
    <rPh sb="336" eb="337">
      <t>トウ</t>
    </rPh>
    <rPh sb="383" eb="385">
      <t>シンサイ</t>
    </rPh>
    <rPh sb="385" eb="387">
      <t>フッコウ</t>
    </rPh>
    <rPh sb="387" eb="389">
      <t>ジギョウ</t>
    </rPh>
    <rPh sb="390" eb="392">
      <t>ユウセン</t>
    </rPh>
    <rPh sb="439" eb="441">
      <t>シンサイ</t>
    </rPh>
    <rPh sb="441" eb="443">
      <t>フッコウ</t>
    </rPh>
    <rPh sb="443" eb="445">
      <t>ジギョウ</t>
    </rPh>
    <rPh sb="446" eb="447">
      <t>オ</t>
    </rPh>
    <rPh sb="448" eb="449">
      <t>ツ</t>
    </rPh>
    <rPh sb="450" eb="452">
      <t>シダイ</t>
    </rPh>
    <rPh sb="453" eb="455">
      <t>ヘイコウ</t>
    </rPh>
    <rPh sb="457" eb="458">
      <t>ト</t>
    </rPh>
    <rPh sb="459" eb="460">
      <t>ク</t>
    </rPh>
    <rPh sb="464" eb="466">
      <t>ヨテイ</t>
    </rPh>
    <phoneticPr fontId="4"/>
  </si>
  <si>
    <t>　有形固定資産減価償却費率については震災以前に老朽化が進行していた沿岸部の施設を被災後、施設は新たに構築したことにより、類似団体平均を下回っている。
　管路経年化率については、沿岸部の管路は災害復旧事業により復旧しているものの、その他の管路については老朽しており、災害復旧事業が落ち着き次第、平行して計画的な管路更新を進めていく予定である。
　管路更新率については今後計画的な更新を進めていく。
　※管路経年化率について、平成２７年度～２９年度の数値が０となっているが、実際の数値は平成２７年度は５．４１％、平成２８年度は１７．７２％、平成２９年度は１７．４６％である。</t>
    <rPh sb="95" eb="97">
      <t>サイガイ</t>
    </rPh>
    <rPh sb="97" eb="99">
      <t>フッキュウ</t>
    </rPh>
    <rPh sb="99" eb="101">
      <t>ジギョウ</t>
    </rPh>
    <rPh sb="104" eb="106">
      <t>フッキュウ</t>
    </rPh>
    <rPh sb="132" eb="134">
      <t>サイガイ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</si>
</sst>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1.41</c:v>
                </c:pt>
                <c:pt idx="1">
                  <c:v>0.84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473-4BCC-8E12-A74205E06E5C}"/>
            </c:ext>
          </c:extLst>
        </c:ser>
        <c:dLbls>
          <c:showLegendKey val="0"/>
          <c:showVal val="0"/>
          <c:showCatName val="0"/>
          <c:showSerName val="0"/>
          <c:showPercent val="0"/>
          <c:showBubbleSize val="0"/>
        </c:dLbls>
        <c:gapWidth val="150"/>
        <c:axId val="444212720"/>
        <c:axId val="47812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4473-4BCC-8E12-A74205E06E5C}"/>
            </c:ext>
          </c:extLst>
        </c:ser>
        <c:dLbls>
          <c:showLegendKey val="0"/>
          <c:showVal val="0"/>
          <c:showCatName val="0"/>
          <c:showSerName val="0"/>
          <c:showPercent val="0"/>
          <c:showBubbleSize val="0"/>
        </c:dLbls>
        <c:marker val="1"/>
        <c:smooth val="0"/>
        <c:axId val="444212720"/>
        <c:axId val="478121792"/>
      </c:lineChart>
      <c:dateAx>
        <c:axId val="444212720"/>
        <c:scaling>
          <c:orientation val="minMax"/>
        </c:scaling>
        <c:delete val="1"/>
        <c:axPos val="b"/>
        <c:numFmt formatCode="ge" sourceLinked="1"/>
        <c:majorTickMark val="none"/>
        <c:minorTickMark val="none"/>
        <c:tickLblPos val="none"/>
        <c:crossAx val="478121792"/>
        <c:crosses val="autoZero"/>
        <c:auto val="1"/>
        <c:lblOffset val="100"/>
        <c:baseTimeUnit val="years"/>
      </c:dateAx>
      <c:valAx>
        <c:axId val="4781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21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49.46</c:v>
                </c:pt>
                <c:pt idx="1">
                  <c:v>51.67</c:v>
                </c:pt>
                <c:pt idx="2">
                  <c:v>53.38</c:v>
                </c:pt>
                <c:pt idx="3">
                  <c:v>52.57</c:v>
                </c:pt>
                <c:pt idx="4">
                  <c:v>58.66</c:v>
                </c:pt>
              </c:numCache>
            </c:numRef>
          </c:val>
          <c:extLst xmlns:c16r2="http://schemas.microsoft.com/office/drawing/2015/06/chart">
            <c:ext xmlns:c16="http://schemas.microsoft.com/office/drawing/2014/chart" uri="{C3380CC4-5D6E-409C-BE32-E72D297353CC}">
              <c16:uniqueId val="{00000000-231B-4C52-AED7-C3D7153B57C1}"/>
            </c:ext>
          </c:extLst>
        </c:ser>
        <c:dLbls>
          <c:showLegendKey val="0"/>
          <c:showVal val="0"/>
          <c:showCatName val="0"/>
          <c:showSerName val="0"/>
          <c:showPercent val="0"/>
          <c:showBubbleSize val="0"/>
        </c:dLbls>
        <c:gapWidth val="150"/>
        <c:axId val="470488216"/>
        <c:axId val="47048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231B-4C52-AED7-C3D7153B57C1}"/>
            </c:ext>
          </c:extLst>
        </c:ser>
        <c:dLbls>
          <c:showLegendKey val="0"/>
          <c:showVal val="0"/>
          <c:showCatName val="0"/>
          <c:showSerName val="0"/>
          <c:showPercent val="0"/>
          <c:showBubbleSize val="0"/>
        </c:dLbls>
        <c:marker val="1"/>
        <c:smooth val="0"/>
        <c:axId val="470488216"/>
        <c:axId val="470487432"/>
      </c:lineChart>
      <c:dateAx>
        <c:axId val="470488216"/>
        <c:scaling>
          <c:orientation val="minMax"/>
        </c:scaling>
        <c:delete val="1"/>
        <c:axPos val="b"/>
        <c:numFmt formatCode="ge" sourceLinked="1"/>
        <c:majorTickMark val="none"/>
        <c:minorTickMark val="none"/>
        <c:tickLblPos val="none"/>
        <c:crossAx val="470487432"/>
        <c:crosses val="autoZero"/>
        <c:auto val="1"/>
        <c:lblOffset val="100"/>
        <c:baseTimeUnit val="years"/>
      </c:dateAx>
      <c:valAx>
        <c:axId val="47048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8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71.66</c:v>
                </c:pt>
                <c:pt idx="1">
                  <c:v>72.760000000000005</c:v>
                </c:pt>
                <c:pt idx="2">
                  <c:v>71.69</c:v>
                </c:pt>
                <c:pt idx="3">
                  <c:v>73.010000000000005</c:v>
                </c:pt>
                <c:pt idx="4">
                  <c:v>65.91</c:v>
                </c:pt>
              </c:numCache>
            </c:numRef>
          </c:val>
          <c:extLst xmlns:c16r2="http://schemas.microsoft.com/office/drawing/2015/06/chart">
            <c:ext xmlns:c16="http://schemas.microsoft.com/office/drawing/2014/chart" uri="{C3380CC4-5D6E-409C-BE32-E72D297353CC}">
              <c16:uniqueId val="{00000000-2C11-422B-BE8E-C68277CAB58C}"/>
            </c:ext>
          </c:extLst>
        </c:ser>
        <c:dLbls>
          <c:showLegendKey val="0"/>
          <c:showVal val="0"/>
          <c:showCatName val="0"/>
          <c:showSerName val="0"/>
          <c:showPercent val="0"/>
          <c:showBubbleSize val="0"/>
        </c:dLbls>
        <c:gapWidth val="150"/>
        <c:axId val="473172304"/>
        <c:axId val="47317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2C11-422B-BE8E-C68277CAB58C}"/>
            </c:ext>
          </c:extLst>
        </c:ser>
        <c:dLbls>
          <c:showLegendKey val="0"/>
          <c:showVal val="0"/>
          <c:showCatName val="0"/>
          <c:showSerName val="0"/>
          <c:showPercent val="0"/>
          <c:showBubbleSize val="0"/>
        </c:dLbls>
        <c:marker val="1"/>
        <c:smooth val="0"/>
        <c:axId val="473172304"/>
        <c:axId val="473173480"/>
      </c:lineChart>
      <c:dateAx>
        <c:axId val="473172304"/>
        <c:scaling>
          <c:orientation val="minMax"/>
        </c:scaling>
        <c:delete val="1"/>
        <c:axPos val="b"/>
        <c:numFmt formatCode="ge" sourceLinked="1"/>
        <c:majorTickMark val="none"/>
        <c:minorTickMark val="none"/>
        <c:tickLblPos val="none"/>
        <c:crossAx val="473173480"/>
        <c:crosses val="autoZero"/>
        <c:auto val="1"/>
        <c:lblOffset val="100"/>
        <c:baseTimeUnit val="years"/>
      </c:dateAx>
      <c:valAx>
        <c:axId val="47317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17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102.72</c:v>
                </c:pt>
                <c:pt idx="1">
                  <c:v>113.4</c:v>
                </c:pt>
                <c:pt idx="2">
                  <c:v>113.47</c:v>
                </c:pt>
                <c:pt idx="3">
                  <c:v>110.32</c:v>
                </c:pt>
                <c:pt idx="4">
                  <c:v>106.27</c:v>
                </c:pt>
              </c:numCache>
            </c:numRef>
          </c:val>
          <c:extLst xmlns:c16r2="http://schemas.microsoft.com/office/drawing/2015/06/chart">
            <c:ext xmlns:c16="http://schemas.microsoft.com/office/drawing/2014/chart" uri="{C3380CC4-5D6E-409C-BE32-E72D297353CC}">
              <c16:uniqueId val="{00000000-E8DA-4A58-9DA1-9A7978438D28}"/>
            </c:ext>
          </c:extLst>
        </c:ser>
        <c:dLbls>
          <c:showLegendKey val="0"/>
          <c:showVal val="0"/>
          <c:showCatName val="0"/>
          <c:showSerName val="0"/>
          <c:showPercent val="0"/>
          <c:showBubbleSize val="0"/>
        </c:dLbls>
        <c:gapWidth val="150"/>
        <c:axId val="478123360"/>
        <c:axId val="47812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E8DA-4A58-9DA1-9A7978438D28}"/>
            </c:ext>
          </c:extLst>
        </c:ser>
        <c:dLbls>
          <c:showLegendKey val="0"/>
          <c:showVal val="0"/>
          <c:showCatName val="0"/>
          <c:showSerName val="0"/>
          <c:showPercent val="0"/>
          <c:showBubbleSize val="0"/>
        </c:dLbls>
        <c:marker val="1"/>
        <c:smooth val="0"/>
        <c:axId val="478123360"/>
        <c:axId val="478128848"/>
      </c:lineChart>
      <c:dateAx>
        <c:axId val="478123360"/>
        <c:scaling>
          <c:orientation val="minMax"/>
        </c:scaling>
        <c:delete val="1"/>
        <c:axPos val="b"/>
        <c:numFmt formatCode="ge" sourceLinked="1"/>
        <c:majorTickMark val="none"/>
        <c:minorTickMark val="none"/>
        <c:tickLblPos val="none"/>
        <c:crossAx val="478128848"/>
        <c:crosses val="autoZero"/>
        <c:auto val="1"/>
        <c:lblOffset val="100"/>
        <c:baseTimeUnit val="years"/>
      </c:dateAx>
      <c:valAx>
        <c:axId val="478128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1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36.57</c:v>
                </c:pt>
                <c:pt idx="1">
                  <c:v>40.14</c:v>
                </c:pt>
                <c:pt idx="2">
                  <c:v>32.22</c:v>
                </c:pt>
                <c:pt idx="3">
                  <c:v>28.18</c:v>
                </c:pt>
                <c:pt idx="4">
                  <c:v>29.21</c:v>
                </c:pt>
              </c:numCache>
            </c:numRef>
          </c:val>
          <c:extLst xmlns:c16r2="http://schemas.microsoft.com/office/drawing/2015/06/chart">
            <c:ext xmlns:c16="http://schemas.microsoft.com/office/drawing/2014/chart" uri="{C3380CC4-5D6E-409C-BE32-E72D297353CC}">
              <c16:uniqueId val="{00000000-535C-43ED-86AF-D4B0D02CA5E3}"/>
            </c:ext>
          </c:extLst>
        </c:ser>
        <c:dLbls>
          <c:showLegendKey val="0"/>
          <c:showVal val="0"/>
          <c:showCatName val="0"/>
          <c:showSerName val="0"/>
          <c:showPercent val="0"/>
          <c:showBubbleSize val="0"/>
        </c:dLbls>
        <c:gapWidth val="150"/>
        <c:axId val="478124536"/>
        <c:axId val="47812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535C-43ED-86AF-D4B0D02CA5E3}"/>
            </c:ext>
          </c:extLst>
        </c:ser>
        <c:dLbls>
          <c:showLegendKey val="0"/>
          <c:showVal val="0"/>
          <c:showCatName val="0"/>
          <c:showSerName val="0"/>
          <c:showPercent val="0"/>
          <c:showBubbleSize val="0"/>
        </c:dLbls>
        <c:marker val="1"/>
        <c:smooth val="0"/>
        <c:axId val="478124536"/>
        <c:axId val="478128064"/>
      </c:lineChart>
      <c:dateAx>
        <c:axId val="478124536"/>
        <c:scaling>
          <c:orientation val="minMax"/>
        </c:scaling>
        <c:delete val="1"/>
        <c:axPos val="b"/>
        <c:numFmt formatCode="ge" sourceLinked="1"/>
        <c:majorTickMark val="none"/>
        <c:minorTickMark val="none"/>
        <c:tickLblPos val="none"/>
        <c:crossAx val="478128064"/>
        <c:crosses val="autoZero"/>
        <c:auto val="1"/>
        <c:lblOffset val="100"/>
        <c:baseTimeUnit val="years"/>
      </c:dateAx>
      <c:valAx>
        <c:axId val="4781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12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8.93</c:v>
                </c:pt>
                <c:pt idx="1">
                  <c:v>8.86</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042-4FB8-9D45-4F9BC2DB0BC1}"/>
            </c:ext>
          </c:extLst>
        </c:ser>
        <c:dLbls>
          <c:showLegendKey val="0"/>
          <c:showVal val="0"/>
          <c:showCatName val="0"/>
          <c:showSerName val="0"/>
          <c:showPercent val="0"/>
          <c:showBubbleSize val="0"/>
        </c:dLbls>
        <c:gapWidth val="150"/>
        <c:axId val="478122184"/>
        <c:axId val="46991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2042-4FB8-9D45-4F9BC2DB0BC1}"/>
            </c:ext>
          </c:extLst>
        </c:ser>
        <c:dLbls>
          <c:showLegendKey val="0"/>
          <c:showVal val="0"/>
          <c:showCatName val="0"/>
          <c:showSerName val="0"/>
          <c:showPercent val="0"/>
          <c:showBubbleSize val="0"/>
        </c:dLbls>
        <c:marker val="1"/>
        <c:smooth val="0"/>
        <c:axId val="478122184"/>
        <c:axId val="469915192"/>
      </c:lineChart>
      <c:dateAx>
        <c:axId val="478122184"/>
        <c:scaling>
          <c:orientation val="minMax"/>
        </c:scaling>
        <c:delete val="1"/>
        <c:axPos val="b"/>
        <c:numFmt formatCode="ge" sourceLinked="1"/>
        <c:majorTickMark val="none"/>
        <c:minorTickMark val="none"/>
        <c:tickLblPos val="none"/>
        <c:crossAx val="469915192"/>
        <c:crosses val="autoZero"/>
        <c:auto val="1"/>
        <c:lblOffset val="100"/>
        <c:baseTimeUnit val="years"/>
      </c:dateAx>
      <c:valAx>
        <c:axId val="46991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12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79.19</c:v>
                </c:pt>
                <c:pt idx="1">
                  <c:v>59.17</c:v>
                </c:pt>
                <c:pt idx="2">
                  <c:v>41.62</c:v>
                </c:pt>
                <c:pt idx="3">
                  <c:v>26.06</c:v>
                </c:pt>
                <c:pt idx="4">
                  <c:v>17.95</c:v>
                </c:pt>
              </c:numCache>
            </c:numRef>
          </c:val>
          <c:extLst xmlns:c16r2="http://schemas.microsoft.com/office/drawing/2015/06/chart">
            <c:ext xmlns:c16="http://schemas.microsoft.com/office/drawing/2014/chart" uri="{C3380CC4-5D6E-409C-BE32-E72D297353CC}">
              <c16:uniqueId val="{00000000-E56B-4DD9-8501-240A56651EF7}"/>
            </c:ext>
          </c:extLst>
        </c:ser>
        <c:dLbls>
          <c:showLegendKey val="0"/>
          <c:showVal val="0"/>
          <c:showCatName val="0"/>
          <c:showSerName val="0"/>
          <c:showPercent val="0"/>
          <c:showBubbleSize val="0"/>
        </c:dLbls>
        <c:gapWidth val="150"/>
        <c:axId val="469914800"/>
        <c:axId val="46991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E56B-4DD9-8501-240A56651EF7}"/>
            </c:ext>
          </c:extLst>
        </c:ser>
        <c:dLbls>
          <c:showLegendKey val="0"/>
          <c:showVal val="0"/>
          <c:showCatName val="0"/>
          <c:showSerName val="0"/>
          <c:showPercent val="0"/>
          <c:showBubbleSize val="0"/>
        </c:dLbls>
        <c:marker val="1"/>
        <c:smooth val="0"/>
        <c:axId val="469914800"/>
        <c:axId val="469916368"/>
      </c:lineChart>
      <c:dateAx>
        <c:axId val="469914800"/>
        <c:scaling>
          <c:orientation val="minMax"/>
        </c:scaling>
        <c:delete val="1"/>
        <c:axPos val="b"/>
        <c:numFmt formatCode="ge" sourceLinked="1"/>
        <c:majorTickMark val="none"/>
        <c:minorTickMark val="none"/>
        <c:tickLblPos val="none"/>
        <c:crossAx val="469916368"/>
        <c:crosses val="autoZero"/>
        <c:auto val="1"/>
        <c:lblOffset val="100"/>
        <c:baseTimeUnit val="years"/>
      </c:dateAx>
      <c:valAx>
        <c:axId val="46991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991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424.99</c:v>
                </c:pt>
                <c:pt idx="1">
                  <c:v>161.77000000000001</c:v>
                </c:pt>
                <c:pt idx="2">
                  <c:v>177.81</c:v>
                </c:pt>
                <c:pt idx="3">
                  <c:v>108.89</c:v>
                </c:pt>
                <c:pt idx="4">
                  <c:v>127.99</c:v>
                </c:pt>
              </c:numCache>
            </c:numRef>
          </c:val>
          <c:extLst xmlns:c16r2="http://schemas.microsoft.com/office/drawing/2015/06/chart">
            <c:ext xmlns:c16="http://schemas.microsoft.com/office/drawing/2014/chart" uri="{C3380CC4-5D6E-409C-BE32-E72D297353CC}">
              <c16:uniqueId val="{00000000-3597-499F-9A0B-8B967F595460}"/>
            </c:ext>
          </c:extLst>
        </c:ser>
        <c:dLbls>
          <c:showLegendKey val="0"/>
          <c:showVal val="0"/>
          <c:showCatName val="0"/>
          <c:showSerName val="0"/>
          <c:showPercent val="0"/>
          <c:showBubbleSize val="0"/>
        </c:dLbls>
        <c:gapWidth val="150"/>
        <c:axId val="469915584"/>
        <c:axId val="47391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3597-499F-9A0B-8B967F595460}"/>
            </c:ext>
          </c:extLst>
        </c:ser>
        <c:dLbls>
          <c:showLegendKey val="0"/>
          <c:showVal val="0"/>
          <c:showCatName val="0"/>
          <c:showSerName val="0"/>
          <c:showPercent val="0"/>
          <c:showBubbleSize val="0"/>
        </c:dLbls>
        <c:marker val="1"/>
        <c:smooth val="0"/>
        <c:axId val="469915584"/>
        <c:axId val="473912112"/>
      </c:lineChart>
      <c:dateAx>
        <c:axId val="469915584"/>
        <c:scaling>
          <c:orientation val="minMax"/>
        </c:scaling>
        <c:delete val="1"/>
        <c:axPos val="b"/>
        <c:numFmt formatCode="ge" sourceLinked="1"/>
        <c:majorTickMark val="none"/>
        <c:minorTickMark val="none"/>
        <c:tickLblPos val="none"/>
        <c:crossAx val="473912112"/>
        <c:crosses val="autoZero"/>
        <c:auto val="1"/>
        <c:lblOffset val="100"/>
        <c:baseTimeUnit val="years"/>
      </c:dateAx>
      <c:valAx>
        <c:axId val="47391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99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808.02</c:v>
                </c:pt>
                <c:pt idx="1">
                  <c:v>711.67</c:v>
                </c:pt>
                <c:pt idx="2">
                  <c:v>646.91999999999996</c:v>
                </c:pt>
                <c:pt idx="3">
                  <c:v>594.62</c:v>
                </c:pt>
                <c:pt idx="4">
                  <c:v>544.49</c:v>
                </c:pt>
              </c:numCache>
            </c:numRef>
          </c:val>
          <c:extLst xmlns:c16r2="http://schemas.microsoft.com/office/drawing/2015/06/chart">
            <c:ext xmlns:c16="http://schemas.microsoft.com/office/drawing/2014/chart" uri="{C3380CC4-5D6E-409C-BE32-E72D297353CC}">
              <c16:uniqueId val="{00000000-62BC-4CBF-AA22-77E85110FBBA}"/>
            </c:ext>
          </c:extLst>
        </c:ser>
        <c:dLbls>
          <c:showLegendKey val="0"/>
          <c:showVal val="0"/>
          <c:showCatName val="0"/>
          <c:showSerName val="0"/>
          <c:showPercent val="0"/>
          <c:showBubbleSize val="0"/>
        </c:dLbls>
        <c:gapWidth val="150"/>
        <c:axId val="473913680"/>
        <c:axId val="47391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62BC-4CBF-AA22-77E85110FBBA}"/>
            </c:ext>
          </c:extLst>
        </c:ser>
        <c:dLbls>
          <c:showLegendKey val="0"/>
          <c:showVal val="0"/>
          <c:showCatName val="0"/>
          <c:showSerName val="0"/>
          <c:showPercent val="0"/>
          <c:showBubbleSize val="0"/>
        </c:dLbls>
        <c:marker val="1"/>
        <c:smooth val="0"/>
        <c:axId val="473913680"/>
        <c:axId val="473911720"/>
      </c:lineChart>
      <c:dateAx>
        <c:axId val="473913680"/>
        <c:scaling>
          <c:orientation val="minMax"/>
        </c:scaling>
        <c:delete val="1"/>
        <c:axPos val="b"/>
        <c:numFmt formatCode="ge" sourceLinked="1"/>
        <c:majorTickMark val="none"/>
        <c:minorTickMark val="none"/>
        <c:tickLblPos val="none"/>
        <c:crossAx val="473911720"/>
        <c:crosses val="autoZero"/>
        <c:auto val="1"/>
        <c:lblOffset val="100"/>
        <c:baseTimeUnit val="years"/>
      </c:dateAx>
      <c:valAx>
        <c:axId val="473911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391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77.31</c:v>
                </c:pt>
                <c:pt idx="1">
                  <c:v>92.26</c:v>
                </c:pt>
                <c:pt idx="2">
                  <c:v>90.11</c:v>
                </c:pt>
                <c:pt idx="3">
                  <c:v>93.32</c:v>
                </c:pt>
                <c:pt idx="4">
                  <c:v>90.8</c:v>
                </c:pt>
              </c:numCache>
            </c:numRef>
          </c:val>
          <c:extLst xmlns:c16r2="http://schemas.microsoft.com/office/drawing/2015/06/chart">
            <c:ext xmlns:c16="http://schemas.microsoft.com/office/drawing/2014/chart" uri="{C3380CC4-5D6E-409C-BE32-E72D297353CC}">
              <c16:uniqueId val="{00000000-A310-4B9E-8B9A-C1FDF1EA5D85}"/>
            </c:ext>
          </c:extLst>
        </c:ser>
        <c:dLbls>
          <c:showLegendKey val="0"/>
          <c:showVal val="0"/>
          <c:showCatName val="0"/>
          <c:showSerName val="0"/>
          <c:showPercent val="0"/>
          <c:showBubbleSize val="0"/>
        </c:dLbls>
        <c:gapWidth val="150"/>
        <c:axId val="473914072"/>
        <c:axId val="47391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A310-4B9E-8B9A-C1FDF1EA5D85}"/>
            </c:ext>
          </c:extLst>
        </c:ser>
        <c:dLbls>
          <c:showLegendKey val="0"/>
          <c:showVal val="0"/>
          <c:showCatName val="0"/>
          <c:showSerName val="0"/>
          <c:showPercent val="0"/>
          <c:showBubbleSize val="0"/>
        </c:dLbls>
        <c:marker val="1"/>
        <c:smooth val="0"/>
        <c:axId val="473914072"/>
        <c:axId val="473914464"/>
      </c:lineChart>
      <c:dateAx>
        <c:axId val="473914072"/>
        <c:scaling>
          <c:orientation val="minMax"/>
        </c:scaling>
        <c:delete val="1"/>
        <c:axPos val="b"/>
        <c:numFmt formatCode="ge" sourceLinked="1"/>
        <c:majorTickMark val="none"/>
        <c:minorTickMark val="none"/>
        <c:tickLblPos val="none"/>
        <c:crossAx val="473914464"/>
        <c:crosses val="autoZero"/>
        <c:auto val="1"/>
        <c:lblOffset val="100"/>
        <c:baseTimeUnit val="years"/>
      </c:dateAx>
      <c:valAx>
        <c:axId val="4739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91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280.36</c:v>
                </c:pt>
                <c:pt idx="1">
                  <c:v>237.09</c:v>
                </c:pt>
                <c:pt idx="2">
                  <c:v>245.22</c:v>
                </c:pt>
                <c:pt idx="3">
                  <c:v>239.99</c:v>
                </c:pt>
                <c:pt idx="4">
                  <c:v>247.1</c:v>
                </c:pt>
              </c:numCache>
            </c:numRef>
          </c:val>
          <c:extLst xmlns:c16r2="http://schemas.microsoft.com/office/drawing/2015/06/chart">
            <c:ext xmlns:c16="http://schemas.microsoft.com/office/drawing/2014/chart" uri="{C3380CC4-5D6E-409C-BE32-E72D297353CC}">
              <c16:uniqueId val="{00000000-F3D2-4D99-A695-208CB9E847B0}"/>
            </c:ext>
          </c:extLst>
        </c:ser>
        <c:dLbls>
          <c:showLegendKey val="0"/>
          <c:showVal val="0"/>
          <c:showCatName val="0"/>
          <c:showSerName val="0"/>
          <c:showPercent val="0"/>
          <c:showBubbleSize val="0"/>
        </c:dLbls>
        <c:gapWidth val="150"/>
        <c:axId val="469918328"/>
        <c:axId val="47048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F3D2-4D99-A695-208CB9E847B0}"/>
            </c:ext>
          </c:extLst>
        </c:ser>
        <c:dLbls>
          <c:showLegendKey val="0"/>
          <c:showVal val="0"/>
          <c:showCatName val="0"/>
          <c:showSerName val="0"/>
          <c:showPercent val="0"/>
          <c:showBubbleSize val="0"/>
        </c:dLbls>
        <c:marker val="1"/>
        <c:smooth val="0"/>
        <c:axId val="469918328"/>
        <c:axId val="470489784"/>
      </c:lineChart>
      <c:dateAx>
        <c:axId val="469918328"/>
        <c:scaling>
          <c:orientation val="minMax"/>
        </c:scaling>
        <c:delete val="1"/>
        <c:axPos val="b"/>
        <c:numFmt formatCode="ge" sourceLinked="1"/>
        <c:majorTickMark val="none"/>
        <c:minorTickMark val="none"/>
        <c:tickLblPos val="none"/>
        <c:crossAx val="470489784"/>
        <c:crosses val="autoZero"/>
        <c:auto val="1"/>
        <c:lblOffset val="100"/>
        <c:baseTimeUnit val="years"/>
      </c:dateAx>
      <c:valAx>
        <c:axId val="47048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1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宮城県　南三陸町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13210</v>
      </c>
      <c r="AM8" s="70"/>
      <c r="AN8" s="70"/>
      <c r="AO8" s="70"/>
      <c r="AP8" s="70"/>
      <c r="AQ8" s="70"/>
      <c r="AR8" s="70"/>
      <c r="AS8" s="70"/>
      <c r="AT8" s="66">
        <f>データ!$S$6</f>
        <v>163.4</v>
      </c>
      <c r="AU8" s="67"/>
      <c r="AV8" s="67"/>
      <c r="AW8" s="67"/>
      <c r="AX8" s="67"/>
      <c r="AY8" s="67"/>
      <c r="AZ8" s="67"/>
      <c r="BA8" s="67"/>
      <c r="BB8" s="69">
        <f>データ!$T$6</f>
        <v>80.84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78.06</v>
      </c>
      <c r="J10" s="67"/>
      <c r="K10" s="67"/>
      <c r="L10" s="67"/>
      <c r="M10" s="67"/>
      <c r="N10" s="67"/>
      <c r="O10" s="68"/>
      <c r="P10" s="69">
        <f>データ!$P$6</f>
        <v>98.7</v>
      </c>
      <c r="Q10" s="69"/>
      <c r="R10" s="69"/>
      <c r="S10" s="69"/>
      <c r="T10" s="69"/>
      <c r="U10" s="69"/>
      <c r="V10" s="69"/>
      <c r="W10" s="70">
        <f>データ!$Q$6</f>
        <v>3996</v>
      </c>
      <c r="X10" s="70"/>
      <c r="Y10" s="70"/>
      <c r="Z10" s="70"/>
      <c r="AA10" s="70"/>
      <c r="AB10" s="70"/>
      <c r="AC10" s="70"/>
      <c r="AD10" s="2"/>
      <c r="AE10" s="2"/>
      <c r="AF10" s="2"/>
      <c r="AG10" s="2"/>
      <c r="AH10" s="4"/>
      <c r="AI10" s="4"/>
      <c r="AJ10" s="4"/>
      <c r="AK10" s="4"/>
      <c r="AL10" s="70">
        <f>データ!$U$6</f>
        <v>12970</v>
      </c>
      <c r="AM10" s="70"/>
      <c r="AN10" s="70"/>
      <c r="AO10" s="70"/>
      <c r="AP10" s="70"/>
      <c r="AQ10" s="70"/>
      <c r="AR10" s="70"/>
      <c r="AS10" s="70"/>
      <c r="AT10" s="66">
        <f>データ!$V$6</f>
        <v>163.4</v>
      </c>
      <c r="AU10" s="67"/>
      <c r="AV10" s="67"/>
      <c r="AW10" s="67"/>
      <c r="AX10" s="67"/>
      <c r="AY10" s="67"/>
      <c r="AZ10" s="67"/>
      <c r="BA10" s="67"/>
      <c r="BB10" s="69">
        <f>データ!$W$6</f>
        <v>79.38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6TuLDbj0dHHVaOlIUo+bebxFyCfnyiVq6c9AZofCDRlao8xSkm+HkxDSH8VcB4Ma/orP0PC0qPVVoYEL3QwYA==" saltValue="5nvwDgd/KtmcHMUW9HPPD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46060</v>
      </c>
      <c r="D6" s="33">
        <f t="shared" si="3"/>
        <v>46</v>
      </c>
      <c r="E6" s="33">
        <f t="shared" si="3"/>
        <v>1</v>
      </c>
      <c r="F6" s="33">
        <f t="shared" si="3"/>
        <v>0</v>
      </c>
      <c r="G6" s="33">
        <f t="shared" si="3"/>
        <v>1</v>
      </c>
      <c r="H6" s="33" t="str">
        <f t="shared" si="3"/>
        <v>宮城県　南三陸町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78.06</v>
      </c>
      <c r="P6" s="34">
        <f t="shared" si="3"/>
        <v>98.7</v>
      </c>
      <c r="Q6" s="34">
        <f t="shared" si="3"/>
        <v>3996</v>
      </c>
      <c r="R6" s="34">
        <f t="shared" si="3"/>
        <v>13210</v>
      </c>
      <c r="S6" s="34">
        <f t="shared" si="3"/>
        <v>163.4</v>
      </c>
      <c r="T6" s="34">
        <f t="shared" si="3"/>
        <v>80.84</v>
      </c>
      <c r="U6" s="34">
        <f t="shared" si="3"/>
        <v>12970</v>
      </c>
      <c r="V6" s="34">
        <f t="shared" si="3"/>
        <v>163.4</v>
      </c>
      <c r="W6" s="34">
        <f t="shared" si="3"/>
        <v>79.38</v>
      </c>
      <c r="X6" s="35">
        <f>IF(X7="",NA(),X7)</f>
        <v>102.72</v>
      </c>
      <c r="Y6" s="35">
        <f t="shared" ref="Y6:AG6" si="4">IF(Y7="",NA(),Y7)</f>
        <v>113.4</v>
      </c>
      <c r="Z6" s="35">
        <f t="shared" si="4"/>
        <v>113.47</v>
      </c>
      <c r="AA6" s="35">
        <f t="shared" si="4"/>
        <v>110.32</v>
      </c>
      <c r="AB6" s="35">
        <f t="shared" si="4"/>
        <v>106.27</v>
      </c>
      <c r="AC6" s="35">
        <f t="shared" si="4"/>
        <v>107.95</v>
      </c>
      <c r="AD6" s="35">
        <f t="shared" si="4"/>
        <v>109.49</v>
      </c>
      <c r="AE6" s="35">
        <f t="shared" si="4"/>
        <v>111.06</v>
      </c>
      <c r="AF6" s="35">
        <f t="shared" si="4"/>
        <v>111.34</v>
      </c>
      <c r="AG6" s="35">
        <f t="shared" si="4"/>
        <v>110.02</v>
      </c>
      <c r="AH6" s="34" t="str">
        <f>IF(AH7="","",IF(AH7="-","【-】","【"&amp;SUBSTITUTE(TEXT(AH7,"#,##0.00"),"-","△")&amp;"】"))</f>
        <v>【113.39】</v>
      </c>
      <c r="AI6" s="35">
        <f>IF(AI7="",NA(),AI7)</f>
        <v>79.19</v>
      </c>
      <c r="AJ6" s="35">
        <f t="shared" ref="AJ6:AR6" si="5">IF(AJ7="",NA(),AJ7)</f>
        <v>59.17</v>
      </c>
      <c r="AK6" s="35">
        <f t="shared" si="5"/>
        <v>41.62</v>
      </c>
      <c r="AL6" s="35">
        <f t="shared" si="5"/>
        <v>26.06</v>
      </c>
      <c r="AM6" s="35">
        <f t="shared" si="5"/>
        <v>17.95</v>
      </c>
      <c r="AN6" s="35">
        <f t="shared" si="5"/>
        <v>13.47</v>
      </c>
      <c r="AO6" s="35">
        <f t="shared" si="5"/>
        <v>9.49</v>
      </c>
      <c r="AP6" s="35">
        <f t="shared" si="5"/>
        <v>9.35</v>
      </c>
      <c r="AQ6" s="35">
        <f t="shared" si="5"/>
        <v>10.130000000000001</v>
      </c>
      <c r="AR6" s="35">
        <f t="shared" si="5"/>
        <v>7.31</v>
      </c>
      <c r="AS6" s="34" t="str">
        <f>IF(AS7="","",IF(AS7="-","【-】","【"&amp;SUBSTITUTE(TEXT(AS7,"#,##0.00"),"-","△")&amp;"】"))</f>
        <v>【0.85】</v>
      </c>
      <c r="AT6" s="35">
        <f>IF(AT7="",NA(),AT7)</f>
        <v>424.99</v>
      </c>
      <c r="AU6" s="35">
        <f t="shared" ref="AU6:BC6" si="6">IF(AU7="",NA(),AU7)</f>
        <v>161.77000000000001</v>
      </c>
      <c r="AV6" s="35">
        <f t="shared" si="6"/>
        <v>177.81</v>
      </c>
      <c r="AW6" s="35">
        <f t="shared" si="6"/>
        <v>108.89</v>
      </c>
      <c r="AX6" s="35">
        <f t="shared" si="6"/>
        <v>127.99</v>
      </c>
      <c r="AY6" s="35">
        <f t="shared" si="6"/>
        <v>1081.23</v>
      </c>
      <c r="AZ6" s="35">
        <f t="shared" si="6"/>
        <v>406.37</v>
      </c>
      <c r="BA6" s="35">
        <f t="shared" si="6"/>
        <v>398.29</v>
      </c>
      <c r="BB6" s="35">
        <f t="shared" si="6"/>
        <v>388.67</v>
      </c>
      <c r="BC6" s="35">
        <f t="shared" si="6"/>
        <v>355.27</v>
      </c>
      <c r="BD6" s="34" t="str">
        <f>IF(BD7="","",IF(BD7="-","【-】","【"&amp;SUBSTITUTE(TEXT(BD7,"#,##0.00"),"-","△")&amp;"】"))</f>
        <v>【264.34】</v>
      </c>
      <c r="BE6" s="35">
        <f>IF(BE7="",NA(),BE7)</f>
        <v>808.02</v>
      </c>
      <c r="BF6" s="35">
        <f t="shared" ref="BF6:BN6" si="7">IF(BF7="",NA(),BF7)</f>
        <v>711.67</v>
      </c>
      <c r="BG6" s="35">
        <f t="shared" si="7"/>
        <v>646.91999999999996</v>
      </c>
      <c r="BH6" s="35">
        <f t="shared" si="7"/>
        <v>594.62</v>
      </c>
      <c r="BI6" s="35">
        <f t="shared" si="7"/>
        <v>544.49</v>
      </c>
      <c r="BJ6" s="35">
        <f t="shared" si="7"/>
        <v>443.13</v>
      </c>
      <c r="BK6" s="35">
        <f t="shared" si="7"/>
        <v>442.54</v>
      </c>
      <c r="BL6" s="35">
        <f t="shared" si="7"/>
        <v>431</v>
      </c>
      <c r="BM6" s="35">
        <f t="shared" si="7"/>
        <v>422.5</v>
      </c>
      <c r="BN6" s="35">
        <f t="shared" si="7"/>
        <v>458.27</v>
      </c>
      <c r="BO6" s="34" t="str">
        <f>IF(BO7="","",IF(BO7="-","【-】","【"&amp;SUBSTITUTE(TEXT(BO7,"#,##0.00"),"-","△")&amp;"】"))</f>
        <v>【274.27】</v>
      </c>
      <c r="BP6" s="35">
        <f>IF(BP7="",NA(),BP7)</f>
        <v>77.31</v>
      </c>
      <c r="BQ6" s="35">
        <f t="shared" ref="BQ6:BY6" si="8">IF(BQ7="",NA(),BQ7)</f>
        <v>92.26</v>
      </c>
      <c r="BR6" s="35">
        <f t="shared" si="8"/>
        <v>90.11</v>
      </c>
      <c r="BS6" s="35">
        <f t="shared" si="8"/>
        <v>93.32</v>
      </c>
      <c r="BT6" s="35">
        <f t="shared" si="8"/>
        <v>90.8</v>
      </c>
      <c r="BU6" s="35">
        <f t="shared" si="8"/>
        <v>95.4</v>
      </c>
      <c r="BV6" s="35">
        <f t="shared" si="8"/>
        <v>98.6</v>
      </c>
      <c r="BW6" s="35">
        <f t="shared" si="8"/>
        <v>100.82</v>
      </c>
      <c r="BX6" s="35">
        <f t="shared" si="8"/>
        <v>101.64</v>
      </c>
      <c r="BY6" s="35">
        <f t="shared" si="8"/>
        <v>96.77</v>
      </c>
      <c r="BZ6" s="34" t="str">
        <f>IF(BZ7="","",IF(BZ7="-","【-】","【"&amp;SUBSTITUTE(TEXT(BZ7,"#,##0.00"),"-","△")&amp;"】"))</f>
        <v>【104.36】</v>
      </c>
      <c r="CA6" s="35">
        <f>IF(CA7="",NA(),CA7)</f>
        <v>280.36</v>
      </c>
      <c r="CB6" s="35">
        <f t="shared" ref="CB6:CJ6" si="9">IF(CB7="",NA(),CB7)</f>
        <v>237.09</v>
      </c>
      <c r="CC6" s="35">
        <f t="shared" si="9"/>
        <v>245.22</v>
      </c>
      <c r="CD6" s="35">
        <f t="shared" si="9"/>
        <v>239.99</v>
      </c>
      <c r="CE6" s="35">
        <f t="shared" si="9"/>
        <v>247.1</v>
      </c>
      <c r="CF6" s="35">
        <f t="shared" si="9"/>
        <v>186.15</v>
      </c>
      <c r="CG6" s="35">
        <f t="shared" si="9"/>
        <v>181.67</v>
      </c>
      <c r="CH6" s="35">
        <f t="shared" si="9"/>
        <v>179.55</v>
      </c>
      <c r="CI6" s="35">
        <f t="shared" si="9"/>
        <v>179.16</v>
      </c>
      <c r="CJ6" s="35">
        <f t="shared" si="9"/>
        <v>187.18</v>
      </c>
      <c r="CK6" s="34" t="str">
        <f>IF(CK7="","",IF(CK7="-","【-】","【"&amp;SUBSTITUTE(TEXT(CK7,"#,##0.00"),"-","△")&amp;"】"))</f>
        <v>【165.71】</v>
      </c>
      <c r="CL6" s="35">
        <f>IF(CL7="",NA(),CL7)</f>
        <v>49.46</v>
      </c>
      <c r="CM6" s="35">
        <f t="shared" ref="CM6:CU6" si="10">IF(CM7="",NA(),CM7)</f>
        <v>51.67</v>
      </c>
      <c r="CN6" s="35">
        <f t="shared" si="10"/>
        <v>53.38</v>
      </c>
      <c r="CO6" s="35">
        <f t="shared" si="10"/>
        <v>52.57</v>
      </c>
      <c r="CP6" s="35">
        <f t="shared" si="10"/>
        <v>58.66</v>
      </c>
      <c r="CQ6" s="35">
        <f t="shared" si="10"/>
        <v>54.47</v>
      </c>
      <c r="CR6" s="35">
        <f t="shared" si="10"/>
        <v>53.61</v>
      </c>
      <c r="CS6" s="35">
        <f t="shared" si="10"/>
        <v>53.52</v>
      </c>
      <c r="CT6" s="35">
        <f t="shared" si="10"/>
        <v>54.24</v>
      </c>
      <c r="CU6" s="35">
        <f t="shared" si="10"/>
        <v>55.88</v>
      </c>
      <c r="CV6" s="34" t="str">
        <f>IF(CV7="","",IF(CV7="-","【-】","【"&amp;SUBSTITUTE(TEXT(CV7,"#,##0.00"),"-","△")&amp;"】"))</f>
        <v>【60.41】</v>
      </c>
      <c r="CW6" s="35">
        <f>IF(CW7="",NA(),CW7)</f>
        <v>71.66</v>
      </c>
      <c r="CX6" s="35">
        <f t="shared" ref="CX6:DF6" si="11">IF(CX7="",NA(),CX7)</f>
        <v>72.760000000000005</v>
      </c>
      <c r="CY6" s="35">
        <f t="shared" si="11"/>
        <v>71.69</v>
      </c>
      <c r="CZ6" s="35">
        <f t="shared" si="11"/>
        <v>73.010000000000005</v>
      </c>
      <c r="DA6" s="35">
        <f t="shared" si="11"/>
        <v>65.91</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36.57</v>
      </c>
      <c r="DI6" s="35">
        <f t="shared" ref="DI6:DQ6" si="12">IF(DI7="",NA(),DI7)</f>
        <v>40.14</v>
      </c>
      <c r="DJ6" s="35">
        <f t="shared" si="12"/>
        <v>32.22</v>
      </c>
      <c r="DK6" s="35">
        <f t="shared" si="12"/>
        <v>28.18</v>
      </c>
      <c r="DL6" s="35">
        <f t="shared" si="12"/>
        <v>29.21</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8.93</v>
      </c>
      <c r="DT6" s="35">
        <f t="shared" ref="DT6:EB6" si="13">IF(DT7="",NA(),DT7)</f>
        <v>8.86</v>
      </c>
      <c r="DU6" s="34">
        <f t="shared" si="13"/>
        <v>0</v>
      </c>
      <c r="DV6" s="34">
        <f t="shared" si="13"/>
        <v>0</v>
      </c>
      <c r="DW6" s="34">
        <f t="shared" si="13"/>
        <v>0</v>
      </c>
      <c r="DX6" s="35">
        <f t="shared" si="13"/>
        <v>9.43</v>
      </c>
      <c r="DY6" s="35">
        <f t="shared" si="13"/>
        <v>10.029999999999999</v>
      </c>
      <c r="DZ6" s="35">
        <f t="shared" si="13"/>
        <v>7.26</v>
      </c>
      <c r="EA6" s="35">
        <f t="shared" si="13"/>
        <v>11.13</v>
      </c>
      <c r="EB6" s="35">
        <f t="shared" si="13"/>
        <v>10.84</v>
      </c>
      <c r="EC6" s="34" t="str">
        <f>IF(EC7="","",IF(EC7="-","【-】","【"&amp;SUBSTITUTE(TEXT(EC7,"#,##0.00"),"-","△")&amp;"】"))</f>
        <v>【15.89】</v>
      </c>
      <c r="ED6" s="35">
        <f>IF(ED7="",NA(),ED7)</f>
        <v>1.41</v>
      </c>
      <c r="EE6" s="35">
        <f t="shared" ref="EE6:EM6" si="14">IF(EE7="",NA(),EE7)</f>
        <v>0.84</v>
      </c>
      <c r="EF6" s="34">
        <f t="shared" si="14"/>
        <v>0</v>
      </c>
      <c r="EG6" s="34">
        <f t="shared" si="14"/>
        <v>0</v>
      </c>
      <c r="EH6" s="34">
        <f t="shared" si="14"/>
        <v>0</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46060</v>
      </c>
      <c r="D7" s="37">
        <v>46</v>
      </c>
      <c r="E7" s="37">
        <v>1</v>
      </c>
      <c r="F7" s="37">
        <v>0</v>
      </c>
      <c r="G7" s="37">
        <v>1</v>
      </c>
      <c r="H7" s="37" t="s">
        <v>105</v>
      </c>
      <c r="I7" s="37" t="s">
        <v>106</v>
      </c>
      <c r="J7" s="37" t="s">
        <v>107</v>
      </c>
      <c r="K7" s="37" t="s">
        <v>108</v>
      </c>
      <c r="L7" s="37" t="s">
        <v>109</v>
      </c>
      <c r="M7" s="37" t="s">
        <v>110</v>
      </c>
      <c r="N7" s="38" t="s">
        <v>111</v>
      </c>
      <c r="O7" s="38">
        <v>78.06</v>
      </c>
      <c r="P7" s="38">
        <v>98.7</v>
      </c>
      <c r="Q7" s="38">
        <v>3996</v>
      </c>
      <c r="R7" s="38">
        <v>13210</v>
      </c>
      <c r="S7" s="38">
        <v>163.4</v>
      </c>
      <c r="T7" s="38">
        <v>80.84</v>
      </c>
      <c r="U7" s="38">
        <v>12970</v>
      </c>
      <c r="V7" s="38">
        <v>163.4</v>
      </c>
      <c r="W7" s="38">
        <v>79.38</v>
      </c>
      <c r="X7" s="38">
        <v>102.72</v>
      </c>
      <c r="Y7" s="38">
        <v>113.4</v>
      </c>
      <c r="Z7" s="38">
        <v>113.47</v>
      </c>
      <c r="AA7" s="38">
        <v>110.32</v>
      </c>
      <c r="AB7" s="38">
        <v>106.27</v>
      </c>
      <c r="AC7" s="38">
        <v>107.95</v>
      </c>
      <c r="AD7" s="38">
        <v>109.49</v>
      </c>
      <c r="AE7" s="38">
        <v>111.06</v>
      </c>
      <c r="AF7" s="38">
        <v>111.34</v>
      </c>
      <c r="AG7" s="38">
        <v>110.02</v>
      </c>
      <c r="AH7" s="38">
        <v>113.39</v>
      </c>
      <c r="AI7" s="38">
        <v>79.19</v>
      </c>
      <c r="AJ7" s="38">
        <v>59.17</v>
      </c>
      <c r="AK7" s="38">
        <v>41.62</v>
      </c>
      <c r="AL7" s="38">
        <v>26.06</v>
      </c>
      <c r="AM7" s="38">
        <v>17.95</v>
      </c>
      <c r="AN7" s="38">
        <v>13.47</v>
      </c>
      <c r="AO7" s="38">
        <v>9.49</v>
      </c>
      <c r="AP7" s="38">
        <v>9.35</v>
      </c>
      <c r="AQ7" s="38">
        <v>10.130000000000001</v>
      </c>
      <c r="AR7" s="38">
        <v>7.31</v>
      </c>
      <c r="AS7" s="38">
        <v>0.85</v>
      </c>
      <c r="AT7" s="38">
        <v>424.99</v>
      </c>
      <c r="AU7" s="38">
        <v>161.77000000000001</v>
      </c>
      <c r="AV7" s="38">
        <v>177.81</v>
      </c>
      <c r="AW7" s="38">
        <v>108.89</v>
      </c>
      <c r="AX7" s="38">
        <v>127.99</v>
      </c>
      <c r="AY7" s="38">
        <v>1081.23</v>
      </c>
      <c r="AZ7" s="38">
        <v>406.37</v>
      </c>
      <c r="BA7" s="38">
        <v>398.29</v>
      </c>
      <c r="BB7" s="38">
        <v>388.67</v>
      </c>
      <c r="BC7" s="38">
        <v>355.27</v>
      </c>
      <c r="BD7" s="38">
        <v>264.33999999999997</v>
      </c>
      <c r="BE7" s="38">
        <v>808.02</v>
      </c>
      <c r="BF7" s="38">
        <v>711.67</v>
      </c>
      <c r="BG7" s="38">
        <v>646.91999999999996</v>
      </c>
      <c r="BH7" s="38">
        <v>594.62</v>
      </c>
      <c r="BI7" s="38">
        <v>544.49</v>
      </c>
      <c r="BJ7" s="38">
        <v>443.13</v>
      </c>
      <c r="BK7" s="38">
        <v>442.54</v>
      </c>
      <c r="BL7" s="38">
        <v>431</v>
      </c>
      <c r="BM7" s="38">
        <v>422.5</v>
      </c>
      <c r="BN7" s="38">
        <v>458.27</v>
      </c>
      <c r="BO7" s="38">
        <v>274.27</v>
      </c>
      <c r="BP7" s="38">
        <v>77.31</v>
      </c>
      <c r="BQ7" s="38">
        <v>92.26</v>
      </c>
      <c r="BR7" s="38">
        <v>90.11</v>
      </c>
      <c r="BS7" s="38">
        <v>93.32</v>
      </c>
      <c r="BT7" s="38">
        <v>90.8</v>
      </c>
      <c r="BU7" s="38">
        <v>95.4</v>
      </c>
      <c r="BV7" s="38">
        <v>98.6</v>
      </c>
      <c r="BW7" s="38">
        <v>100.82</v>
      </c>
      <c r="BX7" s="38">
        <v>101.64</v>
      </c>
      <c r="BY7" s="38">
        <v>96.77</v>
      </c>
      <c r="BZ7" s="38">
        <v>104.36</v>
      </c>
      <c r="CA7" s="38">
        <v>280.36</v>
      </c>
      <c r="CB7" s="38">
        <v>237.09</v>
      </c>
      <c r="CC7" s="38">
        <v>245.22</v>
      </c>
      <c r="CD7" s="38">
        <v>239.99</v>
      </c>
      <c r="CE7" s="38">
        <v>247.1</v>
      </c>
      <c r="CF7" s="38">
        <v>186.15</v>
      </c>
      <c r="CG7" s="38">
        <v>181.67</v>
      </c>
      <c r="CH7" s="38">
        <v>179.55</v>
      </c>
      <c r="CI7" s="38">
        <v>179.16</v>
      </c>
      <c r="CJ7" s="38">
        <v>187.18</v>
      </c>
      <c r="CK7" s="38">
        <v>165.71</v>
      </c>
      <c r="CL7" s="38">
        <v>49.46</v>
      </c>
      <c r="CM7" s="38">
        <v>51.67</v>
      </c>
      <c r="CN7" s="38">
        <v>53.38</v>
      </c>
      <c r="CO7" s="38">
        <v>52.57</v>
      </c>
      <c r="CP7" s="38">
        <v>58.66</v>
      </c>
      <c r="CQ7" s="38">
        <v>54.47</v>
      </c>
      <c r="CR7" s="38">
        <v>53.61</v>
      </c>
      <c r="CS7" s="38">
        <v>53.52</v>
      </c>
      <c r="CT7" s="38">
        <v>54.24</v>
      </c>
      <c r="CU7" s="38">
        <v>55.88</v>
      </c>
      <c r="CV7" s="38">
        <v>60.41</v>
      </c>
      <c r="CW7" s="38">
        <v>71.66</v>
      </c>
      <c r="CX7" s="38">
        <v>72.760000000000005</v>
      </c>
      <c r="CY7" s="38">
        <v>71.69</v>
      </c>
      <c r="CZ7" s="38">
        <v>73.010000000000005</v>
      </c>
      <c r="DA7" s="38">
        <v>65.91</v>
      </c>
      <c r="DB7" s="38">
        <v>81.459999999999994</v>
      </c>
      <c r="DC7" s="38">
        <v>81.31</v>
      </c>
      <c r="DD7" s="38">
        <v>81.459999999999994</v>
      </c>
      <c r="DE7" s="38">
        <v>81.680000000000007</v>
      </c>
      <c r="DF7" s="38">
        <v>80.989999999999995</v>
      </c>
      <c r="DG7" s="38">
        <v>89.93</v>
      </c>
      <c r="DH7" s="38">
        <v>36.57</v>
      </c>
      <c r="DI7" s="38">
        <v>40.14</v>
      </c>
      <c r="DJ7" s="38">
        <v>32.22</v>
      </c>
      <c r="DK7" s="38">
        <v>28.18</v>
      </c>
      <c r="DL7" s="38">
        <v>29.21</v>
      </c>
      <c r="DM7" s="38">
        <v>38.520000000000003</v>
      </c>
      <c r="DN7" s="38">
        <v>46.67</v>
      </c>
      <c r="DO7" s="38">
        <v>47.7</v>
      </c>
      <c r="DP7" s="38">
        <v>48.14</v>
      </c>
      <c r="DQ7" s="38">
        <v>46.61</v>
      </c>
      <c r="DR7" s="38">
        <v>48.12</v>
      </c>
      <c r="DS7" s="38">
        <v>8.93</v>
      </c>
      <c r="DT7" s="38">
        <v>8.86</v>
      </c>
      <c r="DU7" s="38">
        <v>0</v>
      </c>
      <c r="DV7" s="38">
        <v>0</v>
      </c>
      <c r="DW7" s="38">
        <v>0</v>
      </c>
      <c r="DX7" s="38">
        <v>9.43</v>
      </c>
      <c r="DY7" s="38">
        <v>10.029999999999999</v>
      </c>
      <c r="DZ7" s="38">
        <v>7.26</v>
      </c>
      <c r="EA7" s="38">
        <v>11.13</v>
      </c>
      <c r="EB7" s="38">
        <v>10.84</v>
      </c>
      <c r="EC7" s="38">
        <v>15.89</v>
      </c>
      <c r="ED7" s="38">
        <v>1.41</v>
      </c>
      <c r="EE7" s="38">
        <v>0.84</v>
      </c>
      <c r="EF7" s="38">
        <v>0</v>
      </c>
      <c r="EG7" s="38">
        <v>0</v>
      </c>
      <c r="EH7" s="38">
        <v>0</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廣澤 佐津紀</cp:lastModifiedBy>
  <cp:lastPrinted>2019-02-08T07:25:27Z</cp:lastPrinted>
  <dcterms:created xsi:type="dcterms:W3CDTF">2018-12-03T08:26:31Z</dcterms:created>
  <dcterms:modified xsi:type="dcterms:W3CDTF">2019-02-15T07:51:52Z</dcterms:modified>
  <cp:category/>
</cp:coreProperties>
</file>