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\\10.0.3.78\共有フォルダ\水道\H30\経営比較分析\"/>
    </mc:Choice>
  </mc:AlternateContent>
  <xr:revisionPtr revIDLastSave="0" documentId="10_ncr:8100000_{2ECEBF84-8D79-4EA8-937C-BA81185D4D9B}" xr6:coauthVersionLast="34" xr6:coauthVersionMax="34" xr10:uidLastSave="{00000000-0000-0000-0000-000000000000}"/>
  <workbookProtection workbookAlgorithmName="SHA-512" workbookHashValue="9sVRCcAcPiSe+haZn2fYLBJJ4+VlDZ7pY/PM/g7BHcdDtcJFs6diJiLDHntOg0CMo57UGTQJz0AeEG255vLvTw==" workbookSaltValue="90aJvoy6pv1At3V6fW4rRw==" workbookSpinCount="100000" lockStructure="1"/>
  <bookViews>
    <workbookView xWindow="0" yWindow="0" windowWidth="20490" windowHeight="6705" xr2:uid="{00000000-000D-0000-FFFF-FFFF00000000}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<sst xmlns="http://schemas.openxmlformats.org/spreadsheetml/2006/main" count="232" uniqueCount="120">
  <si>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</si>
  <si>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</si>
  <si>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</si>
  <si>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</si>
  <si>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</si>
  <si>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</si>
  <si>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</si>
  <si>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</si>
  <si>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</si>
  <si>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</si>
  <si>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</si>
  <si>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</si>
  <si>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</si>
  <si>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</si>
  <si>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</si>
  <si>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</si>
  <si>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</si>
  <si>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</si>
  <si>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</si>
  <si>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</si>
  <si>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</si>
  <si>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</si>
  <si>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</si>
  <si>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</si>
  <si>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</si>
  <si>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</si>
  <si>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</si>
  <si>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</si>
  <si>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</si>
  <si>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</si>
  <si>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</si>
  <si>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</si>
  <si>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</si>
  <si>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</si>
  <si>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</si>
  <si>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</si>
  <si>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</si>
  <si>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</si>
  <si>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</si>
  <si>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</si>
  <si>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</si>
  <si>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</si>
  <si>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</si>
  <si>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</si>
  <si>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</si>
  <si>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</si>
  <si>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</si>
  <si>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</si>
  <si>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</si>
  <si>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</si>
  <si>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</si>
  <si>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</si>
  <si>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</si>
  <si>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</si>
  <si>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</si>
  <si>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</si>
  <si>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</si>
  <si>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</si>
  <si>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</si>
  <si>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</si>
  <si>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</si>
  <si>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</si>
  <si>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</si>
  <si>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</si>
  <si>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</si>
  <si>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</si>
  <si>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</si>
  <si>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</si>
  <si>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</si>
  <si>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</si>
  <si>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</si>
  <si>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</si>
  <si>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</si>
  <si>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</si>
  <si>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</si>
  <si>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</si>
  <si>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</si>
  <si>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</si>
  <si>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</si>
  <si>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</si>
  <si>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</si>
  <si>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</si>
  <si>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</si>
  <si>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</si>
  <si>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</si>
  <si>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</si>
  <si>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</si>
  <si>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</si>
  <si>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</si>
  <si>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</si>
  <si>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</si>
  <si>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</si>
  <si>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</si>
  <si>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</si>
  <si>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</si>
  <si>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</si>
  <si>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</si>
  <si>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</si>
  <si>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</si>
  <si>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</si>
  <si>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</si>
  <si>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</si>
  <si>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</si>
  <si>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</si>
  <si>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</si>
  <si>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松島町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</si>
  <si>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</si>
  <si>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</si>
  <si>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</si>
  <si>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</si>
  <si>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</si>
  <si>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</si>
  <si>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</si>
  <si>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</si>
  <si>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</si>
  <si>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</si>
  <si>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</si>
  <si>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本町の経営の健全性に関しては問題はないが、管路の更新を行う財源を確保するため、更なる費用の削減が必要である。また、施設利用率が低水準であることから、施設の適正規模を判断し、今後の計画に反映させていかなければならない。
これらの状況に鑑み、長期的な視野を持ち経営の効率化と施設の更新を計画的に進め、安全安心な水の供給に努めていく。</t>
    <rPh sb="0" eb="2">
      <t>ホンマチ</t>
    </rPh>
    <rPh sb="3" eb="5">
      <t>ケイエイ</t>
    </rPh>
    <rPh sb="6" eb="9">
      <t>ケンゼンセイ</t>
    </rPh>
    <rPh sb="10" eb="11">
      <t>カン</t>
    </rPh>
    <rPh sb="14" eb="16">
      <t>モンダイ</t>
    </rPh>
    <rPh sb="21" eb="23">
      <t>カンロ</t>
    </rPh>
    <rPh sb="24" eb="26">
      <t>コウシン</t>
    </rPh>
    <rPh sb="27" eb="28">
      <t>オコナ</t>
    </rPh>
    <rPh sb="29" eb="31">
      <t>ザイゲン</t>
    </rPh>
    <rPh sb="32" eb="34">
      <t>カクホ</t>
    </rPh>
    <rPh sb="39" eb="40">
      <t>サラ</t>
    </rPh>
    <rPh sb="42" eb="44">
      <t>ヒヨウ</t>
    </rPh>
    <rPh sb="45" eb="47">
      <t>サクゲン</t>
    </rPh>
    <rPh sb="48" eb="50">
      <t>ヒツヨウ</t>
    </rPh>
    <rPh sb="57" eb="59">
      <t>シセツ</t>
    </rPh>
    <rPh sb="59" eb="62">
      <t>リヨウリツ</t>
    </rPh>
    <rPh sb="63" eb="66">
      <t>テイスイジュン</t>
    </rPh>
    <rPh sb="74" eb="76">
      <t>シセツ</t>
    </rPh>
    <rPh sb="77" eb="79">
      <t>テキセイ</t>
    </rPh>
    <rPh sb="79" eb="81">
      <t>キボ</t>
    </rPh>
    <rPh sb="82" eb="84">
      <t>ハンダン</t>
    </rPh>
    <rPh sb="86" eb="88">
      <t>コンゴ</t>
    </rPh>
    <rPh sb="89" eb="91">
      <t>ケイカク</t>
    </rPh>
    <rPh sb="92" eb="94">
      <t>ハンエイ</t>
    </rPh>
    <rPh sb="113" eb="115">
      <t>ジョウキョウ</t>
    </rPh>
    <rPh sb="116" eb="117">
      <t>カンガ</t>
    </rPh>
    <rPh sb="119" eb="122">
      <t>チョウキテキ</t>
    </rPh>
    <rPh sb="123" eb="125">
      <t>シヤ</t>
    </rPh>
    <rPh sb="126" eb="127">
      <t>モ</t>
    </rPh>
    <rPh sb="128" eb="130">
      <t>ケイエイ</t>
    </rPh>
    <rPh sb="131" eb="134">
      <t>コウリツカ</t>
    </rPh>
    <rPh sb="135" eb="137">
      <t>シセツ</t>
    </rPh>
    <rPh sb="138" eb="140">
      <t>コウシン</t>
    </rPh>
    <rPh sb="141" eb="144">
      <t>ケイカクテキ</t>
    </rPh>
    <rPh sb="145" eb="146">
      <t>スス</t>
    </rPh>
    <rPh sb="148" eb="150">
      <t>アンゼン</t>
    </rPh>
    <rPh sb="150" eb="152">
      <t>アンシン</t>
    </rPh>
    <rPh sb="153" eb="154">
      <t>ミズ</t>
    </rPh>
    <rPh sb="155" eb="157">
      <t>キョウキュウ</t>
    </rPh>
    <rPh sb="158" eb="159">
      <t>ツト</t>
    </rPh>
    <phoneticPr fontId="4"/>
  </si>
  <si>
    <t>①経常収支比率、③流動比率は100％を超えており、②累積欠損金比率は発生していないため、健全性に問題はないと考えられる。
④企業債残高対給水収益比率は前年比2倍超となった。今後も浄水場や配水池の新設により増加していく。
⑤料金回収率は100％を超え類似団体と比べても高い数値だが、⑥給水原価は全国平均の約2倍近くであるため、費用の見直しや投資の効率化が必要である。
⑦施設利用率は給水人口の減少や震災の影響により、平均値を大幅に下回っており、施設規模が過大となっている。今後は更なる給水人口の減少が予想されることから、ダウンサイジングした浄水場を建設中である。
⑧有収率は漏水等が原因で平成25年度より毎年低下している。漏水調査による漏水箇所の早期発見や老朽管の更新を行っていく。</t>
    <rPh sb="1" eb="3">
      <t>ケイジョウ</t>
    </rPh>
    <rPh sb="3" eb="5">
      <t>シュウシ</t>
    </rPh>
    <rPh sb="5" eb="7">
      <t>ヒリツ</t>
    </rPh>
    <rPh sb="9" eb="11">
      <t>リュウドウ</t>
    </rPh>
    <rPh sb="11" eb="13">
      <t>ヒリツ</t>
    </rPh>
    <rPh sb="19" eb="20">
      <t>コ</t>
    </rPh>
    <rPh sb="26" eb="28">
      <t>ルイセキ</t>
    </rPh>
    <rPh sb="28" eb="30">
      <t>ケッソン</t>
    </rPh>
    <rPh sb="30" eb="31">
      <t>キン</t>
    </rPh>
    <rPh sb="31" eb="33">
      <t>ヒリツ</t>
    </rPh>
    <rPh sb="34" eb="36">
      <t>ハッセイ</t>
    </rPh>
    <rPh sb="44" eb="47">
      <t>ケンゼンセイ</t>
    </rPh>
    <rPh sb="48" eb="50">
      <t>モンダイ</t>
    </rPh>
    <rPh sb="54" eb="55">
      <t>カンガ</t>
    </rPh>
    <rPh sb="62" eb="65">
      <t>キギョウサイ</t>
    </rPh>
    <rPh sb="65" eb="67">
      <t>ザンダカ</t>
    </rPh>
    <rPh sb="67" eb="68">
      <t>タイ</t>
    </rPh>
    <rPh sb="68" eb="70">
      <t>キュウスイ</t>
    </rPh>
    <rPh sb="70" eb="72">
      <t>シュウエキ</t>
    </rPh>
    <rPh sb="72" eb="74">
      <t>ヒリツ</t>
    </rPh>
    <rPh sb="75" eb="78">
      <t>ゼンネンヒ</t>
    </rPh>
    <rPh sb="79" eb="80">
      <t>バイ</t>
    </rPh>
    <rPh sb="80" eb="81">
      <t>チョウ</t>
    </rPh>
    <rPh sb="86" eb="88">
      <t>コンゴ</t>
    </rPh>
    <rPh sb="89" eb="92">
      <t>ジョウスイジョウ</t>
    </rPh>
    <rPh sb="93" eb="96">
      <t>ハイスイチ</t>
    </rPh>
    <rPh sb="97" eb="99">
      <t>シンセツ</t>
    </rPh>
    <rPh sb="102" eb="104">
      <t>ゾウカ</t>
    </rPh>
    <rPh sb="111" eb="113">
      <t>リョウキン</t>
    </rPh>
    <rPh sb="113" eb="116">
      <t>カイシュウリツ</t>
    </rPh>
    <rPh sb="122" eb="123">
      <t>コ</t>
    </rPh>
    <rPh sb="124" eb="126">
      <t>ルイジ</t>
    </rPh>
    <rPh sb="126" eb="128">
      <t>ダンタイ</t>
    </rPh>
    <rPh sb="129" eb="130">
      <t>クラ</t>
    </rPh>
    <rPh sb="133" eb="134">
      <t>タカ</t>
    </rPh>
    <rPh sb="135" eb="137">
      <t>スウチ</t>
    </rPh>
    <rPh sb="141" eb="143">
      <t>キュウスイ</t>
    </rPh>
    <rPh sb="143" eb="145">
      <t>ゲンカ</t>
    </rPh>
    <rPh sb="146" eb="148">
      <t>ゼンコク</t>
    </rPh>
    <rPh sb="148" eb="150">
      <t>ヘイキン</t>
    </rPh>
    <rPh sb="151" eb="152">
      <t>ヤク</t>
    </rPh>
    <rPh sb="153" eb="154">
      <t>バイ</t>
    </rPh>
    <rPh sb="154" eb="155">
      <t>チカ</t>
    </rPh>
    <rPh sb="162" eb="164">
      <t>ヒヨウ</t>
    </rPh>
    <rPh sb="165" eb="167">
      <t>ミナオ</t>
    </rPh>
    <rPh sb="169" eb="171">
      <t>トウシ</t>
    </rPh>
    <rPh sb="172" eb="174">
      <t>コウリツ</t>
    </rPh>
    <rPh sb="174" eb="175">
      <t>カ</t>
    </rPh>
    <rPh sb="176" eb="178">
      <t>ヒツヨウ</t>
    </rPh>
    <rPh sb="184" eb="186">
      <t>シセツ</t>
    </rPh>
    <rPh sb="186" eb="189">
      <t>リヨウリツ</t>
    </rPh>
    <rPh sb="190" eb="192">
      <t>キュウスイ</t>
    </rPh>
    <rPh sb="192" eb="194">
      <t>ジンコウ</t>
    </rPh>
    <rPh sb="195" eb="197">
      <t>ゲンショウ</t>
    </rPh>
    <rPh sb="198" eb="200">
      <t>シンサイ</t>
    </rPh>
    <rPh sb="201" eb="203">
      <t>エイキョウ</t>
    </rPh>
    <rPh sb="207" eb="209">
      <t>ヘイキン</t>
    </rPh>
    <rPh sb="209" eb="210">
      <t>チ</t>
    </rPh>
    <rPh sb="211" eb="213">
      <t>オオハバ</t>
    </rPh>
    <rPh sb="214" eb="216">
      <t>シタマワ</t>
    </rPh>
    <rPh sb="221" eb="223">
      <t>シセツ</t>
    </rPh>
    <rPh sb="223" eb="225">
      <t>キボ</t>
    </rPh>
    <rPh sb="226" eb="228">
      <t>カダイ</t>
    </rPh>
    <rPh sb="235" eb="237">
      <t>コンゴ</t>
    </rPh>
    <rPh sb="238" eb="239">
      <t>サラ</t>
    </rPh>
    <rPh sb="241" eb="243">
      <t>キュウスイ</t>
    </rPh>
    <rPh sb="243" eb="245">
      <t>ジンコウ</t>
    </rPh>
    <rPh sb="246" eb="248">
      <t>ゲンショウ</t>
    </rPh>
    <rPh sb="249" eb="251">
      <t>ヨソウ</t>
    </rPh>
    <rPh sb="269" eb="272">
      <t>ジョウスイジョウ</t>
    </rPh>
    <rPh sb="273" eb="276">
      <t>ケンセツチュウ</t>
    </rPh>
    <rPh sb="282" eb="284">
      <t>ユウシュウ</t>
    </rPh>
    <rPh sb="284" eb="285">
      <t>リツ</t>
    </rPh>
    <rPh sb="286" eb="288">
      <t>ロウスイ</t>
    </rPh>
    <rPh sb="288" eb="289">
      <t>トウ</t>
    </rPh>
    <rPh sb="290" eb="292">
      <t>ゲンイン</t>
    </rPh>
    <rPh sb="293" eb="295">
      <t>ヘイセイ</t>
    </rPh>
    <rPh sb="297" eb="299">
      <t>ネンド</t>
    </rPh>
    <rPh sb="301" eb="303">
      <t>マイトシ</t>
    </rPh>
    <rPh sb="303" eb="305">
      <t>テイカ</t>
    </rPh>
    <rPh sb="310" eb="312">
      <t>ロウスイ</t>
    </rPh>
    <rPh sb="312" eb="314">
      <t>チョウサ</t>
    </rPh>
    <rPh sb="317" eb="319">
      <t>ロウスイ</t>
    </rPh>
    <rPh sb="319" eb="321">
      <t>カショ</t>
    </rPh>
    <rPh sb="322" eb="324">
      <t>ソウキ</t>
    </rPh>
    <rPh sb="324" eb="326">
      <t>ハッケン</t>
    </rPh>
    <phoneticPr fontId="4"/>
  </si>
  <si>
    <t xml:space="preserve">①有形固定資産減価償却率は毎年増加しており、類似団体の平均値と比較しても高い数値となっているため、老朽化が進んでいると考えられる。しかし、建設中の浄水場が完成し、現在稼働中の浄水場を除却すると、減価償却率は改善すると予想される。また、②管路経年化率は前年比1.7倍となり、今後も数値は高くなると予想される。③管路更新率が全国平均より高い数値となったが、災害復旧工事の目処がつき次第、施設更新へ着手していく。
</t>
    <rPh sb="1" eb="3">
      <t>ユウケイ</t>
    </rPh>
    <rPh sb="3" eb="7">
      <t>コテイシサン</t>
    </rPh>
    <rPh sb="7" eb="9">
      <t>ゲンカ</t>
    </rPh>
    <rPh sb="9" eb="12">
      <t>ショウキャクリツ</t>
    </rPh>
    <rPh sb="13" eb="15">
      <t>マイトシ</t>
    </rPh>
    <rPh sb="15" eb="17">
      <t>ゾウカ</t>
    </rPh>
    <rPh sb="22" eb="24">
      <t>ルイジ</t>
    </rPh>
    <rPh sb="24" eb="26">
      <t>ダンタイ</t>
    </rPh>
    <rPh sb="27" eb="30">
      <t>ヘイキンチ</t>
    </rPh>
    <rPh sb="31" eb="33">
      <t>ヒカク</t>
    </rPh>
    <rPh sb="36" eb="37">
      <t>タカ</t>
    </rPh>
    <rPh sb="38" eb="40">
      <t>スウチ</t>
    </rPh>
    <rPh sb="49" eb="52">
      <t>ロウキュウカ</t>
    </rPh>
    <rPh sb="53" eb="54">
      <t>スス</t>
    </rPh>
    <rPh sb="59" eb="60">
      <t>カンガ</t>
    </rPh>
    <rPh sb="69" eb="72">
      <t>ケンセツチュウ</t>
    </rPh>
    <rPh sb="73" eb="76">
      <t>ジョウスイジョウ</t>
    </rPh>
    <rPh sb="77" eb="79">
      <t>カンセイ</t>
    </rPh>
    <rPh sb="81" eb="83">
      <t>ゲンザイ</t>
    </rPh>
    <rPh sb="83" eb="86">
      <t>カドウチュウ</t>
    </rPh>
    <rPh sb="87" eb="90">
      <t>ジョウスイジョウ</t>
    </rPh>
    <rPh sb="91" eb="93">
      <t>ジョキャク</t>
    </rPh>
    <rPh sb="97" eb="99">
      <t>ゲンカ</t>
    </rPh>
    <rPh sb="99" eb="102">
      <t>ショウキャクリツ</t>
    </rPh>
    <rPh sb="103" eb="105">
      <t>カイゼン</t>
    </rPh>
    <rPh sb="108" eb="110">
      <t>ヨソウ</t>
    </rPh>
    <rPh sb="118" eb="120">
      <t>カンロ</t>
    </rPh>
    <rPh sb="120" eb="122">
      <t>ケイネン</t>
    </rPh>
    <rPh sb="122" eb="123">
      <t>カ</t>
    </rPh>
    <rPh sb="123" eb="124">
      <t>リツ</t>
    </rPh>
    <rPh sb="125" eb="128">
      <t>ゼンネンヒ</t>
    </rPh>
    <rPh sb="131" eb="132">
      <t>バイ</t>
    </rPh>
    <rPh sb="136" eb="138">
      <t>コンゴ</t>
    </rPh>
    <rPh sb="139" eb="141">
      <t>スウチ</t>
    </rPh>
    <rPh sb="142" eb="143">
      <t>タカ</t>
    </rPh>
    <rPh sb="147" eb="149">
      <t>ヨソウ</t>
    </rPh>
    <rPh sb="154" eb="156">
      <t>カンロ</t>
    </rPh>
    <rPh sb="156" eb="158">
      <t>コウシン</t>
    </rPh>
    <rPh sb="158" eb="159">
      <t>リツ</t>
    </rPh>
    <rPh sb="160" eb="162">
      <t>ゼンコク</t>
    </rPh>
    <rPh sb="162" eb="164">
      <t>ヘイキン</t>
    </rPh>
    <rPh sb="166" eb="167">
      <t>タカ</t>
    </rPh>
    <rPh sb="168" eb="170">
      <t>スウチ</t>
    </rPh>
    <rPh sb="176" eb="178">
      <t>サイガイ</t>
    </rPh>
    <rPh sb="178" eb="180">
      <t>フッキュウ</t>
    </rPh>
    <rPh sb="180" eb="182">
      <t>コウジ</t>
    </rPh>
    <rPh sb="183" eb="185">
      <t>メド</t>
    </rPh>
    <rPh sb="188" eb="190">
      <t>シダイ</t>
    </rPh>
    <rPh sb="191" eb="193">
      <t>シセツ</t>
    </rPh>
    <rPh sb="193" eb="195">
      <t>コウシン</t>
    </rPh>
    <rPh sb="196" eb="198">
      <t>チャクシュ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</si>
</sst>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0.03</c:v>
                </c:pt>
                <c:pt idx="4" formatCode="#,##0.00;&quot;△&quot;#,##0.00;&quot;-&quot;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4-41F2-8FF3-4AF69C138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0.68</c:v>
                </c:pt>
                <c:pt idx="2">
                  <c:v>1.65</c:v>
                </c:pt>
                <c:pt idx="3">
                  <c:v>0.47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4-41F2-8FF3-4AF69C138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34.81</c:v>
                </c:pt>
                <c:pt idx="1">
                  <c:v>33.94</c:v>
                </c:pt>
                <c:pt idx="2">
                  <c:v>33.67</c:v>
                </c:pt>
                <c:pt idx="3">
                  <c:v>34.14</c:v>
                </c:pt>
                <c:pt idx="4">
                  <c:v>34.17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6-4B69-826A-611902898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55.64</c:v>
                </c:pt>
                <c:pt idx="1">
                  <c:v>53.61</c:v>
                </c:pt>
                <c:pt idx="2">
                  <c:v>53.52</c:v>
                </c:pt>
                <c:pt idx="3">
                  <c:v>54.24</c:v>
                </c:pt>
                <c:pt idx="4">
                  <c:v>55.88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6-4B69-826A-611902898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</c:v>
                </c:pt>
                <c:pt idx="1">
                  <c:v>88.64</c:v>
                </c:pt>
                <c:pt idx="2">
                  <c:v>87.42</c:v>
                </c:pt>
                <c:pt idx="3">
                  <c:v>86.06</c:v>
                </c:pt>
                <c:pt idx="4">
                  <c:v>85.54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0-4098-A929-4C354EF84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83.09</c:v>
                </c:pt>
                <c:pt idx="1">
                  <c:v>81.31</c:v>
                </c:pt>
                <c:pt idx="2">
                  <c:v>81.459999999999994</c:v>
                </c:pt>
                <c:pt idx="3">
                  <c:v>81.680000000000007</c:v>
                </c:pt>
                <c:pt idx="4">
                  <c:v>80.989999999999995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0-4098-A929-4C354EF84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104.88</c:v>
                </c:pt>
                <c:pt idx="1">
                  <c:v>98.64</c:v>
                </c:pt>
                <c:pt idx="2">
                  <c:v>103.28</c:v>
                </c:pt>
                <c:pt idx="3">
                  <c:v>105.23</c:v>
                </c:pt>
                <c:pt idx="4">
                  <c:v>105.3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2-4018-9226-99E63D6D5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106.55</c:v>
                </c:pt>
                <c:pt idx="1">
                  <c:v>109.49</c:v>
                </c:pt>
                <c:pt idx="2">
                  <c:v>111.06</c:v>
                </c:pt>
                <c:pt idx="3">
                  <c:v>111.34</c:v>
                </c:pt>
                <c:pt idx="4">
                  <c:v>110.02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22-4018-9226-99E63D6D5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51.54</c:v>
                </c:pt>
                <c:pt idx="1">
                  <c:v>55.38</c:v>
                </c:pt>
                <c:pt idx="2">
                  <c:v>56.96</c:v>
                </c:pt>
                <c:pt idx="3">
                  <c:v>58.39</c:v>
                </c:pt>
                <c:pt idx="4">
                  <c:v>59.76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D-4655-9EFE-B0521D26F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39.06</c:v>
                </c:pt>
                <c:pt idx="1">
                  <c:v>46.67</c:v>
                </c:pt>
                <c:pt idx="2">
                  <c:v>47.7</c:v>
                </c:pt>
                <c:pt idx="3">
                  <c:v>48.14</c:v>
                </c:pt>
                <c:pt idx="4">
                  <c:v>46.61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AD-4655-9EFE-B0521D26F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0.77</c:v>
                </c:pt>
                <c:pt idx="1">
                  <c:v>0.92</c:v>
                </c:pt>
                <c:pt idx="2">
                  <c:v>0.15</c:v>
                </c:pt>
                <c:pt idx="3">
                  <c:v>2.54</c:v>
                </c:pt>
                <c:pt idx="4">
                  <c:v>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C-48CD-82C2-547E7D4CE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8.8699999999999992</c:v>
                </c:pt>
                <c:pt idx="1">
                  <c:v>10.029999999999999</c:v>
                </c:pt>
                <c:pt idx="2">
                  <c:v>7.26</c:v>
                </c:pt>
                <c:pt idx="3">
                  <c:v>11.13</c:v>
                </c:pt>
                <c:pt idx="4">
                  <c:v>10.84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C-48CD-82C2-547E7D4CE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B24-9D9F-D64291B10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9.56</c:v>
                </c:pt>
                <c:pt idx="1">
                  <c:v>9.49</c:v>
                </c:pt>
                <c:pt idx="2">
                  <c:v>9.35</c:v>
                </c:pt>
                <c:pt idx="3">
                  <c:v>10.130000000000001</c:v>
                </c:pt>
                <c:pt idx="4">
                  <c:v>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1C-4B24-9D9F-D64291B10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2246.71</c:v>
                </c:pt>
                <c:pt idx="1">
                  <c:v>1224.4000000000001</c:v>
                </c:pt>
                <c:pt idx="2">
                  <c:v>1538.3</c:v>
                </c:pt>
                <c:pt idx="3">
                  <c:v>1464.62</c:v>
                </c:pt>
                <c:pt idx="4">
                  <c:v>1694.05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B-458F-9D3B-A7351B79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963.24</c:v>
                </c:pt>
                <c:pt idx="1">
                  <c:v>406.37</c:v>
                </c:pt>
                <c:pt idx="2">
                  <c:v>398.29</c:v>
                </c:pt>
                <c:pt idx="3">
                  <c:v>388.67</c:v>
                </c:pt>
                <c:pt idx="4">
                  <c:v>355.27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B-458F-9D3B-A7351B79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30.76</c:v>
                </c:pt>
                <c:pt idx="1">
                  <c:v>28.66</c:v>
                </c:pt>
                <c:pt idx="2">
                  <c:v>34.65</c:v>
                </c:pt>
                <c:pt idx="3">
                  <c:v>35.68</c:v>
                </c:pt>
                <c:pt idx="4">
                  <c:v>83.17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6-45CB-A73B-A9238234F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400.38</c:v>
                </c:pt>
                <c:pt idx="1">
                  <c:v>442.54</c:v>
                </c:pt>
                <c:pt idx="2">
                  <c:v>431</c:v>
                </c:pt>
                <c:pt idx="3">
                  <c:v>422.5</c:v>
                </c:pt>
                <c:pt idx="4">
                  <c:v>458.27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6-45CB-A73B-A9238234F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100.97</c:v>
                </c:pt>
                <c:pt idx="1">
                  <c:v>95.13</c:v>
                </c:pt>
                <c:pt idx="2">
                  <c:v>99.33</c:v>
                </c:pt>
                <c:pt idx="3">
                  <c:v>102.52</c:v>
                </c:pt>
                <c:pt idx="4">
                  <c:v>103.03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C-4B68-A34B-B9F629F65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96.56</c:v>
                </c:pt>
                <c:pt idx="1">
                  <c:v>98.6</c:v>
                </c:pt>
                <c:pt idx="2">
                  <c:v>100.82</c:v>
                </c:pt>
                <c:pt idx="3">
                  <c:v>101.64</c:v>
                </c:pt>
                <c:pt idx="4">
                  <c:v>96.77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BC-4B68-A34B-B9F629F65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299.52</c:v>
                </c:pt>
                <c:pt idx="1">
                  <c:v>318.10000000000002</c:v>
                </c:pt>
                <c:pt idx="2">
                  <c:v>304.26</c:v>
                </c:pt>
                <c:pt idx="3">
                  <c:v>296.62</c:v>
                </c:pt>
                <c:pt idx="4">
                  <c:v>294.68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E-4ED8-8DD2-F6F46E52A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177.14</c:v>
                </c:pt>
                <c:pt idx="1">
                  <c:v>181.67</c:v>
                </c:pt>
                <c:pt idx="2">
                  <c:v>179.55</c:v>
                </c:pt>
                <c:pt idx="3">
                  <c:v>179.16</c:v>
                </c:pt>
                <c:pt idx="4">
                  <c:v>187.18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1E-4ED8-8DD2-F6F46E52A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Z34" zoomScale="86" zoomScaleNormal="86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宮城県　松島町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A7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14459</v>
      </c>
      <c r="AM8" s="59"/>
      <c r="AN8" s="59"/>
      <c r="AO8" s="59"/>
      <c r="AP8" s="59"/>
      <c r="AQ8" s="59"/>
      <c r="AR8" s="59"/>
      <c r="AS8" s="59"/>
      <c r="AT8" s="50">
        <f>データ!$S$6</f>
        <v>53.56</v>
      </c>
      <c r="AU8" s="51"/>
      <c r="AV8" s="51"/>
      <c r="AW8" s="51"/>
      <c r="AX8" s="51"/>
      <c r="AY8" s="51"/>
      <c r="AZ8" s="51"/>
      <c r="BA8" s="51"/>
      <c r="BB8" s="52">
        <f>データ!$T$6</f>
        <v>269.95999999999998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88.16</v>
      </c>
      <c r="J10" s="51"/>
      <c r="K10" s="51"/>
      <c r="L10" s="51"/>
      <c r="M10" s="51"/>
      <c r="N10" s="51"/>
      <c r="O10" s="62"/>
      <c r="P10" s="52">
        <f>データ!$P$6</f>
        <v>99.93</v>
      </c>
      <c r="Q10" s="52"/>
      <c r="R10" s="52"/>
      <c r="S10" s="52"/>
      <c r="T10" s="52"/>
      <c r="U10" s="52"/>
      <c r="V10" s="52"/>
      <c r="W10" s="59">
        <f>データ!$Q$6</f>
        <v>4530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14341</v>
      </c>
      <c r="AM10" s="59"/>
      <c r="AN10" s="59"/>
      <c r="AO10" s="59"/>
      <c r="AP10" s="59"/>
      <c r="AQ10" s="59"/>
      <c r="AR10" s="59"/>
      <c r="AS10" s="59"/>
      <c r="AT10" s="50">
        <f>データ!$V$6</f>
        <v>42.34</v>
      </c>
      <c r="AU10" s="51"/>
      <c r="AV10" s="51"/>
      <c r="AW10" s="51"/>
      <c r="AX10" s="51"/>
      <c r="AY10" s="51"/>
      <c r="AZ10" s="51"/>
      <c r="BA10" s="51"/>
      <c r="BB10" s="52">
        <f>データ!$W$6</f>
        <v>338.71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118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119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117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DoNZxbAOocbUgk8ltoddje7YKWynHzKv88W8Wv2SCh3WL/FSgs5URHlOC7muurMq2q6w9h0R2b9GcibB3kDPqw==" saltValue="Kgq/TjUA6lJzYiuguEtj2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44016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宮城県　松島町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A7</v>
      </c>
      <c r="M6" s="33" t="str">
        <f t="shared" si="3"/>
        <v>非設置</v>
      </c>
      <c r="N6" s="34" t="str">
        <f t="shared" si="3"/>
        <v>-</v>
      </c>
      <c r="O6" s="34">
        <f t="shared" si="3"/>
        <v>88.16</v>
      </c>
      <c r="P6" s="34">
        <f t="shared" si="3"/>
        <v>99.93</v>
      </c>
      <c r="Q6" s="34">
        <f t="shared" si="3"/>
        <v>4530</v>
      </c>
      <c r="R6" s="34">
        <f t="shared" si="3"/>
        <v>14459</v>
      </c>
      <c r="S6" s="34">
        <f t="shared" si="3"/>
        <v>53.56</v>
      </c>
      <c r="T6" s="34">
        <f t="shared" si="3"/>
        <v>269.95999999999998</v>
      </c>
      <c r="U6" s="34">
        <f t="shared" si="3"/>
        <v>14341</v>
      </c>
      <c r="V6" s="34">
        <f t="shared" si="3"/>
        <v>42.34</v>
      </c>
      <c r="W6" s="34">
        <f t="shared" si="3"/>
        <v>338.71</v>
      </c>
      <c r="X6" s="35">
        <f>IF(X7="",NA(),X7)</f>
        <v>104.88</v>
      </c>
      <c r="Y6" s="35">
        <f t="shared" ref="Y6:AG6" si="4">IF(Y7="",NA(),Y7)</f>
        <v>98.64</v>
      </c>
      <c r="Z6" s="35">
        <f t="shared" si="4"/>
        <v>103.28</v>
      </c>
      <c r="AA6" s="35">
        <f t="shared" si="4"/>
        <v>105.23</v>
      </c>
      <c r="AB6" s="35">
        <f t="shared" si="4"/>
        <v>105.3</v>
      </c>
      <c r="AC6" s="35">
        <f t="shared" si="4"/>
        <v>106.55</v>
      </c>
      <c r="AD6" s="35">
        <f t="shared" si="4"/>
        <v>109.49</v>
      </c>
      <c r="AE6" s="35">
        <f t="shared" si="4"/>
        <v>111.06</v>
      </c>
      <c r="AF6" s="35">
        <f t="shared" si="4"/>
        <v>111.34</v>
      </c>
      <c r="AG6" s="35">
        <f t="shared" si="4"/>
        <v>110.02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9.56</v>
      </c>
      <c r="AO6" s="35">
        <f t="shared" si="5"/>
        <v>9.49</v>
      </c>
      <c r="AP6" s="35">
        <f t="shared" si="5"/>
        <v>9.35</v>
      </c>
      <c r="AQ6" s="35">
        <f t="shared" si="5"/>
        <v>10.130000000000001</v>
      </c>
      <c r="AR6" s="35">
        <f t="shared" si="5"/>
        <v>7.31</v>
      </c>
      <c r="AS6" s="34" t="str">
        <f>IF(AS7="","",IF(AS7="-","【-】","【"&amp;SUBSTITUTE(TEXT(AS7,"#,##0.00"),"-","△")&amp;"】"))</f>
        <v>【0.85】</v>
      </c>
      <c r="AT6" s="35">
        <f>IF(AT7="",NA(),AT7)</f>
        <v>2246.71</v>
      </c>
      <c r="AU6" s="35">
        <f t="shared" ref="AU6:BC6" si="6">IF(AU7="",NA(),AU7)</f>
        <v>1224.4000000000001</v>
      </c>
      <c r="AV6" s="35">
        <f t="shared" si="6"/>
        <v>1538.3</v>
      </c>
      <c r="AW6" s="35">
        <f t="shared" si="6"/>
        <v>1464.62</v>
      </c>
      <c r="AX6" s="35">
        <f t="shared" si="6"/>
        <v>1694.05</v>
      </c>
      <c r="AY6" s="35">
        <f t="shared" si="6"/>
        <v>963.24</v>
      </c>
      <c r="AZ6" s="35">
        <f t="shared" si="6"/>
        <v>406.37</v>
      </c>
      <c r="BA6" s="35">
        <f t="shared" si="6"/>
        <v>398.29</v>
      </c>
      <c r="BB6" s="35">
        <f t="shared" si="6"/>
        <v>388.67</v>
      </c>
      <c r="BC6" s="35">
        <f t="shared" si="6"/>
        <v>355.27</v>
      </c>
      <c r="BD6" s="34" t="str">
        <f>IF(BD7="","",IF(BD7="-","【-】","【"&amp;SUBSTITUTE(TEXT(BD7,"#,##0.00"),"-","△")&amp;"】"))</f>
        <v>【264.34】</v>
      </c>
      <c r="BE6" s="35">
        <f>IF(BE7="",NA(),BE7)</f>
        <v>30.76</v>
      </c>
      <c r="BF6" s="35">
        <f t="shared" ref="BF6:BN6" si="7">IF(BF7="",NA(),BF7)</f>
        <v>28.66</v>
      </c>
      <c r="BG6" s="35">
        <f t="shared" si="7"/>
        <v>34.65</v>
      </c>
      <c r="BH6" s="35">
        <f t="shared" si="7"/>
        <v>35.68</v>
      </c>
      <c r="BI6" s="35">
        <f t="shared" si="7"/>
        <v>83.17</v>
      </c>
      <c r="BJ6" s="35">
        <f t="shared" si="7"/>
        <v>400.38</v>
      </c>
      <c r="BK6" s="35">
        <f t="shared" si="7"/>
        <v>442.54</v>
      </c>
      <c r="BL6" s="35">
        <f t="shared" si="7"/>
        <v>431</v>
      </c>
      <c r="BM6" s="35">
        <f t="shared" si="7"/>
        <v>422.5</v>
      </c>
      <c r="BN6" s="35">
        <f t="shared" si="7"/>
        <v>458.27</v>
      </c>
      <c r="BO6" s="34" t="str">
        <f>IF(BO7="","",IF(BO7="-","【-】","【"&amp;SUBSTITUTE(TEXT(BO7,"#,##0.00"),"-","△")&amp;"】"))</f>
        <v>【274.27】</v>
      </c>
      <c r="BP6" s="35">
        <f>IF(BP7="",NA(),BP7)</f>
        <v>100.97</v>
      </c>
      <c r="BQ6" s="35">
        <f t="shared" ref="BQ6:BY6" si="8">IF(BQ7="",NA(),BQ7)</f>
        <v>95.13</v>
      </c>
      <c r="BR6" s="35">
        <f t="shared" si="8"/>
        <v>99.33</v>
      </c>
      <c r="BS6" s="35">
        <f t="shared" si="8"/>
        <v>102.52</v>
      </c>
      <c r="BT6" s="35">
        <f t="shared" si="8"/>
        <v>103.03</v>
      </c>
      <c r="BU6" s="35">
        <f t="shared" si="8"/>
        <v>96.56</v>
      </c>
      <c r="BV6" s="35">
        <f t="shared" si="8"/>
        <v>98.6</v>
      </c>
      <c r="BW6" s="35">
        <f t="shared" si="8"/>
        <v>100.82</v>
      </c>
      <c r="BX6" s="35">
        <f t="shared" si="8"/>
        <v>101.64</v>
      </c>
      <c r="BY6" s="35">
        <f t="shared" si="8"/>
        <v>96.77</v>
      </c>
      <c r="BZ6" s="34" t="str">
        <f>IF(BZ7="","",IF(BZ7="-","【-】","【"&amp;SUBSTITUTE(TEXT(BZ7,"#,##0.00"),"-","△")&amp;"】"))</f>
        <v>【104.36】</v>
      </c>
      <c r="CA6" s="35">
        <f>IF(CA7="",NA(),CA7)</f>
        <v>299.52</v>
      </c>
      <c r="CB6" s="35">
        <f t="shared" ref="CB6:CJ6" si="9">IF(CB7="",NA(),CB7)</f>
        <v>318.10000000000002</v>
      </c>
      <c r="CC6" s="35">
        <f t="shared" si="9"/>
        <v>304.26</v>
      </c>
      <c r="CD6" s="35">
        <f t="shared" si="9"/>
        <v>296.62</v>
      </c>
      <c r="CE6" s="35">
        <f t="shared" si="9"/>
        <v>294.68</v>
      </c>
      <c r="CF6" s="35">
        <f t="shared" si="9"/>
        <v>177.14</v>
      </c>
      <c r="CG6" s="35">
        <f t="shared" si="9"/>
        <v>181.67</v>
      </c>
      <c r="CH6" s="35">
        <f t="shared" si="9"/>
        <v>179.55</v>
      </c>
      <c r="CI6" s="35">
        <f t="shared" si="9"/>
        <v>179.16</v>
      </c>
      <c r="CJ6" s="35">
        <f t="shared" si="9"/>
        <v>187.18</v>
      </c>
      <c r="CK6" s="34" t="str">
        <f>IF(CK7="","",IF(CK7="-","【-】","【"&amp;SUBSTITUTE(TEXT(CK7,"#,##0.00"),"-","△")&amp;"】"))</f>
        <v>【165.71】</v>
      </c>
      <c r="CL6" s="35">
        <f>IF(CL7="",NA(),CL7)</f>
        <v>34.81</v>
      </c>
      <c r="CM6" s="35">
        <f t="shared" ref="CM6:CU6" si="10">IF(CM7="",NA(),CM7)</f>
        <v>33.94</v>
      </c>
      <c r="CN6" s="35">
        <f t="shared" si="10"/>
        <v>33.67</v>
      </c>
      <c r="CO6" s="35">
        <f t="shared" si="10"/>
        <v>34.14</v>
      </c>
      <c r="CP6" s="35">
        <f t="shared" si="10"/>
        <v>34.17</v>
      </c>
      <c r="CQ6" s="35">
        <f t="shared" si="10"/>
        <v>55.64</v>
      </c>
      <c r="CR6" s="35">
        <f t="shared" si="10"/>
        <v>53.61</v>
      </c>
      <c r="CS6" s="35">
        <f t="shared" si="10"/>
        <v>53.52</v>
      </c>
      <c r="CT6" s="35">
        <f t="shared" si="10"/>
        <v>54.24</v>
      </c>
      <c r="CU6" s="35">
        <f t="shared" si="10"/>
        <v>55.88</v>
      </c>
      <c r="CV6" s="34" t="str">
        <f>IF(CV7="","",IF(CV7="-","【-】","【"&amp;SUBSTITUTE(TEXT(CV7,"#,##0.00"),"-","△")&amp;"】"))</f>
        <v>【60.41】</v>
      </c>
      <c r="CW6" s="35">
        <f>IF(CW7="",NA(),CW7)</f>
        <v>89</v>
      </c>
      <c r="CX6" s="35">
        <f t="shared" ref="CX6:DF6" si="11">IF(CX7="",NA(),CX7)</f>
        <v>88.64</v>
      </c>
      <c r="CY6" s="35">
        <f t="shared" si="11"/>
        <v>87.42</v>
      </c>
      <c r="CZ6" s="35">
        <f t="shared" si="11"/>
        <v>86.06</v>
      </c>
      <c r="DA6" s="35">
        <f t="shared" si="11"/>
        <v>85.54</v>
      </c>
      <c r="DB6" s="35">
        <f t="shared" si="11"/>
        <v>83.09</v>
      </c>
      <c r="DC6" s="35">
        <f t="shared" si="11"/>
        <v>81.31</v>
      </c>
      <c r="DD6" s="35">
        <f t="shared" si="11"/>
        <v>81.459999999999994</v>
      </c>
      <c r="DE6" s="35">
        <f t="shared" si="11"/>
        <v>81.680000000000007</v>
      </c>
      <c r="DF6" s="35">
        <f t="shared" si="11"/>
        <v>80.989999999999995</v>
      </c>
      <c r="DG6" s="34" t="str">
        <f>IF(DG7="","",IF(DG7="-","【-】","【"&amp;SUBSTITUTE(TEXT(DG7,"#,##0.00"),"-","△")&amp;"】"))</f>
        <v>【89.93】</v>
      </c>
      <c r="DH6" s="35">
        <f>IF(DH7="",NA(),DH7)</f>
        <v>51.54</v>
      </c>
      <c r="DI6" s="35">
        <f t="shared" ref="DI6:DQ6" si="12">IF(DI7="",NA(),DI7)</f>
        <v>55.38</v>
      </c>
      <c r="DJ6" s="35">
        <f t="shared" si="12"/>
        <v>56.96</v>
      </c>
      <c r="DK6" s="35">
        <f t="shared" si="12"/>
        <v>58.39</v>
      </c>
      <c r="DL6" s="35">
        <f t="shared" si="12"/>
        <v>59.76</v>
      </c>
      <c r="DM6" s="35">
        <f t="shared" si="12"/>
        <v>39.06</v>
      </c>
      <c r="DN6" s="35">
        <f t="shared" si="12"/>
        <v>46.67</v>
      </c>
      <c r="DO6" s="35">
        <f t="shared" si="12"/>
        <v>47.7</v>
      </c>
      <c r="DP6" s="35">
        <f t="shared" si="12"/>
        <v>48.14</v>
      </c>
      <c r="DQ6" s="35">
        <f t="shared" si="12"/>
        <v>46.61</v>
      </c>
      <c r="DR6" s="34" t="str">
        <f>IF(DR7="","",IF(DR7="-","【-】","【"&amp;SUBSTITUTE(TEXT(DR7,"#,##0.00"),"-","△")&amp;"】"))</f>
        <v>【48.12】</v>
      </c>
      <c r="DS6" s="35">
        <f>IF(DS7="",NA(),DS7)</f>
        <v>0.77</v>
      </c>
      <c r="DT6" s="35">
        <f t="shared" ref="DT6:EB6" si="13">IF(DT7="",NA(),DT7)</f>
        <v>0.92</v>
      </c>
      <c r="DU6" s="35">
        <f t="shared" si="13"/>
        <v>0.15</v>
      </c>
      <c r="DV6" s="35">
        <f t="shared" si="13"/>
        <v>2.54</v>
      </c>
      <c r="DW6" s="35">
        <f t="shared" si="13"/>
        <v>4.32</v>
      </c>
      <c r="DX6" s="35">
        <f t="shared" si="13"/>
        <v>8.8699999999999992</v>
      </c>
      <c r="DY6" s="35">
        <f t="shared" si="13"/>
        <v>10.029999999999999</v>
      </c>
      <c r="DZ6" s="35">
        <f t="shared" si="13"/>
        <v>7.26</v>
      </c>
      <c r="EA6" s="35">
        <f t="shared" si="13"/>
        <v>11.13</v>
      </c>
      <c r="EB6" s="35">
        <f t="shared" si="13"/>
        <v>10.84</v>
      </c>
      <c r="EC6" s="34" t="str">
        <f>IF(EC7="","",IF(EC7="-","【-】","【"&amp;SUBSTITUTE(TEXT(EC7,"#,##0.00"),"-","△")&amp;"】"))</f>
        <v>【15.89】</v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5">
        <f t="shared" si="14"/>
        <v>0.03</v>
      </c>
      <c r="EH6" s="35">
        <f t="shared" si="14"/>
        <v>0.74</v>
      </c>
      <c r="EI6" s="35">
        <f t="shared" si="14"/>
        <v>0.67</v>
      </c>
      <c r="EJ6" s="35">
        <f t="shared" si="14"/>
        <v>0.68</v>
      </c>
      <c r="EK6" s="35">
        <f t="shared" si="14"/>
        <v>1.65</v>
      </c>
      <c r="EL6" s="35">
        <f t="shared" si="14"/>
        <v>0.47</v>
      </c>
      <c r="EM6" s="35">
        <f t="shared" si="14"/>
        <v>0.39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44016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88.16</v>
      </c>
      <c r="P7" s="38">
        <v>99.93</v>
      </c>
      <c r="Q7" s="38">
        <v>4530</v>
      </c>
      <c r="R7" s="38">
        <v>14459</v>
      </c>
      <c r="S7" s="38">
        <v>53.56</v>
      </c>
      <c r="T7" s="38">
        <v>269.95999999999998</v>
      </c>
      <c r="U7" s="38">
        <v>14341</v>
      </c>
      <c r="V7" s="38">
        <v>42.34</v>
      </c>
      <c r="W7" s="38">
        <v>338.71</v>
      </c>
      <c r="X7" s="38">
        <v>104.88</v>
      </c>
      <c r="Y7" s="38">
        <v>98.64</v>
      </c>
      <c r="Z7" s="38">
        <v>103.28</v>
      </c>
      <c r="AA7" s="38">
        <v>105.23</v>
      </c>
      <c r="AB7" s="38">
        <v>105.3</v>
      </c>
      <c r="AC7" s="38">
        <v>106.55</v>
      </c>
      <c r="AD7" s="38">
        <v>109.49</v>
      </c>
      <c r="AE7" s="38">
        <v>111.06</v>
      </c>
      <c r="AF7" s="38">
        <v>111.34</v>
      </c>
      <c r="AG7" s="38">
        <v>110.02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9.56</v>
      </c>
      <c r="AO7" s="38">
        <v>9.49</v>
      </c>
      <c r="AP7" s="38">
        <v>9.35</v>
      </c>
      <c r="AQ7" s="38">
        <v>10.130000000000001</v>
      </c>
      <c r="AR7" s="38">
        <v>7.31</v>
      </c>
      <c r="AS7" s="38">
        <v>0.85</v>
      </c>
      <c r="AT7" s="38">
        <v>2246.71</v>
      </c>
      <c r="AU7" s="38">
        <v>1224.4000000000001</v>
      </c>
      <c r="AV7" s="38">
        <v>1538.3</v>
      </c>
      <c r="AW7" s="38">
        <v>1464.62</v>
      </c>
      <c r="AX7" s="38">
        <v>1694.05</v>
      </c>
      <c r="AY7" s="38">
        <v>963.24</v>
      </c>
      <c r="AZ7" s="38">
        <v>406.37</v>
      </c>
      <c r="BA7" s="38">
        <v>398.29</v>
      </c>
      <c r="BB7" s="38">
        <v>388.67</v>
      </c>
      <c r="BC7" s="38">
        <v>355.27</v>
      </c>
      <c r="BD7" s="38">
        <v>264.33999999999997</v>
      </c>
      <c r="BE7" s="38">
        <v>30.76</v>
      </c>
      <c r="BF7" s="38">
        <v>28.66</v>
      </c>
      <c r="BG7" s="38">
        <v>34.65</v>
      </c>
      <c r="BH7" s="38">
        <v>35.68</v>
      </c>
      <c r="BI7" s="38">
        <v>83.17</v>
      </c>
      <c r="BJ7" s="38">
        <v>400.38</v>
      </c>
      <c r="BK7" s="38">
        <v>442.54</v>
      </c>
      <c r="BL7" s="38">
        <v>431</v>
      </c>
      <c r="BM7" s="38">
        <v>422.5</v>
      </c>
      <c r="BN7" s="38">
        <v>458.27</v>
      </c>
      <c r="BO7" s="38">
        <v>274.27</v>
      </c>
      <c r="BP7" s="38">
        <v>100.97</v>
      </c>
      <c r="BQ7" s="38">
        <v>95.13</v>
      </c>
      <c r="BR7" s="38">
        <v>99.33</v>
      </c>
      <c r="BS7" s="38">
        <v>102.52</v>
      </c>
      <c r="BT7" s="38">
        <v>103.03</v>
      </c>
      <c r="BU7" s="38">
        <v>96.56</v>
      </c>
      <c r="BV7" s="38">
        <v>98.6</v>
      </c>
      <c r="BW7" s="38">
        <v>100.82</v>
      </c>
      <c r="BX7" s="38">
        <v>101.64</v>
      </c>
      <c r="BY7" s="38">
        <v>96.77</v>
      </c>
      <c r="BZ7" s="38">
        <v>104.36</v>
      </c>
      <c r="CA7" s="38">
        <v>299.52</v>
      </c>
      <c r="CB7" s="38">
        <v>318.10000000000002</v>
      </c>
      <c r="CC7" s="38">
        <v>304.26</v>
      </c>
      <c r="CD7" s="38">
        <v>296.62</v>
      </c>
      <c r="CE7" s="38">
        <v>294.68</v>
      </c>
      <c r="CF7" s="38">
        <v>177.14</v>
      </c>
      <c r="CG7" s="38">
        <v>181.67</v>
      </c>
      <c r="CH7" s="38">
        <v>179.55</v>
      </c>
      <c r="CI7" s="38">
        <v>179.16</v>
      </c>
      <c r="CJ7" s="38">
        <v>187.18</v>
      </c>
      <c r="CK7" s="38">
        <v>165.71</v>
      </c>
      <c r="CL7" s="38">
        <v>34.81</v>
      </c>
      <c r="CM7" s="38">
        <v>33.94</v>
      </c>
      <c r="CN7" s="38">
        <v>33.67</v>
      </c>
      <c r="CO7" s="38">
        <v>34.14</v>
      </c>
      <c r="CP7" s="38">
        <v>34.17</v>
      </c>
      <c r="CQ7" s="38">
        <v>55.64</v>
      </c>
      <c r="CR7" s="38">
        <v>53.61</v>
      </c>
      <c r="CS7" s="38">
        <v>53.52</v>
      </c>
      <c r="CT7" s="38">
        <v>54.24</v>
      </c>
      <c r="CU7" s="38">
        <v>55.88</v>
      </c>
      <c r="CV7" s="38">
        <v>60.41</v>
      </c>
      <c r="CW7" s="38">
        <v>89</v>
      </c>
      <c r="CX7" s="38">
        <v>88.64</v>
      </c>
      <c r="CY7" s="38">
        <v>87.42</v>
      </c>
      <c r="CZ7" s="38">
        <v>86.06</v>
      </c>
      <c r="DA7" s="38">
        <v>85.54</v>
      </c>
      <c r="DB7" s="38">
        <v>83.09</v>
      </c>
      <c r="DC7" s="38">
        <v>81.31</v>
      </c>
      <c r="DD7" s="38">
        <v>81.459999999999994</v>
      </c>
      <c r="DE7" s="38">
        <v>81.680000000000007</v>
      </c>
      <c r="DF7" s="38">
        <v>80.989999999999995</v>
      </c>
      <c r="DG7" s="38">
        <v>89.93</v>
      </c>
      <c r="DH7" s="38">
        <v>51.54</v>
      </c>
      <c r="DI7" s="38">
        <v>55.38</v>
      </c>
      <c r="DJ7" s="38">
        <v>56.96</v>
      </c>
      <c r="DK7" s="38">
        <v>58.39</v>
      </c>
      <c r="DL7" s="38">
        <v>59.76</v>
      </c>
      <c r="DM7" s="38">
        <v>39.06</v>
      </c>
      <c r="DN7" s="38">
        <v>46.67</v>
      </c>
      <c r="DO7" s="38">
        <v>47.7</v>
      </c>
      <c r="DP7" s="38">
        <v>48.14</v>
      </c>
      <c r="DQ7" s="38">
        <v>46.61</v>
      </c>
      <c r="DR7" s="38">
        <v>48.12</v>
      </c>
      <c r="DS7" s="38">
        <v>0.77</v>
      </c>
      <c r="DT7" s="38">
        <v>0.92</v>
      </c>
      <c r="DU7" s="38">
        <v>0.15</v>
      </c>
      <c r="DV7" s="38">
        <v>2.54</v>
      </c>
      <c r="DW7" s="38">
        <v>4.32</v>
      </c>
      <c r="DX7" s="38">
        <v>8.8699999999999992</v>
      </c>
      <c r="DY7" s="38">
        <v>10.029999999999999</v>
      </c>
      <c r="DZ7" s="38">
        <v>7.26</v>
      </c>
      <c r="EA7" s="38">
        <v>11.13</v>
      </c>
      <c r="EB7" s="38">
        <v>10.84</v>
      </c>
      <c r="EC7" s="38">
        <v>15.89</v>
      </c>
      <c r="ED7" s="38">
        <v>0</v>
      </c>
      <c r="EE7" s="38">
        <v>0</v>
      </c>
      <c r="EF7" s="38">
        <v>0</v>
      </c>
      <c r="EG7" s="38">
        <v>0.03</v>
      </c>
      <c r="EH7" s="38">
        <v>0.74</v>
      </c>
      <c r="EI7" s="38">
        <v>0.67</v>
      </c>
      <c r="EJ7" s="38">
        <v>0.68</v>
      </c>
      <c r="EK7" s="38">
        <v>1.65</v>
      </c>
      <c r="EL7" s="38">
        <v>0.47</v>
      </c>
      <c r="EM7" s="38">
        <v>0.39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suido</cp:lastModifiedBy>
  <cp:lastPrinted>2019-02-01T05:37:14Z</cp:lastPrinted>
  <dcterms:created xsi:type="dcterms:W3CDTF">2018-12-03T08:26:24Z</dcterms:created>
  <dcterms:modified xsi:type="dcterms:W3CDTF">2019-02-01T05:48:50Z</dcterms:modified>
  <cp:category/>
</cp:coreProperties>
</file>