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100\data\上下水道事業所\002 下水道係\001 調査・回答\001 平成30年度 調査・回答\財政係\2019.1.18経営指標・経営分析\"/>
    </mc:Choice>
  </mc:AlternateContent>
  <workbookProtection workbookAlgorithmName="SHA-512" workbookHashValue="x8MIRqIVks+sUnCdpr3ups2iex4Ce8MR7K7Vn1YW2rI8J3Nx9c2zjBu9OrMZVHpEiTXyYgOkuDopqVB2OraXtg==" workbookSaltValue="mQr4gPT6+QMEGOJSSG1Cm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<sst xmlns="http://schemas.openxmlformats.org/spreadsheetml/2006/main" count="240" uniqueCount="126">
  <si>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</si>
  <si>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</si>
  <si>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</si>
  <si>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</si>
  <si>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</si>
  <si>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</si>
  <si>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</si>
  <si>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</si>
  <si>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</si>
  <si>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</si>
  <si>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</si>
  <si>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</si>
  <si>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</si>
  <si>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</si>
  <si>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</si>
  <si>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</si>
  <si>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</si>
  <si>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</si>
  <si>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</si>
  <si>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</si>
  <si>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</si>
  <si>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</si>
  <si>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</si>
  <si>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</si>
  <si>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</si>
  <si>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</si>
  <si>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</si>
  <si>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</si>
  <si>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</si>
  <si>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</si>
  <si>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</si>
  <si>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</si>
  <si>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</si>
  <si>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</si>
  <si>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</si>
  <si>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</si>
  <si>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</si>
  <si>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</si>
  <si>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</si>
  <si>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</si>
  <si>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</si>
  <si>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</si>
  <si>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</si>
  <si>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</si>
  <si>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</si>
  <si>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</si>
  <si>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</si>
  <si>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</si>
  <si>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</si>
  <si>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</si>
  <si>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</si>
  <si>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</si>
  <si>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</si>
  <si>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</si>
  <si>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</si>
  <si>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</si>
  <si>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</si>
  <si>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</si>
  <si>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</si>
  <si>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</si>
  <si>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</si>
  <si>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</si>
  <si>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</si>
  <si>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</si>
  <si>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</si>
  <si>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</si>
  <si>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</si>
  <si>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</si>
  <si>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</si>
  <si>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</si>
  <si>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</si>
  <si>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</si>
  <si>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</si>
  <si>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</si>
  <si>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</si>
  <si>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</si>
  <si>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</si>
  <si>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</si>
  <si>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</si>
  <si>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</si>
  <si>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</si>
  <si>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</si>
  <si>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</si>
  <si>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</si>
  <si>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</si>
  <si>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</si>
  <si>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</si>
  <si>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</si>
  <si>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</si>
  <si>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</si>
  <si>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</si>
  <si>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</si>
  <si>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</si>
  <si>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</si>
  <si>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</si>
  <si>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</si>
  <si>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</si>
  <si>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</si>
  <si>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</si>
  <si>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</si>
  <si>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</si>
  <si>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</si>
  <si>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</si>
  <si>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</si>
  <si>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</si>
  <si>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</si>
  <si>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</si>
  <si>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</si>
  <si>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</si>
  <si>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</si>
  <si>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</si>
  <si>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</si>
  <si>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</si>
  <si>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</si>
  <si>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</si>
  <si>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</si>
  <si>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</si>
  <si>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</si>
  <si>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</si>
  <si>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</si>
  <si>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</si>
  <si>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</si>
  <si>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</si>
  <si>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平成28年度からストックマネジメント計画を策定し、処理場及びマンホールポンプの修繕、更新を計画的に実施しており、今後も計画的に機械等の修繕、更新を図る。
　管渠については、復旧復興事業が一部を残しほぼ終了する。その他のものは法定耐用年数に達しておらず、不具合等も生じていないことから、引き続き適切な維持管理に努めている。</t>
    <rPh sb="19" eb="21">
      <t>ケイカク</t>
    </rPh>
    <rPh sb="57" eb="59">
      <t>コンゴ</t>
    </rPh>
    <rPh sb="60" eb="63">
      <t>ケイカクテキ</t>
    </rPh>
    <rPh sb="64" eb="67">
      <t>キカイトウ</t>
    </rPh>
    <rPh sb="68" eb="70">
      <t>シュウゼン</t>
    </rPh>
    <rPh sb="71" eb="73">
      <t>コウシン</t>
    </rPh>
    <rPh sb="74" eb="75">
      <t>ハカ</t>
    </rPh>
    <rPh sb="94" eb="96">
      <t>イチブ</t>
    </rPh>
    <rPh sb="97" eb="98">
      <t>ノコ</t>
    </rPh>
    <rPh sb="101" eb="103">
      <t>シュウリョウ</t>
    </rPh>
    <phoneticPr fontId="15"/>
  </si>
  <si>
    <t>　復興事業及び住宅再建の進捗に合わせ、有収水量や人口は回復傾向にあるものの、町全体の人口は減少傾向にあり、引き続き経費削減等の経営努力を進める。平成29年度に下水道全体計画の見直しを実施し区域の変更を実施しており、今後事業計画の変更を行い、有収水量や人口の変化等の動向を見極めながら経営状況を把握し、健全で効率の良い経営を図る必要がある。</t>
    <rPh sb="38" eb="39">
      <t>マチ</t>
    </rPh>
    <rPh sb="39" eb="41">
      <t>ゼンタイ</t>
    </rPh>
    <rPh sb="42" eb="44">
      <t>ジンコウ</t>
    </rPh>
    <rPh sb="45" eb="47">
      <t>ゲンショウ</t>
    </rPh>
    <rPh sb="47" eb="49">
      <t>ケイコウ</t>
    </rPh>
    <rPh sb="72" eb="74">
      <t>ヘイセイ</t>
    </rPh>
    <rPh sb="76" eb="78">
      <t>ネンド</t>
    </rPh>
    <rPh sb="79" eb="81">
      <t>ゲスイ</t>
    </rPh>
    <rPh sb="81" eb="82">
      <t>ドウ</t>
    </rPh>
    <rPh sb="82" eb="84">
      <t>ゼンタイ</t>
    </rPh>
    <rPh sb="84" eb="86">
      <t>ケイカク</t>
    </rPh>
    <rPh sb="87" eb="89">
      <t>ミナオ</t>
    </rPh>
    <rPh sb="91" eb="93">
      <t>ジッシ</t>
    </rPh>
    <rPh sb="94" eb="96">
      <t>クイキ</t>
    </rPh>
    <rPh sb="97" eb="99">
      <t>ヘンコウ</t>
    </rPh>
    <rPh sb="100" eb="102">
      <t>ジッシ</t>
    </rPh>
    <rPh sb="107" eb="109">
      <t>コンゴ</t>
    </rPh>
    <rPh sb="109" eb="111">
      <t>ジギョウ</t>
    </rPh>
    <rPh sb="111" eb="113">
      <t>ケイカク</t>
    </rPh>
    <rPh sb="114" eb="116">
      <t>ヘンコウ</t>
    </rPh>
    <rPh sb="117" eb="118">
      <t>オコナ</t>
    </rPh>
    <rPh sb="120" eb="121">
      <t>ユウ</t>
    </rPh>
    <phoneticPr fontId="15"/>
  </si>
  <si>
    <t>①　収益的収支比率は、防災集団移転による利用料
　の増加及び経費節減に努めた結果、100％に達っ
　している。
④　企業債残高対事業規模比率は、経費節減に努め
　ているものの、受益戸数が少ないことから、一般
　会計からの繰入に頼らざるを得ない状況である。
⑤、⑦の各指標についても、復興事業及び住宅再建
　の進捗（災害公営住宅への入居や防災集団移転の
　本格化等）による有収水量、人口の回復や経費削
　減等の経営努力により数値は伸びている。
⑥　については、事業規模が小さく収益が少ないた　
　め汚水処理原価が高くなっている。今後も経費節
　減に努めていく必要がある。
⑧　については、高台移転が進み数値は伸びてきて
　いるが、住宅再建者の住所登録移動等が完了して
　いないため水洗化率が低くなっている。今後も、
　復興事業及び住宅再建の動向を注視し、経営の健
　全化を図る必要がある。</t>
    <rPh sb="11" eb="13">
      <t>ボウサイ</t>
    </rPh>
    <rPh sb="13" eb="15">
      <t>シュウダン</t>
    </rPh>
    <rPh sb="15" eb="17">
      <t>イテン</t>
    </rPh>
    <rPh sb="20" eb="22">
      <t>リヨウ</t>
    </rPh>
    <rPh sb="22" eb="23">
      <t>リョウ</t>
    </rPh>
    <rPh sb="26" eb="28">
      <t>ゾウカ</t>
    </rPh>
    <rPh sb="28" eb="29">
      <t>オヨ</t>
    </rPh>
    <rPh sb="30" eb="32">
      <t>ケイヒ</t>
    </rPh>
    <rPh sb="32" eb="34">
      <t>セツゲン</t>
    </rPh>
    <rPh sb="35" eb="36">
      <t>ツト</t>
    </rPh>
    <rPh sb="38" eb="40">
      <t>ケッカ</t>
    </rPh>
    <rPh sb="46" eb="47">
      <t>トオル</t>
    </rPh>
    <rPh sb="72" eb="74">
      <t>ケイヒ</t>
    </rPh>
    <rPh sb="74" eb="76">
      <t>セツゲン</t>
    </rPh>
    <rPh sb="77" eb="78">
      <t>ツト</t>
    </rPh>
    <rPh sb="88" eb="90">
      <t>ジュエキ</t>
    </rPh>
    <rPh sb="90" eb="92">
      <t>コスウ</t>
    </rPh>
    <rPh sb="93" eb="94">
      <t>スク</t>
    </rPh>
    <rPh sb="214" eb="215">
      <t>ノ</t>
    </rPh>
    <rPh sb="229" eb="231">
      <t>ジギョウ</t>
    </rPh>
    <rPh sb="231" eb="233">
      <t>キボ</t>
    </rPh>
    <rPh sb="234" eb="235">
      <t>チイ</t>
    </rPh>
    <rPh sb="240" eb="241">
      <t>スク</t>
    </rPh>
    <rPh sb="248" eb="250">
      <t>オスイ</t>
    </rPh>
    <rPh sb="250" eb="252">
      <t>ショリ</t>
    </rPh>
    <rPh sb="252" eb="254">
      <t>ゲンカ</t>
    </rPh>
    <rPh sb="255" eb="256">
      <t>タカ</t>
    </rPh>
    <rPh sb="263" eb="265">
      <t>コンゴ</t>
    </rPh>
    <rPh sb="266" eb="268">
      <t>ケイヒ</t>
    </rPh>
    <rPh sb="273" eb="274">
      <t>ツト</t>
    </rPh>
    <rPh sb="278" eb="280">
      <t>ヒツヨウ</t>
    </rPh>
    <rPh sb="293" eb="295">
      <t>タカダイ</t>
    </rPh>
    <rPh sb="295" eb="297">
      <t>イテン</t>
    </rPh>
    <rPh sb="298" eb="299">
      <t>スス</t>
    </rPh>
    <rPh sb="300" eb="302">
      <t>スウチ</t>
    </rPh>
    <rPh sb="303" eb="304">
      <t>ノ</t>
    </rPh>
    <rPh sb="314" eb="316">
      <t>ジュウタク</t>
    </rPh>
    <rPh sb="328" eb="330">
      <t>カンリョウ</t>
    </rPh>
    <rPh sb="342" eb="343">
      <t>リツ</t>
    </rPh>
    <rPh sb="344" eb="345">
      <t>ヒク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</si>
</sst>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31.25</c:v>
                </c:pt>
                <c:pt idx="3" formatCode="#,##0.00;&quot;△&quot;#,##0.00;&quot;-&quot;">
                  <c:v>11.25</c:v>
                </c:pt>
                <c:pt idx="4" formatCode="#,##0.00;&quot;△&quot;#,##0.00;&quot;-&quot;">
                  <c:v>1.83</c:v>
                </c:pt>
              </c:numCache>
            </c:numRef>
          </c:val>
          <c:extLst xmlns:c16r2="http://schemas.microsoft.com/office/drawing/2015/06/chart">
            <c:ext xmlns:c16="http://schemas.microsoft.com/office/drawing/2014/chart" uri="{C3380CC4-5D6E-409C-BE32-E72D297353CC}">
              <c16:uniqueId val="{00000000-D256-4186-86E3-CD76F08052C1}"/>
            </c:ext>
          </c:extLst>
        </c:ser>
        <c:dLbls>
          <c:showLegendKey val="0"/>
          <c:showVal val="0"/>
          <c:showCatName val="0"/>
          <c:showSerName val="0"/>
          <c:showPercent val="0"/>
          <c:showBubbleSize val="0"/>
        </c:dLbls>
        <c:gapWidth val="150"/>
        <c:axId val="305243120"/>
        <c:axId val="23730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D256-4186-86E3-CD76F08052C1}"/>
            </c:ext>
          </c:extLst>
        </c:ser>
        <c:dLbls>
          <c:showLegendKey val="0"/>
          <c:showVal val="0"/>
          <c:showCatName val="0"/>
          <c:showSerName val="0"/>
          <c:showPercent val="0"/>
          <c:showBubbleSize val="0"/>
        </c:dLbls>
        <c:marker val="1"/>
        <c:smooth val="0"/>
        <c:axId val="305243120"/>
        <c:axId val="237305016"/>
      </c:lineChart>
      <c:dateAx>
        <c:axId val="305243120"/>
        <c:scaling>
          <c:orientation val="minMax"/>
        </c:scaling>
        <c:delete val="1"/>
        <c:axPos val="b"/>
        <c:numFmt formatCode="ge" sourceLinked="1"/>
        <c:majorTickMark val="none"/>
        <c:minorTickMark val="none"/>
        <c:tickLblPos val="none"/>
        <c:crossAx val="237305016"/>
        <c:crosses val="autoZero"/>
        <c:auto val="1"/>
        <c:lblOffset val="100"/>
        <c:baseTimeUnit val="years"/>
      </c:dateAx>
      <c:valAx>
        <c:axId val="23730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4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30.41</c:v>
                </c:pt>
                <c:pt idx="1">
                  <c:v>30.96</c:v>
                </c:pt>
                <c:pt idx="2">
                  <c:v>36.44</c:v>
                </c:pt>
                <c:pt idx="3">
                  <c:v>46.3</c:v>
                </c:pt>
                <c:pt idx="4">
                  <c:v>54.52</c:v>
                </c:pt>
              </c:numCache>
            </c:numRef>
          </c:val>
          <c:extLst xmlns:c16r2="http://schemas.microsoft.com/office/drawing/2015/06/chart">
            <c:ext xmlns:c16="http://schemas.microsoft.com/office/drawing/2014/chart" uri="{C3380CC4-5D6E-409C-BE32-E72D297353CC}">
              <c16:uniqueId val="{00000000-B3AE-42B7-8B26-D7ACAE294669}"/>
            </c:ext>
          </c:extLst>
        </c:ser>
        <c:dLbls>
          <c:showLegendKey val="0"/>
          <c:showVal val="0"/>
          <c:showCatName val="0"/>
          <c:showSerName val="0"/>
          <c:showPercent val="0"/>
          <c:showBubbleSize val="0"/>
        </c:dLbls>
        <c:gapWidth val="150"/>
        <c:axId val="305729232"/>
        <c:axId val="30572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B3AE-42B7-8B26-D7ACAE294669}"/>
            </c:ext>
          </c:extLst>
        </c:ser>
        <c:dLbls>
          <c:showLegendKey val="0"/>
          <c:showVal val="0"/>
          <c:showCatName val="0"/>
          <c:showSerName val="0"/>
          <c:showPercent val="0"/>
          <c:showBubbleSize val="0"/>
        </c:dLbls>
        <c:marker val="1"/>
        <c:smooth val="0"/>
        <c:axId val="305729232"/>
        <c:axId val="305729624"/>
      </c:lineChart>
      <c:dateAx>
        <c:axId val="305729232"/>
        <c:scaling>
          <c:orientation val="minMax"/>
        </c:scaling>
        <c:delete val="1"/>
        <c:axPos val="b"/>
        <c:numFmt formatCode="ge" sourceLinked="1"/>
        <c:majorTickMark val="none"/>
        <c:minorTickMark val="none"/>
        <c:tickLblPos val="none"/>
        <c:crossAx val="305729624"/>
        <c:crosses val="autoZero"/>
        <c:auto val="1"/>
        <c:lblOffset val="100"/>
        <c:baseTimeUnit val="years"/>
      </c:dateAx>
      <c:valAx>
        <c:axId val="3057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29.17</c:v>
                </c:pt>
                <c:pt idx="1">
                  <c:v>29.28</c:v>
                </c:pt>
                <c:pt idx="2">
                  <c:v>31.03</c:v>
                </c:pt>
                <c:pt idx="3">
                  <c:v>36.729999999999997</c:v>
                </c:pt>
                <c:pt idx="4">
                  <c:v>62.27</c:v>
                </c:pt>
              </c:numCache>
            </c:numRef>
          </c:val>
          <c:extLst xmlns:c16r2="http://schemas.microsoft.com/office/drawing/2015/06/chart">
            <c:ext xmlns:c16="http://schemas.microsoft.com/office/drawing/2014/chart" uri="{C3380CC4-5D6E-409C-BE32-E72D297353CC}">
              <c16:uniqueId val="{00000000-29DC-412E-9B99-7768C7C95016}"/>
            </c:ext>
          </c:extLst>
        </c:ser>
        <c:dLbls>
          <c:showLegendKey val="0"/>
          <c:showVal val="0"/>
          <c:showCatName val="0"/>
          <c:showSerName val="0"/>
          <c:showPercent val="0"/>
          <c:showBubbleSize val="0"/>
        </c:dLbls>
        <c:gapWidth val="150"/>
        <c:axId val="305730800"/>
        <c:axId val="30573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29DC-412E-9B99-7768C7C95016}"/>
            </c:ext>
          </c:extLst>
        </c:ser>
        <c:dLbls>
          <c:showLegendKey val="0"/>
          <c:showVal val="0"/>
          <c:showCatName val="0"/>
          <c:showSerName val="0"/>
          <c:showPercent val="0"/>
          <c:showBubbleSize val="0"/>
        </c:dLbls>
        <c:marker val="1"/>
        <c:smooth val="0"/>
        <c:axId val="305730800"/>
        <c:axId val="305731192"/>
      </c:lineChart>
      <c:dateAx>
        <c:axId val="305730800"/>
        <c:scaling>
          <c:orientation val="minMax"/>
        </c:scaling>
        <c:delete val="1"/>
        <c:axPos val="b"/>
        <c:numFmt formatCode="ge" sourceLinked="1"/>
        <c:majorTickMark val="none"/>
        <c:minorTickMark val="none"/>
        <c:tickLblPos val="none"/>
        <c:crossAx val="305731192"/>
        <c:crosses val="autoZero"/>
        <c:auto val="1"/>
        <c:lblOffset val="100"/>
        <c:baseTimeUnit val="years"/>
      </c:dateAx>
      <c:valAx>
        <c:axId val="3057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3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89.98</c:v>
                </c:pt>
                <c:pt idx="1">
                  <c:v>121.35</c:v>
                </c:pt>
                <c:pt idx="2">
                  <c:v>101.17</c:v>
                </c:pt>
                <c:pt idx="3">
                  <c:v>78.75</c:v>
                </c:pt>
                <c:pt idx="4">
                  <c:v>106.63</c:v>
                </c:pt>
              </c:numCache>
            </c:numRef>
          </c:val>
          <c:extLst xmlns:c16r2="http://schemas.microsoft.com/office/drawing/2015/06/chart">
            <c:ext xmlns:c16="http://schemas.microsoft.com/office/drawing/2014/chart" uri="{C3380CC4-5D6E-409C-BE32-E72D297353CC}">
              <c16:uniqueId val="{00000000-3BDC-473C-A6AD-B393D1242EB2}"/>
            </c:ext>
          </c:extLst>
        </c:ser>
        <c:dLbls>
          <c:showLegendKey val="0"/>
          <c:showVal val="0"/>
          <c:showCatName val="0"/>
          <c:showSerName val="0"/>
          <c:showPercent val="0"/>
          <c:showBubbleSize val="0"/>
        </c:dLbls>
        <c:gapWidth val="150"/>
        <c:axId val="305883656"/>
        <c:axId val="30588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C-473C-A6AD-B393D1242EB2}"/>
            </c:ext>
          </c:extLst>
        </c:ser>
        <c:dLbls>
          <c:showLegendKey val="0"/>
          <c:showVal val="0"/>
          <c:showCatName val="0"/>
          <c:showSerName val="0"/>
          <c:showPercent val="0"/>
          <c:showBubbleSize val="0"/>
        </c:dLbls>
        <c:marker val="1"/>
        <c:smooth val="0"/>
        <c:axId val="305883656"/>
        <c:axId val="305884040"/>
      </c:lineChart>
      <c:dateAx>
        <c:axId val="305883656"/>
        <c:scaling>
          <c:orientation val="minMax"/>
        </c:scaling>
        <c:delete val="1"/>
        <c:axPos val="b"/>
        <c:numFmt formatCode="ge" sourceLinked="1"/>
        <c:majorTickMark val="none"/>
        <c:minorTickMark val="none"/>
        <c:tickLblPos val="none"/>
        <c:crossAx val="305884040"/>
        <c:crosses val="autoZero"/>
        <c:auto val="1"/>
        <c:lblOffset val="100"/>
        <c:baseTimeUnit val="years"/>
      </c:dateAx>
      <c:valAx>
        <c:axId val="30588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8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1B-437C-85A3-64F8FA125235}"/>
            </c:ext>
          </c:extLst>
        </c:ser>
        <c:dLbls>
          <c:showLegendKey val="0"/>
          <c:showVal val="0"/>
          <c:showCatName val="0"/>
          <c:showSerName val="0"/>
          <c:showPercent val="0"/>
          <c:showBubbleSize val="0"/>
        </c:dLbls>
        <c:gapWidth val="150"/>
        <c:axId val="305918848"/>
        <c:axId val="3059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1B-437C-85A3-64F8FA125235}"/>
            </c:ext>
          </c:extLst>
        </c:ser>
        <c:dLbls>
          <c:showLegendKey val="0"/>
          <c:showVal val="0"/>
          <c:showCatName val="0"/>
          <c:showSerName val="0"/>
          <c:showPercent val="0"/>
          <c:showBubbleSize val="0"/>
        </c:dLbls>
        <c:marker val="1"/>
        <c:smooth val="0"/>
        <c:axId val="305918848"/>
        <c:axId val="305929472"/>
      </c:lineChart>
      <c:dateAx>
        <c:axId val="305918848"/>
        <c:scaling>
          <c:orientation val="minMax"/>
        </c:scaling>
        <c:delete val="1"/>
        <c:axPos val="b"/>
        <c:numFmt formatCode="ge" sourceLinked="1"/>
        <c:majorTickMark val="none"/>
        <c:minorTickMark val="none"/>
        <c:tickLblPos val="none"/>
        <c:crossAx val="305929472"/>
        <c:crosses val="autoZero"/>
        <c:auto val="1"/>
        <c:lblOffset val="100"/>
        <c:baseTimeUnit val="years"/>
      </c:dateAx>
      <c:valAx>
        <c:axId val="3059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07-4F11-8D0A-0EB8EAE2BAE1}"/>
            </c:ext>
          </c:extLst>
        </c:ser>
        <c:dLbls>
          <c:showLegendKey val="0"/>
          <c:showVal val="0"/>
          <c:showCatName val="0"/>
          <c:showSerName val="0"/>
          <c:showPercent val="0"/>
          <c:showBubbleSize val="0"/>
        </c:dLbls>
        <c:gapWidth val="150"/>
        <c:axId val="233349360"/>
        <c:axId val="2333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07-4F11-8D0A-0EB8EAE2BAE1}"/>
            </c:ext>
          </c:extLst>
        </c:ser>
        <c:dLbls>
          <c:showLegendKey val="0"/>
          <c:showVal val="0"/>
          <c:showCatName val="0"/>
          <c:showSerName val="0"/>
          <c:showPercent val="0"/>
          <c:showBubbleSize val="0"/>
        </c:dLbls>
        <c:marker val="1"/>
        <c:smooth val="0"/>
        <c:axId val="233349360"/>
        <c:axId val="233351320"/>
      </c:lineChart>
      <c:dateAx>
        <c:axId val="233349360"/>
        <c:scaling>
          <c:orientation val="minMax"/>
        </c:scaling>
        <c:delete val="1"/>
        <c:axPos val="b"/>
        <c:numFmt formatCode="ge" sourceLinked="1"/>
        <c:majorTickMark val="none"/>
        <c:minorTickMark val="none"/>
        <c:tickLblPos val="none"/>
        <c:crossAx val="233351320"/>
        <c:crosses val="autoZero"/>
        <c:auto val="1"/>
        <c:lblOffset val="100"/>
        <c:baseTimeUnit val="years"/>
      </c:dateAx>
      <c:valAx>
        <c:axId val="2333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15-40A0-BB8B-71BEB3C31E61}"/>
            </c:ext>
          </c:extLst>
        </c:ser>
        <c:dLbls>
          <c:showLegendKey val="0"/>
          <c:showVal val="0"/>
          <c:showCatName val="0"/>
          <c:showSerName val="0"/>
          <c:showPercent val="0"/>
          <c:showBubbleSize val="0"/>
        </c:dLbls>
        <c:gapWidth val="150"/>
        <c:axId val="305986288"/>
        <c:axId val="30598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15-40A0-BB8B-71BEB3C31E61}"/>
            </c:ext>
          </c:extLst>
        </c:ser>
        <c:dLbls>
          <c:showLegendKey val="0"/>
          <c:showVal val="0"/>
          <c:showCatName val="0"/>
          <c:showSerName val="0"/>
          <c:showPercent val="0"/>
          <c:showBubbleSize val="0"/>
        </c:dLbls>
        <c:marker val="1"/>
        <c:smooth val="0"/>
        <c:axId val="305986288"/>
        <c:axId val="305986680"/>
      </c:lineChart>
      <c:dateAx>
        <c:axId val="305986288"/>
        <c:scaling>
          <c:orientation val="minMax"/>
        </c:scaling>
        <c:delete val="1"/>
        <c:axPos val="b"/>
        <c:numFmt formatCode="ge" sourceLinked="1"/>
        <c:majorTickMark val="none"/>
        <c:minorTickMark val="none"/>
        <c:tickLblPos val="none"/>
        <c:crossAx val="305986680"/>
        <c:crosses val="autoZero"/>
        <c:auto val="1"/>
        <c:lblOffset val="100"/>
        <c:baseTimeUnit val="years"/>
      </c:dateAx>
      <c:valAx>
        <c:axId val="30598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30-4EBB-8F36-C884783EF1F8}"/>
            </c:ext>
          </c:extLst>
        </c:ser>
        <c:dLbls>
          <c:showLegendKey val="0"/>
          <c:showVal val="0"/>
          <c:showCatName val="0"/>
          <c:showSerName val="0"/>
          <c:showPercent val="0"/>
          <c:showBubbleSize val="0"/>
        </c:dLbls>
        <c:gapWidth val="150"/>
        <c:axId val="305985504"/>
        <c:axId val="30598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30-4EBB-8F36-C884783EF1F8}"/>
            </c:ext>
          </c:extLst>
        </c:ser>
        <c:dLbls>
          <c:showLegendKey val="0"/>
          <c:showVal val="0"/>
          <c:showCatName val="0"/>
          <c:showSerName val="0"/>
          <c:showPercent val="0"/>
          <c:showBubbleSize val="0"/>
        </c:dLbls>
        <c:marker val="1"/>
        <c:smooth val="0"/>
        <c:axId val="305985504"/>
        <c:axId val="305985112"/>
      </c:lineChart>
      <c:dateAx>
        <c:axId val="305985504"/>
        <c:scaling>
          <c:orientation val="minMax"/>
        </c:scaling>
        <c:delete val="1"/>
        <c:axPos val="b"/>
        <c:numFmt formatCode="ge" sourceLinked="1"/>
        <c:majorTickMark val="none"/>
        <c:minorTickMark val="none"/>
        <c:tickLblPos val="none"/>
        <c:crossAx val="305985112"/>
        <c:crosses val="autoZero"/>
        <c:auto val="1"/>
        <c:lblOffset val="100"/>
        <c:baseTimeUnit val="years"/>
      </c:dateAx>
      <c:valAx>
        <c:axId val="30598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FE-4912-BC83-71D0434837C8}"/>
            </c:ext>
          </c:extLst>
        </c:ser>
        <c:dLbls>
          <c:showLegendKey val="0"/>
          <c:showVal val="0"/>
          <c:showCatName val="0"/>
          <c:showSerName val="0"/>
          <c:showPercent val="0"/>
          <c:showBubbleSize val="0"/>
        </c:dLbls>
        <c:gapWidth val="150"/>
        <c:axId val="305987856"/>
        <c:axId val="30603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CFE-4912-BC83-71D0434837C8}"/>
            </c:ext>
          </c:extLst>
        </c:ser>
        <c:dLbls>
          <c:showLegendKey val="0"/>
          <c:showVal val="0"/>
          <c:showCatName val="0"/>
          <c:showSerName val="0"/>
          <c:showPercent val="0"/>
          <c:showBubbleSize val="0"/>
        </c:dLbls>
        <c:marker val="1"/>
        <c:smooth val="0"/>
        <c:axId val="305987856"/>
        <c:axId val="306036600"/>
      </c:lineChart>
      <c:dateAx>
        <c:axId val="305987856"/>
        <c:scaling>
          <c:orientation val="minMax"/>
        </c:scaling>
        <c:delete val="1"/>
        <c:axPos val="b"/>
        <c:numFmt formatCode="ge" sourceLinked="1"/>
        <c:majorTickMark val="none"/>
        <c:minorTickMark val="none"/>
        <c:tickLblPos val="none"/>
        <c:crossAx val="306036600"/>
        <c:crosses val="autoZero"/>
        <c:auto val="1"/>
        <c:lblOffset val="100"/>
        <c:baseTimeUnit val="years"/>
      </c:dateAx>
      <c:valAx>
        <c:axId val="3060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13.52</c:v>
                </c:pt>
                <c:pt idx="1">
                  <c:v>10.64</c:v>
                </c:pt>
                <c:pt idx="2">
                  <c:v>29.41</c:v>
                </c:pt>
                <c:pt idx="3">
                  <c:v>34.36</c:v>
                </c:pt>
                <c:pt idx="4">
                  <c:v>42.87</c:v>
                </c:pt>
              </c:numCache>
            </c:numRef>
          </c:val>
          <c:extLst xmlns:c16r2="http://schemas.microsoft.com/office/drawing/2015/06/chart">
            <c:ext xmlns:c16="http://schemas.microsoft.com/office/drawing/2014/chart" uri="{C3380CC4-5D6E-409C-BE32-E72D297353CC}">
              <c16:uniqueId val="{00000000-7F42-4B31-A840-974FEB11F4FF}"/>
            </c:ext>
          </c:extLst>
        </c:ser>
        <c:dLbls>
          <c:showLegendKey val="0"/>
          <c:showVal val="0"/>
          <c:showCatName val="0"/>
          <c:showSerName val="0"/>
          <c:showPercent val="0"/>
          <c:showBubbleSize val="0"/>
        </c:dLbls>
        <c:gapWidth val="150"/>
        <c:axId val="306037776"/>
        <c:axId val="30603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7F42-4B31-A840-974FEB11F4FF}"/>
            </c:ext>
          </c:extLst>
        </c:ser>
        <c:dLbls>
          <c:showLegendKey val="0"/>
          <c:showVal val="0"/>
          <c:showCatName val="0"/>
          <c:showSerName val="0"/>
          <c:showPercent val="0"/>
          <c:showBubbleSize val="0"/>
        </c:dLbls>
        <c:marker val="1"/>
        <c:smooth val="0"/>
        <c:axId val="306037776"/>
        <c:axId val="306038168"/>
      </c:lineChart>
      <c:dateAx>
        <c:axId val="306037776"/>
        <c:scaling>
          <c:orientation val="minMax"/>
        </c:scaling>
        <c:delete val="1"/>
        <c:axPos val="b"/>
        <c:numFmt formatCode="ge" sourceLinked="1"/>
        <c:majorTickMark val="none"/>
        <c:minorTickMark val="none"/>
        <c:tickLblPos val="none"/>
        <c:crossAx val="306038168"/>
        <c:crosses val="autoZero"/>
        <c:auto val="1"/>
        <c:lblOffset val="100"/>
        <c:baseTimeUnit val="years"/>
      </c:dateAx>
      <c:valAx>
        <c:axId val="30603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3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1729.95</c:v>
                </c:pt>
                <c:pt idx="1">
                  <c:v>2200.33</c:v>
                </c:pt>
                <c:pt idx="2">
                  <c:v>843.31</c:v>
                </c:pt>
                <c:pt idx="3">
                  <c:v>698.68</c:v>
                </c:pt>
                <c:pt idx="4">
                  <c:v>550.91999999999996</c:v>
                </c:pt>
              </c:numCache>
            </c:numRef>
          </c:val>
          <c:extLst xmlns:c16r2="http://schemas.microsoft.com/office/drawing/2015/06/chart">
            <c:ext xmlns:c16="http://schemas.microsoft.com/office/drawing/2014/chart" uri="{C3380CC4-5D6E-409C-BE32-E72D297353CC}">
              <c16:uniqueId val="{00000000-9C90-4944-B59A-0C2F280B84D0}"/>
            </c:ext>
          </c:extLst>
        </c:ser>
        <c:dLbls>
          <c:showLegendKey val="0"/>
          <c:showVal val="0"/>
          <c:showCatName val="0"/>
          <c:showSerName val="0"/>
          <c:showPercent val="0"/>
          <c:showBubbleSize val="0"/>
        </c:dLbls>
        <c:gapWidth val="150"/>
        <c:axId val="305985896"/>
        <c:axId val="30603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9C90-4944-B59A-0C2F280B84D0}"/>
            </c:ext>
          </c:extLst>
        </c:ser>
        <c:dLbls>
          <c:showLegendKey val="0"/>
          <c:showVal val="0"/>
          <c:showCatName val="0"/>
          <c:showSerName val="0"/>
          <c:showPercent val="0"/>
          <c:showBubbleSize val="0"/>
        </c:dLbls>
        <c:marker val="1"/>
        <c:smooth val="0"/>
        <c:axId val="305985896"/>
        <c:axId val="306039344"/>
      </c:lineChart>
      <c:dateAx>
        <c:axId val="305985896"/>
        <c:scaling>
          <c:orientation val="minMax"/>
        </c:scaling>
        <c:delete val="1"/>
        <c:axPos val="b"/>
        <c:numFmt formatCode="ge" sourceLinked="1"/>
        <c:majorTickMark val="none"/>
        <c:minorTickMark val="none"/>
        <c:tickLblPos val="none"/>
        <c:crossAx val="306039344"/>
        <c:crosses val="autoZero"/>
        <c:auto val="1"/>
        <c:lblOffset val="100"/>
        <c:baseTimeUnit val="years"/>
      </c:dateAx>
      <c:valAx>
        <c:axId val="30603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宮城県　南三陸町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13210</v>
      </c>
      <c r="AM8" s="66"/>
      <c r="AN8" s="66"/>
      <c r="AO8" s="66"/>
      <c r="AP8" s="66"/>
      <c r="AQ8" s="66"/>
      <c r="AR8" s="66"/>
      <c r="AS8" s="66"/>
      <c r="AT8" s="65">
        <f>データ!T6</f>
        <v>163.4</v>
      </c>
      <c r="AU8" s="65"/>
      <c r="AV8" s="65"/>
      <c r="AW8" s="65"/>
      <c r="AX8" s="65"/>
      <c r="AY8" s="65"/>
      <c r="AZ8" s="65"/>
      <c r="BA8" s="65"/>
      <c r="BB8" s="65">
        <f>データ!U6</f>
        <v>80.84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8.77</v>
      </c>
      <c r="Q10" s="65"/>
      <c r="R10" s="65"/>
      <c r="S10" s="65"/>
      <c r="T10" s="65"/>
      <c r="U10" s="65"/>
      <c r="V10" s="65"/>
      <c r="W10" s="65">
        <f>データ!Q6</f>
        <v>86.75</v>
      </c>
      <c r="X10" s="65"/>
      <c r="Y10" s="65"/>
      <c r="Z10" s="65"/>
      <c r="AA10" s="65"/>
      <c r="AB10" s="65"/>
      <c r="AC10" s="65"/>
      <c r="AD10" s="66">
        <f>データ!R6</f>
        <v>4104</v>
      </c>
      <c r="AE10" s="66"/>
      <c r="AF10" s="66"/>
      <c r="AG10" s="66"/>
      <c r="AH10" s="66"/>
      <c r="AI10" s="66"/>
      <c r="AJ10" s="66"/>
      <c r="AK10" s="2"/>
      <c r="AL10" s="66">
        <f>データ!V6</f>
        <v>1153</v>
      </c>
      <c r="AM10" s="66"/>
      <c r="AN10" s="66"/>
      <c r="AO10" s="66"/>
      <c r="AP10" s="66"/>
      <c r="AQ10" s="66"/>
      <c r="AR10" s="66"/>
      <c r="AS10" s="66"/>
      <c r="AT10" s="65">
        <f>データ!W6</f>
        <v>0.43</v>
      </c>
      <c r="AU10" s="65"/>
      <c r="AV10" s="65"/>
      <c r="AW10" s="65"/>
      <c r="AX10" s="65"/>
      <c r="AY10" s="65"/>
      <c r="AZ10" s="65"/>
      <c r="BA10" s="65"/>
      <c r="BB10" s="65">
        <f>データ!X6</f>
        <v>2681.4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jCqOu+OM+0LQ3j7MSGqj1G9dMIvCuQC5W0h4SNpKThZf/jOACW8ioCy8yxLenpeGvUjk48Qo61gKG42Xevj/UQ==" saltValue="Kq5w5+l+pM9Slu/keGAX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46060</v>
      </c>
      <c r="D6" s="32">
        <f t="shared" si="3"/>
        <v>47</v>
      </c>
      <c r="E6" s="32">
        <f t="shared" si="3"/>
        <v>17</v>
      </c>
      <c r="F6" s="32">
        <f t="shared" si="3"/>
        <v>4</v>
      </c>
      <c r="G6" s="32">
        <f t="shared" si="3"/>
        <v>0</v>
      </c>
      <c r="H6" s="32" t="str">
        <f t="shared" si="3"/>
        <v>宮城県　南三陸町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8.77</v>
      </c>
      <c r="Q6" s="33">
        <f t="shared" si="3"/>
        <v>86.75</v>
      </c>
      <c r="R6" s="33">
        <f t="shared" si="3"/>
        <v>4104</v>
      </c>
      <c r="S6" s="33">
        <f t="shared" si="3"/>
        <v>13210</v>
      </c>
      <c r="T6" s="33">
        <f t="shared" si="3"/>
        <v>163.4</v>
      </c>
      <c r="U6" s="33">
        <f t="shared" si="3"/>
        <v>80.84</v>
      </c>
      <c r="V6" s="33">
        <f t="shared" si="3"/>
        <v>1153</v>
      </c>
      <c r="W6" s="33">
        <f t="shared" si="3"/>
        <v>0.43</v>
      </c>
      <c r="X6" s="33">
        <f t="shared" si="3"/>
        <v>2681.4</v>
      </c>
      <c r="Y6" s="34">
        <f>IF(Y7="",NA(),Y7)</f>
        <v>89.98</v>
      </c>
      <c r="Z6" s="34">
        <f t="shared" ref="Z6:AH6" si="4">IF(Z7="",NA(),Z7)</f>
        <v>121.35</v>
      </c>
      <c r="AA6" s="34">
        <f t="shared" si="4"/>
        <v>101.17</v>
      </c>
      <c r="AB6" s="34">
        <f t="shared" si="4"/>
        <v>78.75</v>
      </c>
      <c r="AC6" s="34">
        <f t="shared" si="4"/>
        <v>106.63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13.52</v>
      </c>
      <c r="BR6" s="34">
        <f t="shared" ref="BR6:BZ6" si="8">IF(BR7="",NA(),BR7)</f>
        <v>10.64</v>
      </c>
      <c r="BS6" s="34">
        <f t="shared" si="8"/>
        <v>29.41</v>
      </c>
      <c r="BT6" s="34">
        <f t="shared" si="8"/>
        <v>34.36</v>
      </c>
      <c r="BU6" s="34">
        <f t="shared" si="8"/>
        <v>42.87</v>
      </c>
      <c r="BV6" s="34">
        <f t="shared" si="8"/>
        <v>53.01</v>
      </c>
      <c r="BW6" s="34">
        <f t="shared" si="8"/>
        <v>50.54</v>
      </c>
      <c r="BX6" s="34">
        <f t="shared" si="8"/>
        <v>49.22</v>
      </c>
      <c r="BY6" s="34">
        <f t="shared" si="8"/>
        <v>69.87</v>
      </c>
      <c r="BZ6" s="34">
        <f t="shared" si="8"/>
        <v>74.3</v>
      </c>
      <c r="CA6" s="33" t="str">
        <f>IF(CA7="","",IF(CA7="-","【-】","【"&amp;SUBSTITUTE(TEXT(CA7,"#,##0.00"),"-","△")&amp;"】"))</f>
        <v>【75.58】</v>
      </c>
      <c r="CB6" s="34">
        <f>IF(CB7="",NA(),CB7)</f>
        <v>1729.95</v>
      </c>
      <c r="CC6" s="34">
        <f t="shared" ref="CC6:CK6" si="9">IF(CC7="",NA(),CC7)</f>
        <v>2200.33</v>
      </c>
      <c r="CD6" s="34">
        <f t="shared" si="9"/>
        <v>843.31</v>
      </c>
      <c r="CE6" s="34">
        <f t="shared" si="9"/>
        <v>698.68</v>
      </c>
      <c r="CF6" s="34">
        <f t="shared" si="9"/>
        <v>550.91999999999996</v>
      </c>
      <c r="CG6" s="34">
        <f t="shared" si="9"/>
        <v>299.39</v>
      </c>
      <c r="CH6" s="34">
        <f t="shared" si="9"/>
        <v>320.36</v>
      </c>
      <c r="CI6" s="34">
        <f t="shared" si="9"/>
        <v>332.02</v>
      </c>
      <c r="CJ6" s="34">
        <f t="shared" si="9"/>
        <v>234.96</v>
      </c>
      <c r="CK6" s="34">
        <f t="shared" si="9"/>
        <v>221.81</v>
      </c>
      <c r="CL6" s="33" t="str">
        <f>IF(CL7="","",IF(CL7="-","【-】","【"&amp;SUBSTITUTE(TEXT(CL7,"#,##0.00"),"-","△")&amp;"】"))</f>
        <v>【215.23】</v>
      </c>
      <c r="CM6" s="34">
        <f>IF(CM7="",NA(),CM7)</f>
        <v>30.41</v>
      </c>
      <c r="CN6" s="34">
        <f t="shared" ref="CN6:CV6" si="10">IF(CN7="",NA(),CN7)</f>
        <v>30.96</v>
      </c>
      <c r="CO6" s="34">
        <f t="shared" si="10"/>
        <v>36.44</v>
      </c>
      <c r="CP6" s="34">
        <f t="shared" si="10"/>
        <v>46.3</v>
      </c>
      <c r="CQ6" s="34">
        <f t="shared" si="10"/>
        <v>54.52</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29.17</v>
      </c>
      <c r="CY6" s="34">
        <f t="shared" ref="CY6:DG6" si="11">IF(CY7="",NA(),CY7)</f>
        <v>29.28</v>
      </c>
      <c r="CZ6" s="34">
        <f t="shared" si="11"/>
        <v>31.03</v>
      </c>
      <c r="DA6" s="34">
        <f t="shared" si="11"/>
        <v>36.729999999999997</v>
      </c>
      <c r="DB6" s="34">
        <f t="shared" si="11"/>
        <v>62.27</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31.25</v>
      </c>
      <c r="EH6" s="34">
        <f t="shared" si="14"/>
        <v>11.25</v>
      </c>
      <c r="EI6" s="34">
        <f t="shared" si="14"/>
        <v>1.83</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c r="A7" s="27"/>
      <c r="B7" s="36">
        <v>2017</v>
      </c>
      <c r="C7" s="36">
        <v>46060</v>
      </c>
      <c r="D7" s="36">
        <v>47</v>
      </c>
      <c r="E7" s="36">
        <v>17</v>
      </c>
      <c r="F7" s="36">
        <v>4</v>
      </c>
      <c r="G7" s="36">
        <v>0</v>
      </c>
      <c r="H7" s="36" t="s">
        <v>110</v>
      </c>
      <c r="I7" s="36" t="s">
        <v>111</v>
      </c>
      <c r="J7" s="36" t="s">
        <v>112</v>
      </c>
      <c r="K7" s="36" t="s">
        <v>113</v>
      </c>
      <c r="L7" s="36" t="s">
        <v>114</v>
      </c>
      <c r="M7" s="36" t="s">
        <v>115</v>
      </c>
      <c r="N7" s="37" t="s">
        <v>116</v>
      </c>
      <c r="O7" s="37" t="s">
        <v>117</v>
      </c>
      <c r="P7" s="37">
        <v>8.77</v>
      </c>
      <c r="Q7" s="37">
        <v>86.75</v>
      </c>
      <c r="R7" s="37">
        <v>4104</v>
      </c>
      <c r="S7" s="37">
        <v>13210</v>
      </c>
      <c r="T7" s="37">
        <v>163.4</v>
      </c>
      <c r="U7" s="37">
        <v>80.84</v>
      </c>
      <c r="V7" s="37">
        <v>1153</v>
      </c>
      <c r="W7" s="37">
        <v>0.43</v>
      </c>
      <c r="X7" s="37">
        <v>2681.4</v>
      </c>
      <c r="Y7" s="37">
        <v>89.98</v>
      </c>
      <c r="Z7" s="37">
        <v>121.35</v>
      </c>
      <c r="AA7" s="37">
        <v>101.17</v>
      </c>
      <c r="AB7" s="37">
        <v>78.75</v>
      </c>
      <c r="AC7" s="37">
        <v>106.63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1298.9100000000001</v>
      </c>
      <c r="BO7" s="37">
        <v>1243.71</v>
      </c>
      <c r="BP7" s="37">
        <v>1225.44</v>
      </c>
      <c r="BQ7" s="37">
        <v>13.52</v>
      </c>
      <c r="BR7" s="37">
        <v>10.64</v>
      </c>
      <c r="BS7" s="37">
        <v>29.41</v>
      </c>
      <c r="BT7" s="37">
        <v>34.36</v>
      </c>
      <c r="BU7" s="37">
        <v>42.87</v>
      </c>
      <c r="BV7" s="37">
        <v>53.01</v>
      </c>
      <c r="BW7" s="37">
        <v>50.54</v>
      </c>
      <c r="BX7" s="37">
        <v>49.22</v>
      </c>
      <c r="BY7" s="37">
        <v>69.87</v>
      </c>
      <c r="BZ7" s="37">
        <v>74.3</v>
      </c>
      <c r="CA7" s="37">
        <v>75.58</v>
      </c>
      <c r="CB7" s="37">
        <v>1729.95</v>
      </c>
      <c r="CC7" s="37">
        <v>2200.33</v>
      </c>
      <c r="CD7" s="37">
        <v>843.31</v>
      </c>
      <c r="CE7" s="37">
        <v>698.68</v>
      </c>
      <c r="CF7" s="37">
        <v>550.91999999999996</v>
      </c>
      <c r="CG7" s="37">
        <v>299.39</v>
      </c>
      <c r="CH7" s="37">
        <v>320.36</v>
      </c>
      <c r="CI7" s="37">
        <v>332.02</v>
      </c>
      <c r="CJ7" s="37">
        <v>234.96</v>
      </c>
      <c r="CK7" s="37">
        <v>221.81</v>
      </c>
      <c r="CL7" s="37">
        <v>215.23</v>
      </c>
      <c r="CM7" s="37">
        <v>30.41</v>
      </c>
      <c r="CN7" s="37">
        <v>30.96</v>
      </c>
      <c r="CO7" s="37">
        <v>36.44</v>
      </c>
      <c r="CP7" s="37">
        <v>46.3</v>
      </c>
      <c r="CQ7" s="37">
        <v>54.52</v>
      </c>
      <c r="CR7" s="37">
        <v>36.200000000000003</v>
      </c>
      <c r="CS7" s="37">
        <v>34.74</v>
      </c>
      <c r="CT7" s="37">
        <v>36.65</v>
      </c>
      <c r="CU7" s="37">
        <v>42.9</v>
      </c>
      <c r="CV7" s="37">
        <v>43.36</v>
      </c>
      <c r="CW7" s="37">
        <v>42.66</v>
      </c>
      <c r="CX7" s="37">
        <v>29.17</v>
      </c>
      <c r="CY7" s="37">
        <v>29.28</v>
      </c>
      <c r="CZ7" s="37">
        <v>31.03</v>
      </c>
      <c r="DA7" s="37">
        <v>36.729999999999997</v>
      </c>
      <c r="DB7" s="37">
        <v>62.27</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31.25</v>
      </c>
      <c r="EH7" s="37">
        <v>11.25</v>
      </c>
      <c r="EI7" s="37">
        <v>1.83</v>
      </c>
      <c r="EJ7" s="37">
        <v>7.0000000000000007E-2</v>
      </c>
      <c r="EK7" s="37">
        <v>0.08</v>
      </c>
      <c r="EL7" s="37">
        <v>0.26</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2019-01-21T05:42:48Z</cp:lastPrinted>
  <dcterms:created xsi:type="dcterms:W3CDTF">2018-12-03T09:11:45Z</dcterms:created>
  <dcterms:modified xsi:type="dcterms:W3CDTF">2019-01-21T06:48:13Z</dcterms:modified>
  <cp:category/>
</cp:coreProperties>
</file>