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59281\Desktop\H30_大場引継ぎデータ\3 一般\調査・報告\県調査\経営比較分析表\H29_経営比較分析表Ｈ31.2.1期限\経営比較分析表\"/>
    </mc:Choice>
  </mc:AlternateContent>
  <workbookProtection workbookAlgorithmName="SHA-512" workbookHashValue="NW06yd4xcKkY2P3zXnJ4xbr2+kmHT3tBpVZBEyiTTe69Udw+WlOD00MFI1oQXGJ0n8ScYrdPoTaFlr4YJ8e1IA==" workbookSaltValue="sKa6SwABSWdDLOHv/DVZZ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<sst xmlns="http://schemas.openxmlformats.org/spreadsheetml/2006/main" count="240" uniqueCount="126">
  <si>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</si>
  <si>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</si>
  <si>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</si>
  <si>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</si>
  <si>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</si>
  <si>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</si>
  <si>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</si>
  <si>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</si>
  <si>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</si>
  <si>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</si>
  <si>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</si>
  <si>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</si>
  <si>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</si>
  <si>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</si>
  <si>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</si>
  <si>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</si>
  <si>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</si>
  <si>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</si>
  <si>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</si>
  <si>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</si>
  <si>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</si>
  <si>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</si>
  <si>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</si>
  <si>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</si>
  <si>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</si>
  <si>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</si>
  <si>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</si>
  <si>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</si>
  <si>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</si>
  <si>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</si>
  <si>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</si>
  <si>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</si>
  <si>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</si>
  <si>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</si>
  <si>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</si>
  <si>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</si>
  <si>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</si>
  <si>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</si>
  <si>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</si>
  <si>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</si>
  <si>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</si>
  <si>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</si>
  <si>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</si>
  <si>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</si>
  <si>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</si>
  <si>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</si>
  <si>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</si>
  <si>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</si>
  <si>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</si>
  <si>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</si>
  <si>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</si>
  <si>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</si>
  <si>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</si>
  <si>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</si>
  <si>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</si>
  <si>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</si>
  <si>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</si>
  <si>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</si>
  <si>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</si>
  <si>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</si>
  <si>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</si>
  <si>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</si>
  <si>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</si>
  <si>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</si>
  <si>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</si>
  <si>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</si>
  <si>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</si>
  <si>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</si>
  <si>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</si>
  <si>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</si>
  <si>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</si>
  <si>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</si>
  <si>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</si>
  <si>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</si>
  <si>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</si>
  <si>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</si>
  <si>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</si>
  <si>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</si>
  <si>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</si>
  <si>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</si>
  <si>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</si>
  <si>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</si>
  <si>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</si>
  <si>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</si>
  <si>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</si>
  <si>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</si>
  <si>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</si>
  <si>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</si>
  <si>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</si>
  <si>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</si>
  <si>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</si>
  <si>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</si>
  <si>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</si>
  <si>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</si>
  <si>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</si>
  <si>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</si>
  <si>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</si>
  <si>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</si>
  <si>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</si>
  <si>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</si>
  <si>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</si>
  <si>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</si>
  <si>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</si>
  <si>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</si>
  <si>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</si>
  <si>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</si>
  <si>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</si>
  <si>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</si>
  <si>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</si>
  <si>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</si>
  <si>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</si>
  <si>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</si>
  <si>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</si>
  <si>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</si>
  <si>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</si>
  <si>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</si>
  <si>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</si>
  <si>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</si>
  <si>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</si>
  <si>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</si>
  <si>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</si>
  <si>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</si>
  <si>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</si>
  <si>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収益的収支比率、経費回収率が100％を下回っており、使用料で賄えない分は資本費平準化債や一般会計繰入金を財源としている状況です。
　背景には、下水道管渠整備を前倒しで行ってきたため、元利償還額が高額となっていることに加え、少子高齢化による人口減少が汚水処理原価を引き上げております。この点については、既に下水道区域の見直しを行い浄化槽で下水道区域外に対応しています。
　今後、資本費平準化債の借入可能額の減少が見込まれ、公費負担分の高資本対策費が対象期間を終了することから、使用料収入の確保が必要となります。
　水洗化率向上に向けて水洗便所等改造資金融資あっせん事業や広報誌による周知に努めておりますが、人口減少、少子高齢化により水洗化率向上は困難と思われることから、定期的な使用料改定が必要と考えます。</t>
    <rPh sb="1" eb="4">
      <t>シュウエキテキ</t>
    </rPh>
    <rPh sb="4" eb="6">
      <t>シュウシ</t>
    </rPh>
    <rPh sb="6" eb="8">
      <t>ヒリツ</t>
    </rPh>
    <rPh sb="9" eb="11">
      <t>ケイヒ</t>
    </rPh>
    <rPh sb="11" eb="13">
      <t>カイシュウ</t>
    </rPh>
    <rPh sb="13" eb="14">
      <t>リツ</t>
    </rPh>
    <rPh sb="20" eb="22">
      <t>シタマワ</t>
    </rPh>
    <rPh sb="37" eb="39">
      <t>シホン</t>
    </rPh>
    <rPh sb="39" eb="40">
      <t>ヒ</t>
    </rPh>
    <rPh sb="40" eb="43">
      <t>ヘイジュンカ</t>
    </rPh>
    <rPh sb="43" eb="44">
      <t>サイ</t>
    </rPh>
    <rPh sb="45" eb="47">
      <t>イッパン</t>
    </rPh>
    <rPh sb="47" eb="49">
      <t>カイケイ</t>
    </rPh>
    <rPh sb="49" eb="51">
      <t>クリイレ</t>
    </rPh>
    <rPh sb="51" eb="52">
      <t>キン</t>
    </rPh>
    <rPh sb="53" eb="55">
      <t>ザイゲン</t>
    </rPh>
    <rPh sb="60" eb="62">
      <t>ジョウキョウ</t>
    </rPh>
    <rPh sb="67" eb="69">
      <t>ハイケイ</t>
    </rPh>
    <rPh sb="72" eb="75">
      <t>ゲスイドウ</t>
    </rPh>
    <rPh sb="75" eb="77">
      <t>カンキョ</t>
    </rPh>
    <rPh sb="77" eb="79">
      <t>セイビ</t>
    </rPh>
    <rPh sb="80" eb="82">
      <t>マエダオ</t>
    </rPh>
    <rPh sb="84" eb="85">
      <t>オコナ</t>
    </rPh>
    <rPh sb="92" eb="94">
      <t>ガンリ</t>
    </rPh>
    <rPh sb="94" eb="96">
      <t>ショウカン</t>
    </rPh>
    <rPh sb="96" eb="97">
      <t>ガク</t>
    </rPh>
    <rPh sb="98" eb="100">
      <t>コウガク</t>
    </rPh>
    <rPh sb="109" eb="110">
      <t>クワ</t>
    </rPh>
    <rPh sb="112" eb="114">
      <t>ショウシ</t>
    </rPh>
    <rPh sb="114" eb="117">
      <t>コウレイカ</t>
    </rPh>
    <rPh sb="120" eb="122">
      <t>ジンコウ</t>
    </rPh>
    <rPh sb="122" eb="124">
      <t>ゲンショウ</t>
    </rPh>
    <rPh sb="125" eb="127">
      <t>オスイ</t>
    </rPh>
    <rPh sb="127" eb="129">
      <t>ショリ</t>
    </rPh>
    <rPh sb="129" eb="131">
      <t>ゲンカ</t>
    </rPh>
    <rPh sb="132" eb="133">
      <t>ヒ</t>
    </rPh>
    <rPh sb="134" eb="135">
      <t>ア</t>
    </rPh>
    <rPh sb="151" eb="152">
      <t>スデ</t>
    </rPh>
    <rPh sb="153" eb="156">
      <t>ゲスイドウ</t>
    </rPh>
    <rPh sb="156" eb="158">
      <t>クイキ</t>
    </rPh>
    <rPh sb="159" eb="161">
      <t>ミナオ</t>
    </rPh>
    <rPh sb="163" eb="164">
      <t>オコナ</t>
    </rPh>
    <rPh sb="186" eb="188">
      <t>コンゴ</t>
    </rPh>
    <rPh sb="189" eb="191">
      <t>シホン</t>
    </rPh>
    <rPh sb="191" eb="192">
      <t>ヒ</t>
    </rPh>
    <rPh sb="192" eb="195">
      <t>ヘイジュンカ</t>
    </rPh>
    <rPh sb="195" eb="196">
      <t>サイ</t>
    </rPh>
    <rPh sb="197" eb="199">
      <t>カリイレ</t>
    </rPh>
    <rPh sb="199" eb="202">
      <t>カノウガク</t>
    </rPh>
    <rPh sb="203" eb="205">
      <t>ゲンショウ</t>
    </rPh>
    <rPh sb="206" eb="208">
      <t>ミコ</t>
    </rPh>
    <rPh sb="211" eb="213">
      <t>コウヒ</t>
    </rPh>
    <rPh sb="213" eb="215">
      <t>フタン</t>
    </rPh>
    <rPh sb="215" eb="216">
      <t>ブン</t>
    </rPh>
    <rPh sb="217" eb="220">
      <t>コウシホン</t>
    </rPh>
    <rPh sb="220" eb="223">
      <t>タイサクヒ</t>
    </rPh>
    <rPh sb="224" eb="226">
      <t>タイショウ</t>
    </rPh>
    <rPh sb="226" eb="228">
      <t>キカン</t>
    </rPh>
    <rPh sb="229" eb="231">
      <t>シュウリョウ</t>
    </rPh>
    <rPh sb="238" eb="241">
      <t>シヨウリョウ</t>
    </rPh>
    <rPh sb="241" eb="243">
      <t>シュウニュウ</t>
    </rPh>
    <rPh sb="244" eb="246">
      <t>カクホ</t>
    </rPh>
    <rPh sb="247" eb="249">
      <t>ヒツヨウ</t>
    </rPh>
    <rPh sb="257" eb="260">
      <t>スイセンカ</t>
    </rPh>
    <rPh sb="260" eb="261">
      <t>リツ</t>
    </rPh>
    <rPh sb="261" eb="263">
      <t>コウジョウ</t>
    </rPh>
    <rPh sb="264" eb="265">
      <t>ム</t>
    </rPh>
    <rPh sb="267" eb="269">
      <t>スイセン</t>
    </rPh>
    <rPh sb="269" eb="271">
      <t>ベンジョ</t>
    </rPh>
    <rPh sb="271" eb="272">
      <t>トウ</t>
    </rPh>
    <rPh sb="272" eb="274">
      <t>カイゾウ</t>
    </rPh>
    <rPh sb="274" eb="276">
      <t>シキン</t>
    </rPh>
    <rPh sb="276" eb="278">
      <t>ユウシ</t>
    </rPh>
    <rPh sb="282" eb="284">
      <t>ジギョウ</t>
    </rPh>
    <rPh sb="285" eb="288">
      <t>コウホウシ</t>
    </rPh>
    <rPh sb="291" eb="293">
      <t>シュウチ</t>
    </rPh>
    <rPh sb="294" eb="295">
      <t>ツト</t>
    </rPh>
    <rPh sb="303" eb="305">
      <t>ジンコウ</t>
    </rPh>
    <rPh sb="305" eb="307">
      <t>ゲンショウ</t>
    </rPh>
    <rPh sb="308" eb="310">
      <t>ショウシ</t>
    </rPh>
    <rPh sb="310" eb="313">
      <t>コウレイカ</t>
    </rPh>
    <rPh sb="316" eb="319">
      <t>スイセンカ</t>
    </rPh>
    <rPh sb="319" eb="320">
      <t>リツ</t>
    </rPh>
    <rPh sb="320" eb="322">
      <t>コウジョウ</t>
    </rPh>
    <rPh sb="323" eb="325">
      <t>コンナン</t>
    </rPh>
    <rPh sb="326" eb="327">
      <t>オモ</t>
    </rPh>
    <rPh sb="335" eb="338">
      <t>テイキテキ</t>
    </rPh>
    <rPh sb="339" eb="342">
      <t>シヨウリョウ</t>
    </rPh>
    <rPh sb="342" eb="344">
      <t>カイテイ</t>
    </rPh>
    <rPh sb="345" eb="347">
      <t>ヒツヨウ</t>
    </rPh>
    <rPh sb="348" eb="349">
      <t>カンガ</t>
    </rPh>
    <phoneticPr fontId="4"/>
  </si>
  <si>
    <t>　供用開始から20年以上が過ぎ、処理場の設備について長寿命化計画を策定し、施設の修繕更新を図っているところです。
　管渠については、まだ、耐用年数に達した物はなく、維持管理に努めているところです。</t>
    <rPh sb="1" eb="3">
      <t>キョウヨウ</t>
    </rPh>
    <rPh sb="3" eb="5">
      <t>カイシ</t>
    </rPh>
    <rPh sb="9" eb="10">
      <t>ネン</t>
    </rPh>
    <rPh sb="10" eb="12">
      <t>イジョウ</t>
    </rPh>
    <rPh sb="13" eb="14">
      <t>ス</t>
    </rPh>
    <rPh sb="16" eb="18">
      <t>ショリ</t>
    </rPh>
    <rPh sb="18" eb="19">
      <t>ジョウ</t>
    </rPh>
    <rPh sb="20" eb="22">
      <t>セツビ</t>
    </rPh>
    <rPh sb="26" eb="27">
      <t>チョウ</t>
    </rPh>
    <rPh sb="27" eb="30">
      <t>ジュミョウカ</t>
    </rPh>
    <rPh sb="30" eb="32">
      <t>ケイカク</t>
    </rPh>
    <rPh sb="33" eb="35">
      <t>サクテイ</t>
    </rPh>
    <rPh sb="37" eb="39">
      <t>シセツ</t>
    </rPh>
    <rPh sb="40" eb="42">
      <t>シュウゼン</t>
    </rPh>
    <rPh sb="42" eb="44">
      <t>コウシン</t>
    </rPh>
    <rPh sb="45" eb="46">
      <t>ハカ</t>
    </rPh>
    <rPh sb="58" eb="60">
      <t>カンキョ</t>
    </rPh>
    <rPh sb="69" eb="71">
      <t>タイヨウ</t>
    </rPh>
    <rPh sb="71" eb="73">
      <t>ネンスウ</t>
    </rPh>
    <rPh sb="74" eb="75">
      <t>タッ</t>
    </rPh>
    <rPh sb="77" eb="78">
      <t>モノ</t>
    </rPh>
    <rPh sb="82" eb="84">
      <t>イジ</t>
    </rPh>
    <rPh sb="84" eb="86">
      <t>カンリ</t>
    </rPh>
    <rPh sb="87" eb="88">
      <t>ツト</t>
    </rPh>
    <phoneticPr fontId="4"/>
  </si>
  <si>
    <t>　企業債の元利償還額のピークが過ぎ、年々減少していく見込ですが、資本費平準化債借入額や一般会計繰入金も減少する見込みから、長期的な計画に基づく適正な使用料算定が必要と考えます。
　このため、平成28年度に加美町下水道事業経営戦略を策定しており、事業の実施、進捗管理等を行ってまいります。</t>
    <rPh sb="1" eb="3">
      <t>キギョウ</t>
    </rPh>
    <rPh sb="3" eb="4">
      <t>サイ</t>
    </rPh>
    <rPh sb="5" eb="7">
      <t>ガンリ</t>
    </rPh>
    <rPh sb="7" eb="9">
      <t>ショウカン</t>
    </rPh>
    <rPh sb="9" eb="10">
      <t>ガク</t>
    </rPh>
    <rPh sb="15" eb="16">
      <t>ス</t>
    </rPh>
    <rPh sb="18" eb="20">
      <t>ネンネン</t>
    </rPh>
    <rPh sb="20" eb="22">
      <t>ゲンショウ</t>
    </rPh>
    <rPh sb="26" eb="28">
      <t>ミコミ</t>
    </rPh>
    <rPh sb="32" eb="34">
      <t>シホン</t>
    </rPh>
    <rPh sb="34" eb="35">
      <t>ヒ</t>
    </rPh>
    <rPh sb="35" eb="38">
      <t>ヘイジュンカ</t>
    </rPh>
    <rPh sb="38" eb="39">
      <t>サイ</t>
    </rPh>
    <rPh sb="39" eb="41">
      <t>カリイレ</t>
    </rPh>
    <rPh sb="41" eb="42">
      <t>ガク</t>
    </rPh>
    <rPh sb="43" eb="45">
      <t>イッパン</t>
    </rPh>
    <rPh sb="45" eb="47">
      <t>カイケイ</t>
    </rPh>
    <rPh sb="47" eb="49">
      <t>クリイレ</t>
    </rPh>
    <rPh sb="49" eb="50">
      <t>キン</t>
    </rPh>
    <rPh sb="51" eb="53">
      <t>ゲンショウ</t>
    </rPh>
    <rPh sb="55" eb="57">
      <t>ミコ</t>
    </rPh>
    <rPh sb="61" eb="64">
      <t>チョウキテキ</t>
    </rPh>
    <rPh sb="65" eb="67">
      <t>ケイカク</t>
    </rPh>
    <rPh sb="68" eb="69">
      <t>モト</t>
    </rPh>
    <rPh sb="71" eb="73">
      <t>テキセイ</t>
    </rPh>
    <rPh sb="74" eb="77">
      <t>シヨウリョウ</t>
    </rPh>
    <rPh sb="77" eb="79">
      <t>サンテイ</t>
    </rPh>
    <rPh sb="80" eb="82">
      <t>ヒツヨウ</t>
    </rPh>
    <rPh sb="83" eb="84">
      <t>カンガ</t>
    </rPh>
    <rPh sb="95" eb="97">
      <t>ヘイセイ</t>
    </rPh>
    <rPh sb="99" eb="101">
      <t>ネンド</t>
    </rPh>
    <rPh sb="102" eb="105">
      <t>カミマチ</t>
    </rPh>
    <rPh sb="105" eb="108">
      <t>ゲスイドウ</t>
    </rPh>
    <rPh sb="108" eb="110">
      <t>ジギョウ</t>
    </rPh>
    <rPh sb="110" eb="112">
      <t>ケイエイ</t>
    </rPh>
    <rPh sb="112" eb="114">
      <t>センリャク</t>
    </rPh>
    <rPh sb="115" eb="117">
      <t>サクテイ</t>
    </rPh>
    <rPh sb="122" eb="124">
      <t>ジギョウ</t>
    </rPh>
    <rPh sb="125" eb="127">
      <t>ジッシ</t>
    </rPh>
    <rPh sb="128" eb="130">
      <t>シンチョク</t>
    </rPh>
    <rPh sb="130" eb="132">
      <t>カンリ</t>
    </rPh>
    <rPh sb="132" eb="133">
      <t>トウ</t>
    </rPh>
    <rPh sb="134" eb="13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</si>
</sst>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E6-4DCA-B550-757D1F5F0DDA}"/>
            </c:ext>
          </c:extLst>
        </c:ser>
        <c:dLbls>
          <c:showLegendKey val="0"/>
          <c:showVal val="0"/>
          <c:showCatName val="0"/>
          <c:showSerName val="0"/>
          <c:showPercent val="0"/>
          <c:showBubbleSize val="0"/>
        </c:dLbls>
        <c:gapWidth val="150"/>
        <c:axId val="210836936"/>
        <c:axId val="21084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CCE6-4DCA-B550-757D1F5F0DDA}"/>
            </c:ext>
          </c:extLst>
        </c:ser>
        <c:dLbls>
          <c:showLegendKey val="0"/>
          <c:showVal val="0"/>
          <c:showCatName val="0"/>
          <c:showSerName val="0"/>
          <c:showPercent val="0"/>
          <c:showBubbleSize val="0"/>
        </c:dLbls>
        <c:marker val="1"/>
        <c:smooth val="0"/>
        <c:axId val="210836936"/>
        <c:axId val="210840464"/>
      </c:lineChart>
      <c:dateAx>
        <c:axId val="210836936"/>
        <c:scaling>
          <c:orientation val="minMax"/>
        </c:scaling>
        <c:delete val="1"/>
        <c:axPos val="b"/>
        <c:numFmt formatCode="ge" sourceLinked="1"/>
        <c:majorTickMark val="none"/>
        <c:minorTickMark val="none"/>
        <c:tickLblPos val="none"/>
        <c:crossAx val="210840464"/>
        <c:crosses val="autoZero"/>
        <c:auto val="1"/>
        <c:lblOffset val="100"/>
        <c:baseTimeUnit val="years"/>
      </c:dateAx>
      <c:valAx>
        <c:axId val="21084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3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70.150000000000006</c:v>
                </c:pt>
                <c:pt idx="1">
                  <c:v>78.260000000000005</c:v>
                </c:pt>
                <c:pt idx="2">
                  <c:v>87.1</c:v>
                </c:pt>
                <c:pt idx="3">
                  <c:v>91.72</c:v>
                </c:pt>
                <c:pt idx="4">
                  <c:v>89.15</c:v>
                </c:pt>
              </c:numCache>
            </c:numRef>
          </c:val>
          <c:extLst xmlns:c16r2="http://schemas.microsoft.com/office/drawing/2015/06/chart">
            <c:ext xmlns:c16="http://schemas.microsoft.com/office/drawing/2014/chart" uri="{C3380CC4-5D6E-409C-BE32-E72D297353CC}">
              <c16:uniqueId val="{00000000-2DDE-4F94-A10B-7AB695BB2B3E}"/>
            </c:ext>
          </c:extLst>
        </c:ser>
        <c:dLbls>
          <c:showLegendKey val="0"/>
          <c:showVal val="0"/>
          <c:showCatName val="0"/>
          <c:showSerName val="0"/>
          <c:showPercent val="0"/>
          <c:showBubbleSize val="0"/>
        </c:dLbls>
        <c:gapWidth val="150"/>
        <c:axId val="300688624"/>
        <c:axId val="3006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2DDE-4F94-A10B-7AB695BB2B3E}"/>
            </c:ext>
          </c:extLst>
        </c:ser>
        <c:dLbls>
          <c:showLegendKey val="0"/>
          <c:showVal val="0"/>
          <c:showCatName val="0"/>
          <c:showSerName val="0"/>
          <c:showPercent val="0"/>
          <c:showBubbleSize val="0"/>
        </c:dLbls>
        <c:marker val="1"/>
        <c:smooth val="0"/>
        <c:axId val="300688624"/>
        <c:axId val="300689408"/>
      </c:lineChart>
      <c:dateAx>
        <c:axId val="300688624"/>
        <c:scaling>
          <c:orientation val="minMax"/>
        </c:scaling>
        <c:delete val="1"/>
        <c:axPos val="b"/>
        <c:numFmt formatCode="ge" sourceLinked="1"/>
        <c:majorTickMark val="none"/>
        <c:minorTickMark val="none"/>
        <c:tickLblPos val="none"/>
        <c:crossAx val="300689408"/>
        <c:crosses val="autoZero"/>
        <c:auto val="1"/>
        <c:lblOffset val="100"/>
        <c:baseTimeUnit val="years"/>
      </c:dateAx>
      <c:valAx>
        <c:axId val="3006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8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78.44</c:v>
                </c:pt>
                <c:pt idx="1">
                  <c:v>76.97</c:v>
                </c:pt>
                <c:pt idx="2">
                  <c:v>76.16</c:v>
                </c:pt>
                <c:pt idx="3">
                  <c:v>74.95</c:v>
                </c:pt>
                <c:pt idx="4">
                  <c:v>74.52</c:v>
                </c:pt>
              </c:numCache>
            </c:numRef>
          </c:val>
          <c:extLst xmlns:c16r2="http://schemas.microsoft.com/office/drawing/2015/06/chart">
            <c:ext xmlns:c16="http://schemas.microsoft.com/office/drawing/2014/chart" uri="{C3380CC4-5D6E-409C-BE32-E72D297353CC}">
              <c16:uniqueId val="{00000000-80A0-44AE-B4EF-130A74036873}"/>
            </c:ext>
          </c:extLst>
        </c:ser>
        <c:dLbls>
          <c:showLegendKey val="0"/>
          <c:showVal val="0"/>
          <c:showCatName val="0"/>
          <c:showSerName val="0"/>
          <c:showPercent val="0"/>
          <c:showBubbleSize val="0"/>
        </c:dLbls>
        <c:gapWidth val="150"/>
        <c:axId val="300683528"/>
        <c:axId val="36528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80A0-44AE-B4EF-130A74036873}"/>
            </c:ext>
          </c:extLst>
        </c:ser>
        <c:dLbls>
          <c:showLegendKey val="0"/>
          <c:showVal val="0"/>
          <c:showCatName val="0"/>
          <c:showSerName val="0"/>
          <c:showPercent val="0"/>
          <c:showBubbleSize val="0"/>
        </c:dLbls>
        <c:marker val="1"/>
        <c:smooth val="0"/>
        <c:axId val="300683528"/>
        <c:axId val="365284880"/>
      </c:lineChart>
      <c:dateAx>
        <c:axId val="300683528"/>
        <c:scaling>
          <c:orientation val="minMax"/>
        </c:scaling>
        <c:delete val="1"/>
        <c:axPos val="b"/>
        <c:numFmt formatCode="ge" sourceLinked="1"/>
        <c:majorTickMark val="none"/>
        <c:minorTickMark val="none"/>
        <c:tickLblPos val="none"/>
        <c:crossAx val="365284880"/>
        <c:crosses val="autoZero"/>
        <c:auto val="1"/>
        <c:lblOffset val="100"/>
        <c:baseTimeUnit val="years"/>
      </c:dateAx>
      <c:valAx>
        <c:axId val="36528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8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61.85</c:v>
                </c:pt>
                <c:pt idx="1">
                  <c:v>69.72</c:v>
                </c:pt>
                <c:pt idx="2">
                  <c:v>66.739999999999995</c:v>
                </c:pt>
                <c:pt idx="3">
                  <c:v>63.07</c:v>
                </c:pt>
                <c:pt idx="4">
                  <c:v>63.6</c:v>
                </c:pt>
              </c:numCache>
            </c:numRef>
          </c:val>
          <c:extLst xmlns:c16r2="http://schemas.microsoft.com/office/drawing/2015/06/chart">
            <c:ext xmlns:c16="http://schemas.microsoft.com/office/drawing/2014/chart" uri="{C3380CC4-5D6E-409C-BE32-E72D297353CC}">
              <c16:uniqueId val="{00000000-4BF4-49E5-98A4-E7BAC35A924D}"/>
            </c:ext>
          </c:extLst>
        </c:ser>
        <c:dLbls>
          <c:showLegendKey val="0"/>
          <c:showVal val="0"/>
          <c:showCatName val="0"/>
          <c:showSerName val="0"/>
          <c:showPercent val="0"/>
          <c:showBubbleSize val="0"/>
        </c:dLbls>
        <c:gapWidth val="150"/>
        <c:axId val="210834584"/>
        <c:axId val="2108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F4-49E5-98A4-E7BAC35A924D}"/>
            </c:ext>
          </c:extLst>
        </c:ser>
        <c:dLbls>
          <c:showLegendKey val="0"/>
          <c:showVal val="0"/>
          <c:showCatName val="0"/>
          <c:showSerName val="0"/>
          <c:showPercent val="0"/>
          <c:showBubbleSize val="0"/>
        </c:dLbls>
        <c:marker val="1"/>
        <c:smooth val="0"/>
        <c:axId val="210834584"/>
        <c:axId val="210834976"/>
      </c:lineChart>
      <c:dateAx>
        <c:axId val="210834584"/>
        <c:scaling>
          <c:orientation val="minMax"/>
        </c:scaling>
        <c:delete val="1"/>
        <c:axPos val="b"/>
        <c:numFmt formatCode="ge" sourceLinked="1"/>
        <c:majorTickMark val="none"/>
        <c:minorTickMark val="none"/>
        <c:tickLblPos val="none"/>
        <c:crossAx val="210834976"/>
        <c:crosses val="autoZero"/>
        <c:auto val="1"/>
        <c:lblOffset val="100"/>
        <c:baseTimeUnit val="years"/>
      </c:dateAx>
      <c:valAx>
        <c:axId val="2108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3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FC-42E1-B162-5769BDDE7C50}"/>
            </c:ext>
          </c:extLst>
        </c:ser>
        <c:dLbls>
          <c:showLegendKey val="0"/>
          <c:showVal val="0"/>
          <c:showCatName val="0"/>
          <c:showSerName val="0"/>
          <c:showPercent val="0"/>
          <c:showBubbleSize val="0"/>
        </c:dLbls>
        <c:gapWidth val="150"/>
        <c:axId val="210836152"/>
        <c:axId val="37505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FC-42E1-B162-5769BDDE7C50}"/>
            </c:ext>
          </c:extLst>
        </c:ser>
        <c:dLbls>
          <c:showLegendKey val="0"/>
          <c:showVal val="0"/>
          <c:showCatName val="0"/>
          <c:showSerName val="0"/>
          <c:showPercent val="0"/>
          <c:showBubbleSize val="0"/>
        </c:dLbls>
        <c:marker val="1"/>
        <c:smooth val="0"/>
        <c:axId val="210836152"/>
        <c:axId val="375051152"/>
      </c:lineChart>
      <c:dateAx>
        <c:axId val="210836152"/>
        <c:scaling>
          <c:orientation val="minMax"/>
        </c:scaling>
        <c:delete val="1"/>
        <c:axPos val="b"/>
        <c:numFmt formatCode="ge" sourceLinked="1"/>
        <c:majorTickMark val="none"/>
        <c:minorTickMark val="none"/>
        <c:tickLblPos val="none"/>
        <c:crossAx val="375051152"/>
        <c:crosses val="autoZero"/>
        <c:auto val="1"/>
        <c:lblOffset val="100"/>
        <c:baseTimeUnit val="years"/>
      </c:dateAx>
      <c:valAx>
        <c:axId val="37505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3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33-4BE1-A236-904195BBB534}"/>
            </c:ext>
          </c:extLst>
        </c:ser>
        <c:dLbls>
          <c:showLegendKey val="0"/>
          <c:showVal val="0"/>
          <c:showCatName val="0"/>
          <c:showSerName val="0"/>
          <c:showPercent val="0"/>
          <c:showBubbleSize val="0"/>
        </c:dLbls>
        <c:gapWidth val="150"/>
        <c:axId val="375048408"/>
        <c:axId val="37505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33-4BE1-A236-904195BBB534}"/>
            </c:ext>
          </c:extLst>
        </c:ser>
        <c:dLbls>
          <c:showLegendKey val="0"/>
          <c:showVal val="0"/>
          <c:showCatName val="0"/>
          <c:showSerName val="0"/>
          <c:showPercent val="0"/>
          <c:showBubbleSize val="0"/>
        </c:dLbls>
        <c:marker val="1"/>
        <c:smooth val="0"/>
        <c:axId val="375048408"/>
        <c:axId val="375050760"/>
      </c:lineChart>
      <c:dateAx>
        <c:axId val="375048408"/>
        <c:scaling>
          <c:orientation val="minMax"/>
        </c:scaling>
        <c:delete val="1"/>
        <c:axPos val="b"/>
        <c:numFmt formatCode="ge" sourceLinked="1"/>
        <c:majorTickMark val="none"/>
        <c:minorTickMark val="none"/>
        <c:tickLblPos val="none"/>
        <c:crossAx val="375050760"/>
        <c:crosses val="autoZero"/>
        <c:auto val="1"/>
        <c:lblOffset val="100"/>
        <c:baseTimeUnit val="years"/>
      </c:dateAx>
      <c:valAx>
        <c:axId val="37505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4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68-4EDE-970C-1D7FF8A33C46}"/>
            </c:ext>
          </c:extLst>
        </c:ser>
        <c:dLbls>
          <c:showLegendKey val="0"/>
          <c:showVal val="0"/>
          <c:showCatName val="0"/>
          <c:showSerName val="0"/>
          <c:showPercent val="0"/>
          <c:showBubbleSize val="0"/>
        </c:dLbls>
        <c:gapWidth val="150"/>
        <c:axId val="375053896"/>
        <c:axId val="37505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68-4EDE-970C-1D7FF8A33C46}"/>
            </c:ext>
          </c:extLst>
        </c:ser>
        <c:dLbls>
          <c:showLegendKey val="0"/>
          <c:showVal val="0"/>
          <c:showCatName val="0"/>
          <c:showSerName val="0"/>
          <c:showPercent val="0"/>
          <c:showBubbleSize val="0"/>
        </c:dLbls>
        <c:marker val="1"/>
        <c:smooth val="0"/>
        <c:axId val="375053896"/>
        <c:axId val="375054680"/>
      </c:lineChart>
      <c:dateAx>
        <c:axId val="375053896"/>
        <c:scaling>
          <c:orientation val="minMax"/>
        </c:scaling>
        <c:delete val="1"/>
        <c:axPos val="b"/>
        <c:numFmt formatCode="ge" sourceLinked="1"/>
        <c:majorTickMark val="none"/>
        <c:minorTickMark val="none"/>
        <c:tickLblPos val="none"/>
        <c:crossAx val="375054680"/>
        <c:crosses val="autoZero"/>
        <c:auto val="1"/>
        <c:lblOffset val="100"/>
        <c:baseTimeUnit val="years"/>
      </c:dateAx>
      <c:valAx>
        <c:axId val="37505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5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2D-4F81-A651-2DE6A21A5675}"/>
            </c:ext>
          </c:extLst>
        </c:ser>
        <c:dLbls>
          <c:showLegendKey val="0"/>
          <c:showVal val="0"/>
          <c:showCatName val="0"/>
          <c:showSerName val="0"/>
          <c:showPercent val="0"/>
          <c:showBubbleSize val="0"/>
        </c:dLbls>
        <c:gapWidth val="150"/>
        <c:axId val="375054288"/>
        <c:axId val="3750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2D-4F81-A651-2DE6A21A5675}"/>
            </c:ext>
          </c:extLst>
        </c:ser>
        <c:dLbls>
          <c:showLegendKey val="0"/>
          <c:showVal val="0"/>
          <c:showCatName val="0"/>
          <c:showSerName val="0"/>
          <c:showPercent val="0"/>
          <c:showBubbleSize val="0"/>
        </c:dLbls>
        <c:marker val="1"/>
        <c:smooth val="0"/>
        <c:axId val="375054288"/>
        <c:axId val="375050368"/>
      </c:lineChart>
      <c:dateAx>
        <c:axId val="375054288"/>
        <c:scaling>
          <c:orientation val="minMax"/>
        </c:scaling>
        <c:delete val="1"/>
        <c:axPos val="b"/>
        <c:numFmt formatCode="ge" sourceLinked="1"/>
        <c:majorTickMark val="none"/>
        <c:minorTickMark val="none"/>
        <c:tickLblPos val="none"/>
        <c:crossAx val="375050368"/>
        <c:crosses val="autoZero"/>
        <c:auto val="1"/>
        <c:lblOffset val="100"/>
        <c:baseTimeUnit val="years"/>
      </c:dateAx>
      <c:valAx>
        <c:axId val="3750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5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537.95000000000005</c:v>
                </c:pt>
                <c:pt idx="1">
                  <c:v>679.36</c:v>
                </c:pt>
                <c:pt idx="2">
                  <c:v>558.09</c:v>
                </c:pt>
                <c:pt idx="3">
                  <c:v>657.46</c:v>
                </c:pt>
                <c:pt idx="4">
                  <c:v>451.62</c:v>
                </c:pt>
              </c:numCache>
            </c:numRef>
          </c:val>
          <c:extLst xmlns:c16r2="http://schemas.microsoft.com/office/drawing/2015/06/chart">
            <c:ext xmlns:c16="http://schemas.microsoft.com/office/drawing/2014/chart" uri="{C3380CC4-5D6E-409C-BE32-E72D297353CC}">
              <c16:uniqueId val="{00000000-813E-4811-911B-36F7F66D1A72}"/>
            </c:ext>
          </c:extLst>
        </c:ser>
        <c:dLbls>
          <c:showLegendKey val="0"/>
          <c:showVal val="0"/>
          <c:showCatName val="0"/>
          <c:showSerName val="0"/>
          <c:showPercent val="0"/>
          <c:showBubbleSize val="0"/>
        </c:dLbls>
        <c:gapWidth val="150"/>
        <c:axId val="300755480"/>
        <c:axId val="30075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813E-4811-911B-36F7F66D1A72}"/>
            </c:ext>
          </c:extLst>
        </c:ser>
        <c:dLbls>
          <c:showLegendKey val="0"/>
          <c:showVal val="0"/>
          <c:showCatName val="0"/>
          <c:showSerName val="0"/>
          <c:showPercent val="0"/>
          <c:showBubbleSize val="0"/>
        </c:dLbls>
        <c:marker val="1"/>
        <c:smooth val="0"/>
        <c:axId val="300755480"/>
        <c:axId val="300751952"/>
      </c:lineChart>
      <c:dateAx>
        <c:axId val="300755480"/>
        <c:scaling>
          <c:orientation val="minMax"/>
        </c:scaling>
        <c:delete val="1"/>
        <c:axPos val="b"/>
        <c:numFmt formatCode="ge" sourceLinked="1"/>
        <c:majorTickMark val="none"/>
        <c:minorTickMark val="none"/>
        <c:tickLblPos val="none"/>
        <c:crossAx val="300751952"/>
        <c:crosses val="autoZero"/>
        <c:auto val="1"/>
        <c:lblOffset val="100"/>
        <c:baseTimeUnit val="years"/>
      </c:dateAx>
      <c:valAx>
        <c:axId val="30075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5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87.87</c:v>
                </c:pt>
                <c:pt idx="1">
                  <c:v>92.1</c:v>
                </c:pt>
                <c:pt idx="2">
                  <c:v>92.3</c:v>
                </c:pt>
                <c:pt idx="3">
                  <c:v>91.3</c:v>
                </c:pt>
                <c:pt idx="4">
                  <c:v>94.52</c:v>
                </c:pt>
              </c:numCache>
            </c:numRef>
          </c:val>
          <c:extLst xmlns:c16r2="http://schemas.microsoft.com/office/drawing/2015/06/chart">
            <c:ext xmlns:c16="http://schemas.microsoft.com/office/drawing/2014/chart" uri="{C3380CC4-5D6E-409C-BE32-E72D297353CC}">
              <c16:uniqueId val="{00000000-816A-477A-BCE2-97648B7B9139}"/>
            </c:ext>
          </c:extLst>
        </c:ser>
        <c:dLbls>
          <c:showLegendKey val="0"/>
          <c:showVal val="0"/>
          <c:showCatName val="0"/>
          <c:showSerName val="0"/>
          <c:showPercent val="0"/>
          <c:showBubbleSize val="0"/>
        </c:dLbls>
        <c:gapWidth val="150"/>
        <c:axId val="300749208"/>
        <c:axId val="30074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816A-477A-BCE2-97648B7B9139}"/>
            </c:ext>
          </c:extLst>
        </c:ser>
        <c:dLbls>
          <c:showLegendKey val="0"/>
          <c:showVal val="0"/>
          <c:showCatName val="0"/>
          <c:showSerName val="0"/>
          <c:showPercent val="0"/>
          <c:showBubbleSize val="0"/>
        </c:dLbls>
        <c:marker val="1"/>
        <c:smooth val="0"/>
        <c:axId val="300749208"/>
        <c:axId val="300749600"/>
      </c:lineChart>
      <c:dateAx>
        <c:axId val="300749208"/>
        <c:scaling>
          <c:orientation val="minMax"/>
        </c:scaling>
        <c:delete val="1"/>
        <c:axPos val="b"/>
        <c:numFmt formatCode="ge" sourceLinked="1"/>
        <c:majorTickMark val="none"/>
        <c:minorTickMark val="none"/>
        <c:tickLblPos val="none"/>
        <c:crossAx val="300749600"/>
        <c:crosses val="autoZero"/>
        <c:auto val="1"/>
        <c:lblOffset val="100"/>
        <c:baseTimeUnit val="years"/>
      </c:dateAx>
      <c:valAx>
        <c:axId val="3007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4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203.58</c:v>
                </c:pt>
                <c:pt idx="1">
                  <c:v>200.12</c:v>
                </c:pt>
                <c:pt idx="2">
                  <c:v>200.58</c:v>
                </c:pt>
                <c:pt idx="3">
                  <c:v>203.22</c:v>
                </c:pt>
                <c:pt idx="4">
                  <c:v>195.68</c:v>
                </c:pt>
              </c:numCache>
            </c:numRef>
          </c:val>
          <c:extLst xmlns:c16r2="http://schemas.microsoft.com/office/drawing/2015/06/chart">
            <c:ext xmlns:c16="http://schemas.microsoft.com/office/drawing/2014/chart" uri="{C3380CC4-5D6E-409C-BE32-E72D297353CC}">
              <c16:uniqueId val="{00000000-FB05-438A-A264-486B1B338EFD}"/>
            </c:ext>
          </c:extLst>
        </c:ser>
        <c:dLbls>
          <c:showLegendKey val="0"/>
          <c:showVal val="0"/>
          <c:showCatName val="0"/>
          <c:showSerName val="0"/>
          <c:showPercent val="0"/>
          <c:showBubbleSize val="0"/>
        </c:dLbls>
        <c:gapWidth val="150"/>
        <c:axId val="300684312"/>
        <c:axId val="30068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FB05-438A-A264-486B1B338EFD}"/>
            </c:ext>
          </c:extLst>
        </c:ser>
        <c:dLbls>
          <c:showLegendKey val="0"/>
          <c:showVal val="0"/>
          <c:showCatName val="0"/>
          <c:showSerName val="0"/>
          <c:showPercent val="0"/>
          <c:showBubbleSize val="0"/>
        </c:dLbls>
        <c:marker val="1"/>
        <c:smooth val="0"/>
        <c:axId val="300684312"/>
        <c:axId val="300687448"/>
      </c:lineChart>
      <c:dateAx>
        <c:axId val="300684312"/>
        <c:scaling>
          <c:orientation val="minMax"/>
        </c:scaling>
        <c:delete val="1"/>
        <c:axPos val="b"/>
        <c:numFmt formatCode="ge" sourceLinked="1"/>
        <c:majorTickMark val="none"/>
        <c:minorTickMark val="none"/>
        <c:tickLblPos val="none"/>
        <c:crossAx val="300687448"/>
        <c:crosses val="autoZero"/>
        <c:auto val="1"/>
        <c:lblOffset val="100"/>
        <c:baseTimeUnit val="years"/>
      </c:dateAx>
      <c:valAx>
        <c:axId val="30068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8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加美町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23853</v>
      </c>
      <c r="AM8" s="49"/>
      <c r="AN8" s="49"/>
      <c r="AO8" s="49"/>
      <c r="AP8" s="49"/>
      <c r="AQ8" s="49"/>
      <c r="AR8" s="49"/>
      <c r="AS8" s="49"/>
      <c r="AT8" s="44">
        <f>データ!T6</f>
        <v>460.67</v>
      </c>
      <c r="AU8" s="44"/>
      <c r="AV8" s="44"/>
      <c r="AW8" s="44"/>
      <c r="AX8" s="44"/>
      <c r="AY8" s="44"/>
      <c r="AZ8" s="44"/>
      <c r="BA8" s="44"/>
      <c r="BB8" s="44">
        <f>データ!U6</f>
        <v>51.78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44</v>
      </c>
      <c r="Q10" s="44"/>
      <c r="R10" s="44"/>
      <c r="S10" s="44"/>
      <c r="T10" s="44"/>
      <c r="U10" s="44"/>
      <c r="V10" s="44"/>
      <c r="W10" s="44">
        <f>データ!Q6</f>
        <v>80.44</v>
      </c>
      <c r="X10" s="44"/>
      <c r="Y10" s="44"/>
      <c r="Z10" s="44"/>
      <c r="AA10" s="44"/>
      <c r="AB10" s="44"/>
      <c r="AC10" s="44"/>
      <c r="AD10" s="49">
        <f>データ!R6</f>
        <v>3243</v>
      </c>
      <c r="AE10" s="49"/>
      <c r="AF10" s="49"/>
      <c r="AG10" s="49"/>
      <c r="AH10" s="49"/>
      <c r="AI10" s="49"/>
      <c r="AJ10" s="49"/>
      <c r="AK10" s="2"/>
      <c r="AL10" s="49">
        <f>データ!V6</f>
        <v>10420</v>
      </c>
      <c r="AM10" s="49"/>
      <c r="AN10" s="49"/>
      <c r="AO10" s="49"/>
      <c r="AP10" s="49"/>
      <c r="AQ10" s="49"/>
      <c r="AR10" s="49"/>
      <c r="AS10" s="49"/>
      <c r="AT10" s="44">
        <f>データ!W6</f>
        <v>4.84</v>
      </c>
      <c r="AU10" s="44"/>
      <c r="AV10" s="44"/>
      <c r="AW10" s="44"/>
      <c r="AX10" s="44"/>
      <c r="AY10" s="44"/>
      <c r="AZ10" s="44"/>
      <c r="BA10" s="44"/>
      <c r="BB10" s="44">
        <f>データ!X6</f>
        <v>2152.89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rVfpfFwvlBDl7ifyx8h3Ha5wVu2JwoUzG3QnxyxA3yn9NHJiq+5hEBsYwNZ57MJ5SSlJPmuaIi9CPm+yvstTiQ==" saltValue="WwLd2sTadQcqk88tiLhLR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44458</v>
      </c>
      <c r="D6" s="32">
        <f t="shared" si="3"/>
        <v>47</v>
      </c>
      <c r="E6" s="32">
        <f t="shared" si="3"/>
        <v>17</v>
      </c>
      <c r="F6" s="32">
        <f t="shared" si="3"/>
        <v>1</v>
      </c>
      <c r="G6" s="32">
        <f t="shared" si="3"/>
        <v>0</v>
      </c>
      <c r="H6" s="32" t="str">
        <f t="shared" si="3"/>
        <v>宮城県　加美町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44</v>
      </c>
      <c r="Q6" s="33">
        <f t="shared" si="3"/>
        <v>80.44</v>
      </c>
      <c r="R6" s="33">
        <f t="shared" si="3"/>
        <v>3243</v>
      </c>
      <c r="S6" s="33">
        <f t="shared" si="3"/>
        <v>23853</v>
      </c>
      <c r="T6" s="33">
        <f t="shared" si="3"/>
        <v>460.67</v>
      </c>
      <c r="U6" s="33">
        <f t="shared" si="3"/>
        <v>51.78</v>
      </c>
      <c r="V6" s="33">
        <f t="shared" si="3"/>
        <v>10420</v>
      </c>
      <c r="W6" s="33">
        <f t="shared" si="3"/>
        <v>4.84</v>
      </c>
      <c r="X6" s="33">
        <f t="shared" si="3"/>
        <v>2152.89</v>
      </c>
      <c r="Y6" s="34">
        <f>IF(Y7="",NA(),Y7)</f>
        <v>61.85</v>
      </c>
      <c r="Z6" s="34">
        <f t="shared" ref="Z6:AH6" si="4">IF(Z7="",NA(),Z7)</f>
        <v>69.72</v>
      </c>
      <c r="AA6" s="34">
        <f t="shared" si="4"/>
        <v>66.739999999999995</v>
      </c>
      <c r="AB6" s="34">
        <f t="shared" si="4"/>
        <v>63.07</v>
      </c>
      <c r="AC6" s="34">
        <f t="shared" si="4"/>
        <v>63.6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537.95000000000005</v>
      </c>
      <c r="BG6" s="34">
        <f t="shared" ref="BG6:BO6" si="7">IF(BG7="",NA(),BG7)</f>
        <v>679.36</v>
      </c>
      <c r="BH6" s="34">
        <f t="shared" si="7"/>
        <v>558.09</v>
      </c>
      <c r="BI6" s="34">
        <f t="shared" si="7"/>
        <v>657.46</v>
      </c>
      <c r="BJ6" s="34">
        <f t="shared" si="7"/>
        <v>451.62</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87.87</v>
      </c>
      <c r="BR6" s="34">
        <f t="shared" ref="BR6:BZ6" si="8">IF(BR7="",NA(),BR7)</f>
        <v>92.1</v>
      </c>
      <c r="BS6" s="34">
        <f t="shared" si="8"/>
        <v>92.3</v>
      </c>
      <c r="BT6" s="34">
        <f t="shared" si="8"/>
        <v>91.3</v>
      </c>
      <c r="BU6" s="34">
        <f t="shared" si="8"/>
        <v>94.52</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203.58</v>
      </c>
      <c r="CC6" s="34">
        <f t="shared" ref="CC6:CK6" si="9">IF(CC7="",NA(),CC7)</f>
        <v>200.12</v>
      </c>
      <c r="CD6" s="34">
        <f t="shared" si="9"/>
        <v>200.58</v>
      </c>
      <c r="CE6" s="34">
        <f t="shared" si="9"/>
        <v>203.22</v>
      </c>
      <c r="CF6" s="34">
        <f t="shared" si="9"/>
        <v>195.68</v>
      </c>
      <c r="CG6" s="34">
        <f t="shared" si="9"/>
        <v>247.43</v>
      </c>
      <c r="CH6" s="34">
        <f t="shared" si="9"/>
        <v>248.89</v>
      </c>
      <c r="CI6" s="34">
        <f t="shared" si="9"/>
        <v>250.84</v>
      </c>
      <c r="CJ6" s="34">
        <f t="shared" si="9"/>
        <v>235.61</v>
      </c>
      <c r="CK6" s="34">
        <f t="shared" si="9"/>
        <v>216.21</v>
      </c>
      <c r="CL6" s="33" t="str">
        <f>IF(CL7="","",IF(CL7="-","【-】","【"&amp;SUBSTITUTE(TEXT(CL7,"#,##0.00"),"-","△")&amp;"】"))</f>
        <v>【136.39】</v>
      </c>
      <c r="CM6" s="34">
        <f>IF(CM7="",NA(),CM7)</f>
        <v>70.150000000000006</v>
      </c>
      <c r="CN6" s="34">
        <f t="shared" ref="CN6:CV6" si="10">IF(CN7="",NA(),CN7)</f>
        <v>78.260000000000005</v>
      </c>
      <c r="CO6" s="34">
        <f t="shared" si="10"/>
        <v>87.1</v>
      </c>
      <c r="CP6" s="34">
        <f t="shared" si="10"/>
        <v>91.72</v>
      </c>
      <c r="CQ6" s="34">
        <f t="shared" si="10"/>
        <v>89.15</v>
      </c>
      <c r="CR6" s="34">
        <f t="shared" si="10"/>
        <v>50.32</v>
      </c>
      <c r="CS6" s="34">
        <f t="shared" si="10"/>
        <v>49.89</v>
      </c>
      <c r="CT6" s="34">
        <f t="shared" si="10"/>
        <v>49.39</v>
      </c>
      <c r="CU6" s="34">
        <f t="shared" si="10"/>
        <v>49.25</v>
      </c>
      <c r="CV6" s="34">
        <f t="shared" si="10"/>
        <v>50.24</v>
      </c>
      <c r="CW6" s="33" t="str">
        <f>IF(CW7="","",IF(CW7="-","【-】","【"&amp;SUBSTITUTE(TEXT(CW7,"#,##0.00"),"-","△")&amp;"】"))</f>
        <v>【60.13】</v>
      </c>
      <c r="CX6" s="34">
        <f>IF(CX7="",NA(),CX7)</f>
        <v>78.44</v>
      </c>
      <c r="CY6" s="34">
        <f t="shared" ref="CY6:DG6" si="11">IF(CY7="",NA(),CY7)</f>
        <v>76.97</v>
      </c>
      <c r="CZ6" s="34">
        <f t="shared" si="11"/>
        <v>76.16</v>
      </c>
      <c r="DA6" s="34">
        <f t="shared" si="11"/>
        <v>74.95</v>
      </c>
      <c r="DB6" s="34">
        <f t="shared" si="11"/>
        <v>74.52</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44458</v>
      </c>
      <c r="D7" s="36">
        <v>47</v>
      </c>
      <c r="E7" s="36">
        <v>17</v>
      </c>
      <c r="F7" s="36">
        <v>1</v>
      </c>
      <c r="G7" s="36">
        <v>0</v>
      </c>
      <c r="H7" s="36" t="s">
        <v>110</v>
      </c>
      <c r="I7" s="36" t="s">
        <v>111</v>
      </c>
      <c r="J7" s="36" t="s">
        <v>112</v>
      </c>
      <c r="K7" s="36" t="s">
        <v>113</v>
      </c>
      <c r="L7" s="36" t="s">
        <v>114</v>
      </c>
      <c r="M7" s="36" t="s">
        <v>115</v>
      </c>
      <c r="N7" s="37" t="s">
        <v>116</v>
      </c>
      <c r="O7" s="37" t="s">
        <v>117</v>
      </c>
      <c r="P7" s="37">
        <v>44</v>
      </c>
      <c r="Q7" s="37">
        <v>80.44</v>
      </c>
      <c r="R7" s="37">
        <v>3243</v>
      </c>
      <c r="S7" s="37">
        <v>23853</v>
      </c>
      <c r="T7" s="37">
        <v>460.67</v>
      </c>
      <c r="U7" s="37">
        <v>51.78</v>
      </c>
      <c r="V7" s="37">
        <v>10420</v>
      </c>
      <c r="W7" s="37">
        <v>4.84</v>
      </c>
      <c r="X7" s="37">
        <v>2152.89</v>
      </c>
      <c r="Y7" s="37">
        <v>61.85</v>
      </c>
      <c r="Z7" s="37">
        <v>69.72</v>
      </c>
      <c r="AA7" s="37">
        <v>66.739999999999995</v>
      </c>
      <c r="AB7" s="37">
        <v>63.07</v>
      </c>
      <c r="AC7" s="37">
        <v>63.6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537.95000000000005</v>
      </c>
      <c r="BG7" s="37">
        <v>679.36</v>
      </c>
      <c r="BH7" s="37">
        <v>558.09</v>
      </c>
      <c r="BI7" s="37">
        <v>657.46</v>
      </c>
      <c r="BJ7" s="37">
        <v>451.62</v>
      </c>
      <c r="BK7" s="37">
        <v>1306.92</v>
      </c>
      <c r="BL7" s="37">
        <v>1203.71</v>
      </c>
      <c r="BM7" s="37">
        <v>1162.3599999999999</v>
      </c>
      <c r="BN7" s="37">
        <v>1047.6500000000001</v>
      </c>
      <c r="BO7" s="37">
        <v>1124.26</v>
      </c>
      <c r="BP7" s="37">
        <v>707.33</v>
      </c>
      <c r="BQ7" s="37">
        <v>87.87</v>
      </c>
      <c r="BR7" s="37">
        <v>92.1</v>
      </c>
      <c r="BS7" s="37">
        <v>92.3</v>
      </c>
      <c r="BT7" s="37">
        <v>91.3</v>
      </c>
      <c r="BU7" s="37">
        <v>94.52</v>
      </c>
      <c r="BV7" s="37">
        <v>68.510000000000005</v>
      </c>
      <c r="BW7" s="37">
        <v>69.739999999999995</v>
      </c>
      <c r="BX7" s="37">
        <v>68.209999999999994</v>
      </c>
      <c r="BY7" s="37">
        <v>74.040000000000006</v>
      </c>
      <c r="BZ7" s="37">
        <v>80.58</v>
      </c>
      <c r="CA7" s="37">
        <v>101.26</v>
      </c>
      <c r="CB7" s="37">
        <v>203.58</v>
      </c>
      <c r="CC7" s="37">
        <v>200.12</v>
      </c>
      <c r="CD7" s="37">
        <v>200.58</v>
      </c>
      <c r="CE7" s="37">
        <v>203.22</v>
      </c>
      <c r="CF7" s="37">
        <v>195.68</v>
      </c>
      <c r="CG7" s="37">
        <v>247.43</v>
      </c>
      <c r="CH7" s="37">
        <v>248.89</v>
      </c>
      <c r="CI7" s="37">
        <v>250.84</v>
      </c>
      <c r="CJ7" s="37">
        <v>235.61</v>
      </c>
      <c r="CK7" s="37">
        <v>216.21</v>
      </c>
      <c r="CL7" s="37">
        <v>136.38999999999999</v>
      </c>
      <c r="CM7" s="37">
        <v>70.150000000000006</v>
      </c>
      <c r="CN7" s="37">
        <v>78.260000000000005</v>
      </c>
      <c r="CO7" s="37">
        <v>87.1</v>
      </c>
      <c r="CP7" s="37">
        <v>91.72</v>
      </c>
      <c r="CQ7" s="37">
        <v>89.15</v>
      </c>
      <c r="CR7" s="37">
        <v>50.32</v>
      </c>
      <c r="CS7" s="37">
        <v>49.89</v>
      </c>
      <c r="CT7" s="37">
        <v>49.39</v>
      </c>
      <c r="CU7" s="37">
        <v>49.25</v>
      </c>
      <c r="CV7" s="37">
        <v>50.24</v>
      </c>
      <c r="CW7" s="37">
        <v>60.13</v>
      </c>
      <c r="CX7" s="37">
        <v>78.44</v>
      </c>
      <c r="CY7" s="37">
        <v>76.97</v>
      </c>
      <c r="CZ7" s="37">
        <v>76.16</v>
      </c>
      <c r="DA7" s="37">
        <v>74.95</v>
      </c>
      <c r="DB7" s="37">
        <v>74.52</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希由</cp:lastModifiedBy>
  <cp:lastPrinted>2019-02-07T02:10:05Z</cp:lastPrinted>
  <dcterms:created xsi:type="dcterms:W3CDTF">2018-12-03T08:59:35Z</dcterms:created>
  <dcterms:modified xsi:type="dcterms:W3CDTF">2019-02-07T02:10:11Z</dcterms:modified>
  <cp:category/>
</cp:coreProperties>
</file>