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oP4IPJ6EJF7V2RYo9JZdjdo2qBTmPFGRgQp66M9BnKkCRp8ECPlMnFih2bTdfqtp7wmK1PwqA4Bg1ontQ07Hg==" workbookSaltValue="suFYO7CzdUK0HBsfuJ/iT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<sst xmlns="http://schemas.openxmlformats.org/spreadsheetml/2006/main" count="240" uniqueCount="125">
  <si>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</si>
  <si>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</si>
  <si>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</si>
  <si>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</si>
  <si>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</si>
  <si>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</si>
  <si>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</si>
  <si>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</si>
  <si>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</si>
  <si>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</si>
  <si>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</si>
  <si>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</si>
  <si>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</si>
  <si>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</si>
  <si>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</si>
  <si>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</si>
  <si>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</si>
  <si>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</si>
  <si>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</si>
  <si>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</si>
  <si>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</si>
  <si>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</si>
  <si>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</si>
  <si>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</si>
  <si>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</si>
  <si>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</si>
  <si>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</si>
  <si>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</si>
  <si>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</si>
  <si>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</si>
  <si>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</si>
  <si>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</si>
  <si>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</si>
  <si>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</si>
  <si>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</si>
  <si>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</si>
  <si>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</si>
  <si>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</si>
  <si>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</si>
  <si>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</si>
  <si>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</si>
  <si>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</si>
  <si>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</si>
  <si>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</si>
  <si>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</si>
  <si>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</si>
  <si>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</si>
  <si>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</si>
  <si>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</si>
  <si>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</si>
  <si>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</si>
  <si>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</si>
  <si>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</si>
  <si>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</si>
  <si>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</si>
  <si>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</si>
  <si>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</si>
  <si>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</si>
  <si>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</si>
  <si>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</si>
  <si>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</si>
  <si>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</si>
  <si>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</si>
  <si>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</si>
  <si>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</si>
  <si>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</si>
  <si>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</si>
  <si>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</si>
  <si>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</si>
  <si>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</si>
  <si>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</si>
  <si>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</si>
  <si>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</si>
  <si>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</si>
  <si>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</si>
  <si>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</si>
  <si>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</si>
  <si>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</si>
  <si>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</si>
  <si>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</si>
  <si>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</si>
  <si>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</si>
  <si>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</si>
  <si>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</si>
  <si>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</si>
  <si>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</si>
  <si>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</si>
  <si>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</si>
  <si>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</si>
  <si>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</si>
  <si>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</si>
  <si>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</si>
  <si>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</si>
  <si>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</si>
  <si>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</si>
  <si>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</si>
  <si>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</si>
  <si>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</si>
  <si>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</si>
  <si>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</si>
  <si>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</si>
  <si>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</si>
  <si>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</si>
  <si>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</si>
  <si>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</si>
  <si>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</si>
  <si>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</si>
  <si>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</si>
  <si>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</si>
  <si>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色麻町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</si>
  <si>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</si>
  <si>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</si>
  <si>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</si>
  <si>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</si>
  <si>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</si>
  <si>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</si>
  <si>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</si>
  <si>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</si>
  <si>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</si>
  <si>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</si>
  <si>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</si>
  <si>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</si>
  <si>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平成9年度より稼働しており、すでに20年が経過した施設である。各機器等の修繕は随時行っているが全体的に耐用年数を過ぎており、平成29年度より機器の更新を実施している。</t>
    <rPh sb="0" eb="2">
      <t>ヘイセイ</t>
    </rPh>
    <rPh sb="3" eb="5">
      <t>ネンド</t>
    </rPh>
    <rPh sb="7" eb="9">
      <t>カドウ</t>
    </rPh>
    <rPh sb="19" eb="20">
      <t>ネン</t>
    </rPh>
    <rPh sb="21" eb="23">
      <t>ケイカ</t>
    </rPh>
    <rPh sb="25" eb="27">
      <t>シセツ</t>
    </rPh>
    <rPh sb="31" eb="32">
      <t>カク</t>
    </rPh>
    <rPh sb="32" eb="34">
      <t>キキ</t>
    </rPh>
    <rPh sb="34" eb="35">
      <t>トウ</t>
    </rPh>
    <rPh sb="36" eb="38">
      <t>シュウゼン</t>
    </rPh>
    <rPh sb="39" eb="41">
      <t>ズイジ</t>
    </rPh>
    <rPh sb="41" eb="42">
      <t>オコナ</t>
    </rPh>
    <rPh sb="47" eb="50">
      <t>ゼンタイテキ</t>
    </rPh>
    <rPh sb="51" eb="53">
      <t>タイヨウ</t>
    </rPh>
    <rPh sb="53" eb="55">
      <t>ネンスウ</t>
    </rPh>
    <rPh sb="56" eb="57">
      <t>ス</t>
    </rPh>
    <rPh sb="62" eb="64">
      <t>ヘイセイ</t>
    </rPh>
    <rPh sb="66" eb="68">
      <t>ネンド</t>
    </rPh>
    <rPh sb="70" eb="72">
      <t>キキ</t>
    </rPh>
    <rPh sb="73" eb="75">
      <t>コウシン</t>
    </rPh>
    <rPh sb="76" eb="78">
      <t>ジッシ</t>
    </rPh>
    <phoneticPr fontId="4"/>
  </si>
  <si>
    <r>
      <t>補助事業により各種機器を効率の良いものに更新し維持管理費用の軽減及び施設の</t>
    </r>
    <r>
      <rPr>
        <sz val="11"/>
        <rFont val="ＭＳ ゴシック"/>
        <family val="3"/>
        <charset val="128"/>
      </rPr>
      <t>長寿命化対策に努める。</t>
    </r>
    <r>
      <rPr>
        <sz val="11"/>
        <color theme="1"/>
        <rFont val="ＭＳ ゴシック"/>
        <family val="3"/>
        <charset val="128"/>
      </rPr>
      <t>また、継続的に接続の広報活動を行い、接続率の向上を図ると共に、人口減少等に伴い利用料の見直しを行い適正な料金を設定していく。また、策定した警衛戦略に基づき、計画的・効率的な事業運営を推進する。</t>
    </r>
    <rPh sb="0" eb="2">
      <t>ホジョ</t>
    </rPh>
    <rPh sb="2" eb="4">
      <t>ジギョウ</t>
    </rPh>
    <rPh sb="7" eb="9">
      <t>カクシュ</t>
    </rPh>
    <rPh sb="9" eb="11">
      <t>キキ</t>
    </rPh>
    <rPh sb="12" eb="14">
      <t>コウリツ</t>
    </rPh>
    <rPh sb="15" eb="16">
      <t>ヨ</t>
    </rPh>
    <rPh sb="20" eb="22">
      <t>コウシン</t>
    </rPh>
    <rPh sb="23" eb="25">
      <t>イジ</t>
    </rPh>
    <rPh sb="25" eb="27">
      <t>カンリ</t>
    </rPh>
    <rPh sb="27" eb="29">
      <t>ヒヨウ</t>
    </rPh>
    <rPh sb="30" eb="32">
      <t>ケイゲン</t>
    </rPh>
    <rPh sb="32" eb="33">
      <t>オヨ</t>
    </rPh>
    <rPh sb="34" eb="36">
      <t>シセツ</t>
    </rPh>
    <rPh sb="51" eb="54">
      <t>ケイゾクテキ</t>
    </rPh>
    <rPh sb="55" eb="57">
      <t>セツゾク</t>
    </rPh>
    <rPh sb="58" eb="60">
      <t>コウホウ</t>
    </rPh>
    <rPh sb="60" eb="62">
      <t>カツドウ</t>
    </rPh>
    <rPh sb="63" eb="64">
      <t>オコナ</t>
    </rPh>
    <rPh sb="66" eb="68">
      <t>セツゾク</t>
    </rPh>
    <rPh sb="68" eb="69">
      <t>リツ</t>
    </rPh>
    <rPh sb="70" eb="72">
      <t>コウジョウ</t>
    </rPh>
    <rPh sb="73" eb="74">
      <t>ハカ</t>
    </rPh>
    <rPh sb="76" eb="77">
      <t>トモ</t>
    </rPh>
    <rPh sb="79" eb="81">
      <t>ジンコウ</t>
    </rPh>
    <rPh sb="81" eb="83">
      <t>ゲンショウ</t>
    </rPh>
    <rPh sb="83" eb="84">
      <t>トウ</t>
    </rPh>
    <rPh sb="85" eb="86">
      <t>トモナ</t>
    </rPh>
    <rPh sb="87" eb="90">
      <t>リヨウリョウ</t>
    </rPh>
    <rPh sb="91" eb="93">
      <t>ミナオ</t>
    </rPh>
    <rPh sb="95" eb="96">
      <t>オコナ</t>
    </rPh>
    <rPh sb="97" eb="99">
      <t>テキセイ</t>
    </rPh>
    <rPh sb="100" eb="102">
      <t>リョウキン</t>
    </rPh>
    <rPh sb="103" eb="105">
      <t>セッテイ</t>
    </rPh>
    <rPh sb="113" eb="115">
      <t>サクテイ</t>
    </rPh>
    <rPh sb="117" eb="119">
      <t>ケイエイ</t>
    </rPh>
    <rPh sb="119" eb="121">
      <t>センリャク</t>
    </rPh>
    <rPh sb="122" eb="123">
      <t>モト</t>
    </rPh>
    <rPh sb="126" eb="129">
      <t>ケイカクテキ</t>
    </rPh>
    <rPh sb="130" eb="133">
      <t>コウリツテキ</t>
    </rPh>
    <rPh sb="134" eb="136">
      <t>ジギョウ</t>
    </rPh>
    <rPh sb="136" eb="138">
      <t>ウンエイ</t>
    </rPh>
    <rPh sb="139" eb="141">
      <t>スイシン</t>
    </rPh>
    <phoneticPr fontId="4"/>
  </si>
  <si>
    <t>①について、料金収入と併せて一般会計からの繰入を行っているが、今後他事業と併せ料金の見直しを行い、比率の増を図る。
④について、平成11年度で工事は完了しており，償還額は年々減少傾向にあるもののH29年度は施設の更新等により増加した。
⑤について、料金収入に対して維持管理費用が多額である。今後各機器の更新時に効率の良い機器に更新し維持管理費の低減を図る。また、他の事業も含め使用料金の見直しが必要。
⑥について、単年度の委託費が発生したため単価が増加した。今後も維持管理費の低減を図り単価を下げる必要がある。　　　　　　　　　　　　　　　　　　　　　　　　　
⑦について、68.20％となっており、年々人口減少傾向にあり計画時の人口と開きが出てきているため、施設の機能強化事業に合わせ、全体計画人口を減としたことにより8％増加した。　　　　　　　　　　　　　　　　　　　⑧について、平成27年度決算分から水道加入データにより修正した。今後は若干の変動はあるものの80％台を推移するものと思われる。しかし、人口の減少、高齢化等の要因から新規接続の申し込みも年間3戸程度となっているため、今後も下水接続の広報活動に努め、更なる水洗化率の向上に努める。</t>
    <rPh sb="6" eb="8">
      <t>リョウキン</t>
    </rPh>
    <rPh sb="8" eb="10">
      <t>シュウニュウ</t>
    </rPh>
    <rPh sb="11" eb="12">
      <t>アワ</t>
    </rPh>
    <rPh sb="14" eb="16">
      <t>イッパン</t>
    </rPh>
    <rPh sb="16" eb="18">
      <t>カイケイ</t>
    </rPh>
    <rPh sb="21" eb="23">
      <t>クリイレ</t>
    </rPh>
    <rPh sb="24" eb="25">
      <t>オコナ</t>
    </rPh>
    <rPh sb="31" eb="33">
      <t>コンゴ</t>
    </rPh>
    <rPh sb="33" eb="34">
      <t>タ</t>
    </rPh>
    <rPh sb="34" eb="36">
      <t>ジギョウ</t>
    </rPh>
    <rPh sb="37" eb="38">
      <t>アワ</t>
    </rPh>
    <rPh sb="39" eb="41">
      <t>リョウキン</t>
    </rPh>
    <rPh sb="42" eb="44">
      <t>ミナオ</t>
    </rPh>
    <rPh sb="46" eb="47">
      <t>オコナ</t>
    </rPh>
    <rPh sb="49" eb="51">
      <t>ヒリツ</t>
    </rPh>
    <rPh sb="52" eb="53">
      <t>ゾウ</t>
    </rPh>
    <rPh sb="54" eb="55">
      <t>ハカ</t>
    </rPh>
    <rPh sb="64" eb="66">
      <t>ヘイセイ</t>
    </rPh>
    <rPh sb="68" eb="70">
      <t>ネンド</t>
    </rPh>
    <rPh sb="71" eb="73">
      <t>コウジ</t>
    </rPh>
    <rPh sb="74" eb="76">
      <t>カンリョウ</t>
    </rPh>
    <rPh sb="81" eb="84">
      <t>ショウカンガク</t>
    </rPh>
    <rPh sb="85" eb="87">
      <t>ネンネン</t>
    </rPh>
    <rPh sb="87" eb="89">
      <t>ゲンショウ</t>
    </rPh>
    <rPh sb="89" eb="91">
      <t>ケイコウ</t>
    </rPh>
    <rPh sb="100" eb="102">
      <t>ネンド</t>
    </rPh>
    <rPh sb="103" eb="105">
      <t>シセツ</t>
    </rPh>
    <rPh sb="106" eb="108">
      <t>コウシン</t>
    </rPh>
    <rPh sb="108" eb="109">
      <t>トウ</t>
    </rPh>
    <rPh sb="112" eb="114">
      <t>ゾウカ</t>
    </rPh>
    <rPh sb="124" eb="126">
      <t>リョウキン</t>
    </rPh>
    <rPh sb="126" eb="128">
      <t>シュウニュウ</t>
    </rPh>
    <rPh sb="129" eb="130">
      <t>タイ</t>
    </rPh>
    <rPh sb="132" eb="134">
      <t>イジ</t>
    </rPh>
    <rPh sb="134" eb="136">
      <t>カンリ</t>
    </rPh>
    <rPh sb="136" eb="138">
      <t>ヒヨウ</t>
    </rPh>
    <rPh sb="139" eb="141">
      <t>タガク</t>
    </rPh>
    <rPh sb="145" eb="147">
      <t>コンゴ</t>
    </rPh>
    <rPh sb="147" eb="148">
      <t>カク</t>
    </rPh>
    <rPh sb="148" eb="150">
      <t>キキ</t>
    </rPh>
    <rPh sb="151" eb="153">
      <t>コウシン</t>
    </rPh>
    <rPh sb="153" eb="154">
      <t>トキ</t>
    </rPh>
    <rPh sb="155" eb="157">
      <t>コウリツ</t>
    </rPh>
    <rPh sb="158" eb="159">
      <t>ヨ</t>
    </rPh>
    <rPh sb="160" eb="162">
      <t>キキ</t>
    </rPh>
    <rPh sb="163" eb="165">
      <t>コウシン</t>
    </rPh>
    <rPh sb="166" eb="168">
      <t>イジ</t>
    </rPh>
    <rPh sb="168" eb="171">
      <t>カンリヒ</t>
    </rPh>
    <rPh sb="172" eb="174">
      <t>テイゲン</t>
    </rPh>
    <rPh sb="175" eb="176">
      <t>ハカ</t>
    </rPh>
    <rPh sb="181" eb="182">
      <t>タ</t>
    </rPh>
    <rPh sb="183" eb="185">
      <t>ジギョウ</t>
    </rPh>
    <rPh sb="186" eb="187">
      <t>フク</t>
    </rPh>
    <rPh sb="188" eb="190">
      <t>シヨウ</t>
    </rPh>
    <rPh sb="190" eb="192">
      <t>リョウキン</t>
    </rPh>
    <rPh sb="193" eb="195">
      <t>ミナオ</t>
    </rPh>
    <rPh sb="197" eb="199">
      <t>ヒツヨウ</t>
    </rPh>
    <rPh sb="221" eb="223">
      <t>タンカ</t>
    </rPh>
    <rPh sb="229" eb="231">
      <t>コンゴ</t>
    </rPh>
    <rPh sb="232" eb="234">
      <t>イジ</t>
    </rPh>
    <rPh sb="234" eb="237">
      <t>カンリヒ</t>
    </rPh>
    <rPh sb="238" eb="240">
      <t>テイゲン</t>
    </rPh>
    <rPh sb="241" eb="242">
      <t>ハカ</t>
    </rPh>
    <rPh sb="243" eb="245">
      <t>タンカ</t>
    </rPh>
    <rPh sb="246" eb="247">
      <t>サ</t>
    </rPh>
    <rPh sb="249" eb="251">
      <t>ヒツヨウ</t>
    </rPh>
    <rPh sb="330" eb="332">
      <t>シセツ</t>
    </rPh>
    <rPh sb="333" eb="335">
      <t>キノウ</t>
    </rPh>
    <rPh sb="335" eb="337">
      <t>キョウカ</t>
    </rPh>
    <rPh sb="337" eb="339">
      <t>ジギョウ</t>
    </rPh>
    <rPh sb="340" eb="341">
      <t>ア</t>
    </rPh>
    <rPh sb="344" eb="346">
      <t>ゼンタイ</t>
    </rPh>
    <rPh sb="346" eb="348">
      <t>ケイカク</t>
    </rPh>
    <rPh sb="348" eb="350">
      <t>ジンコウ</t>
    </rPh>
    <rPh sb="351" eb="352">
      <t>ゲン</t>
    </rPh>
    <rPh sb="362" eb="364">
      <t>ゾウカ</t>
    </rPh>
    <rPh sb="392" eb="394">
      <t>ヘイセイ</t>
    </rPh>
    <rPh sb="396" eb="398">
      <t>ネンド</t>
    </rPh>
    <rPh sb="398" eb="400">
      <t>ケッサン</t>
    </rPh>
    <rPh sb="400" eb="401">
      <t>ブン</t>
    </rPh>
    <rPh sb="403" eb="405">
      <t>スイドウ</t>
    </rPh>
    <rPh sb="405" eb="407">
      <t>カニュウ</t>
    </rPh>
    <rPh sb="413" eb="415">
      <t>シュウセイ</t>
    </rPh>
    <rPh sb="418" eb="420">
      <t>コンゴ</t>
    </rPh>
    <rPh sb="421" eb="423">
      <t>ジャッカン</t>
    </rPh>
    <rPh sb="424" eb="426">
      <t>ヘンドウ</t>
    </rPh>
    <rPh sb="435" eb="436">
      <t>ダイ</t>
    </rPh>
    <rPh sb="437" eb="439">
      <t>スイイ</t>
    </rPh>
    <rPh sb="444" eb="445">
      <t>オモ</t>
    </rPh>
    <rPh sb="453" eb="455">
      <t>ジンコウ</t>
    </rPh>
    <rPh sb="456" eb="458">
      <t>ゲンショウ</t>
    </rPh>
    <rPh sb="459" eb="462">
      <t>コウレイカ</t>
    </rPh>
    <rPh sb="462" eb="463">
      <t>トウ</t>
    </rPh>
    <rPh sb="464" eb="466">
      <t>ヨウイン</t>
    </rPh>
    <rPh sb="468" eb="470">
      <t>シンキ</t>
    </rPh>
    <rPh sb="470" eb="472">
      <t>セツゾク</t>
    </rPh>
    <rPh sb="473" eb="474">
      <t>モウ</t>
    </rPh>
    <rPh sb="475" eb="476">
      <t>コ</t>
    </rPh>
    <rPh sb="478" eb="480">
      <t>ネンカン</t>
    </rPh>
    <rPh sb="481" eb="482">
      <t>コ</t>
    </rPh>
    <rPh sb="482" eb="484">
      <t>テイド</t>
    </rPh>
    <rPh sb="493" eb="495">
      <t>コンゴ</t>
    </rPh>
    <rPh sb="496" eb="498">
      <t>ゲスイ</t>
    </rPh>
    <rPh sb="498" eb="500">
      <t>セツゾク</t>
    </rPh>
    <rPh sb="501" eb="503">
      <t>コウホウ</t>
    </rPh>
    <rPh sb="503" eb="505">
      <t>カツドウ</t>
    </rPh>
    <rPh sb="506" eb="507">
      <t>ツト</t>
    </rPh>
    <rPh sb="509" eb="510">
      <t>サラ</t>
    </rPh>
    <rPh sb="512" eb="515">
      <t>スイセンカ</t>
    </rPh>
    <rPh sb="515" eb="516">
      <t>リツ</t>
    </rPh>
    <rPh sb="517" eb="519">
      <t>コウジョウ</t>
    </rPh>
    <rPh sb="520" eb="521">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</si>
</sst>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F69-4D55-9E06-DEE51273EF12}"/>
            </c:ext>
          </c:extLst>
        </c:ser>
        <c:dLbls>
          <c:showLegendKey val="0"/>
          <c:showVal val="0"/>
          <c:showCatName val="0"/>
          <c:showSerName val="0"/>
          <c:showPercent val="0"/>
          <c:showBubbleSize val="0"/>
        </c:dLbls>
        <c:gapWidth val="150"/>
        <c:axId val="151058688"/>
        <c:axId val="159843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AF69-4D55-9E06-DEE51273EF12}"/>
            </c:ext>
          </c:extLst>
        </c:ser>
        <c:dLbls>
          <c:showLegendKey val="0"/>
          <c:showVal val="0"/>
          <c:showCatName val="0"/>
          <c:showSerName val="0"/>
          <c:showPercent val="0"/>
          <c:showBubbleSize val="0"/>
        </c:dLbls>
        <c:marker val="1"/>
        <c:smooth val="0"/>
        <c:axId val="151058688"/>
        <c:axId val="159843456"/>
      </c:lineChart>
      <c:dateAx>
        <c:axId val="151058688"/>
        <c:scaling>
          <c:orientation val="minMax"/>
        </c:scaling>
        <c:delete val="1"/>
        <c:axPos val="b"/>
        <c:numFmt formatCode="ge" sourceLinked="1"/>
        <c:majorTickMark val="none"/>
        <c:minorTickMark val="none"/>
        <c:tickLblPos val="none"/>
        <c:crossAx val="159843456"/>
        <c:crosses val="autoZero"/>
        <c:auto val="1"/>
        <c:lblOffset val="100"/>
        <c:baseTimeUnit val="years"/>
      </c:dateAx>
      <c:valAx>
        <c:axId val="15984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05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60.86</c:v>
                </c:pt>
                <c:pt idx="1">
                  <c:v>56.88</c:v>
                </c:pt>
                <c:pt idx="2">
                  <c:v>48.32</c:v>
                </c:pt>
                <c:pt idx="3">
                  <c:v>60.55</c:v>
                </c:pt>
                <c:pt idx="4">
                  <c:v>68.2</c:v>
                </c:pt>
              </c:numCache>
            </c:numRef>
          </c:val>
          <c:extLst xmlns:c16r2="http://schemas.microsoft.com/office/drawing/2015/06/chart">
            <c:ext xmlns:c16="http://schemas.microsoft.com/office/drawing/2014/chart" uri="{C3380CC4-5D6E-409C-BE32-E72D297353CC}">
              <c16:uniqueId val="{00000000-B0B9-4A93-95F1-47E94CEE3376}"/>
            </c:ext>
          </c:extLst>
        </c:ser>
        <c:dLbls>
          <c:showLegendKey val="0"/>
          <c:showVal val="0"/>
          <c:showCatName val="0"/>
          <c:showSerName val="0"/>
          <c:showPercent val="0"/>
          <c:showBubbleSize val="0"/>
        </c:dLbls>
        <c:gapWidth val="150"/>
        <c:axId val="161385472"/>
        <c:axId val="16139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B0B9-4A93-95F1-47E94CEE3376}"/>
            </c:ext>
          </c:extLst>
        </c:ser>
        <c:dLbls>
          <c:showLegendKey val="0"/>
          <c:showVal val="0"/>
          <c:showCatName val="0"/>
          <c:showSerName val="0"/>
          <c:showPercent val="0"/>
          <c:showBubbleSize val="0"/>
        </c:dLbls>
        <c:marker val="1"/>
        <c:smooth val="0"/>
        <c:axId val="161385472"/>
        <c:axId val="161391744"/>
      </c:lineChart>
      <c:dateAx>
        <c:axId val="161385472"/>
        <c:scaling>
          <c:orientation val="minMax"/>
        </c:scaling>
        <c:delete val="1"/>
        <c:axPos val="b"/>
        <c:numFmt formatCode="ge" sourceLinked="1"/>
        <c:majorTickMark val="none"/>
        <c:minorTickMark val="none"/>
        <c:tickLblPos val="none"/>
        <c:crossAx val="161391744"/>
        <c:crosses val="autoZero"/>
        <c:auto val="1"/>
        <c:lblOffset val="100"/>
        <c:baseTimeUnit val="years"/>
      </c:dateAx>
      <c:valAx>
        <c:axId val="16139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38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77.34</c:v>
                </c:pt>
                <c:pt idx="1">
                  <c:v>77.599999999999994</c:v>
                </c:pt>
                <c:pt idx="2">
                  <c:v>85.94</c:v>
                </c:pt>
                <c:pt idx="3">
                  <c:v>89.31</c:v>
                </c:pt>
                <c:pt idx="4">
                  <c:v>87.03</c:v>
                </c:pt>
              </c:numCache>
            </c:numRef>
          </c:val>
          <c:extLst xmlns:c16r2="http://schemas.microsoft.com/office/drawing/2015/06/chart">
            <c:ext xmlns:c16="http://schemas.microsoft.com/office/drawing/2014/chart" uri="{C3380CC4-5D6E-409C-BE32-E72D297353CC}">
              <c16:uniqueId val="{00000000-A8B0-48A6-A90D-47BFBF9126F2}"/>
            </c:ext>
          </c:extLst>
        </c:ser>
        <c:dLbls>
          <c:showLegendKey val="0"/>
          <c:showVal val="0"/>
          <c:showCatName val="0"/>
          <c:showSerName val="0"/>
          <c:showPercent val="0"/>
          <c:showBubbleSize val="0"/>
        </c:dLbls>
        <c:gapWidth val="150"/>
        <c:axId val="161443200"/>
        <c:axId val="161457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A8B0-48A6-A90D-47BFBF9126F2}"/>
            </c:ext>
          </c:extLst>
        </c:ser>
        <c:dLbls>
          <c:showLegendKey val="0"/>
          <c:showVal val="0"/>
          <c:showCatName val="0"/>
          <c:showSerName val="0"/>
          <c:showPercent val="0"/>
          <c:showBubbleSize val="0"/>
        </c:dLbls>
        <c:marker val="1"/>
        <c:smooth val="0"/>
        <c:axId val="161443200"/>
        <c:axId val="161457664"/>
      </c:lineChart>
      <c:dateAx>
        <c:axId val="161443200"/>
        <c:scaling>
          <c:orientation val="minMax"/>
        </c:scaling>
        <c:delete val="1"/>
        <c:axPos val="b"/>
        <c:numFmt formatCode="ge" sourceLinked="1"/>
        <c:majorTickMark val="none"/>
        <c:minorTickMark val="none"/>
        <c:tickLblPos val="none"/>
        <c:crossAx val="161457664"/>
        <c:crosses val="autoZero"/>
        <c:auto val="1"/>
        <c:lblOffset val="100"/>
        <c:baseTimeUnit val="years"/>
      </c:dateAx>
      <c:valAx>
        <c:axId val="16145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44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49.89</c:v>
                </c:pt>
                <c:pt idx="1">
                  <c:v>66.91</c:v>
                </c:pt>
                <c:pt idx="2">
                  <c:v>69.84</c:v>
                </c:pt>
                <c:pt idx="3">
                  <c:v>69.72</c:v>
                </c:pt>
                <c:pt idx="4">
                  <c:v>100.38</c:v>
                </c:pt>
              </c:numCache>
            </c:numRef>
          </c:val>
          <c:extLst xmlns:c16r2="http://schemas.microsoft.com/office/drawing/2015/06/chart">
            <c:ext xmlns:c16="http://schemas.microsoft.com/office/drawing/2014/chart" uri="{C3380CC4-5D6E-409C-BE32-E72D297353CC}">
              <c16:uniqueId val="{00000000-5201-426E-A416-4B7589FAF07B}"/>
            </c:ext>
          </c:extLst>
        </c:ser>
        <c:dLbls>
          <c:showLegendKey val="0"/>
          <c:showVal val="0"/>
          <c:showCatName val="0"/>
          <c:showSerName val="0"/>
          <c:showPercent val="0"/>
          <c:showBubbleSize val="0"/>
        </c:dLbls>
        <c:gapWidth val="150"/>
        <c:axId val="160771456"/>
        <c:axId val="16077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201-426E-A416-4B7589FAF07B}"/>
            </c:ext>
          </c:extLst>
        </c:ser>
        <c:dLbls>
          <c:showLegendKey val="0"/>
          <c:showVal val="0"/>
          <c:showCatName val="0"/>
          <c:showSerName val="0"/>
          <c:showPercent val="0"/>
          <c:showBubbleSize val="0"/>
        </c:dLbls>
        <c:marker val="1"/>
        <c:smooth val="0"/>
        <c:axId val="160771456"/>
        <c:axId val="160777728"/>
      </c:lineChart>
      <c:dateAx>
        <c:axId val="160771456"/>
        <c:scaling>
          <c:orientation val="minMax"/>
        </c:scaling>
        <c:delete val="1"/>
        <c:axPos val="b"/>
        <c:numFmt formatCode="ge" sourceLinked="1"/>
        <c:majorTickMark val="none"/>
        <c:minorTickMark val="none"/>
        <c:tickLblPos val="none"/>
        <c:crossAx val="160777728"/>
        <c:crosses val="autoZero"/>
        <c:auto val="1"/>
        <c:lblOffset val="100"/>
        <c:baseTimeUnit val="years"/>
      </c:dateAx>
      <c:valAx>
        <c:axId val="16077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7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943-4DB9-853A-6309514B55BB}"/>
            </c:ext>
          </c:extLst>
        </c:ser>
        <c:dLbls>
          <c:showLegendKey val="0"/>
          <c:showVal val="0"/>
          <c:showCatName val="0"/>
          <c:showSerName val="0"/>
          <c:showPercent val="0"/>
          <c:showBubbleSize val="0"/>
        </c:dLbls>
        <c:gapWidth val="150"/>
        <c:axId val="161095680"/>
        <c:axId val="16109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43-4DB9-853A-6309514B55BB}"/>
            </c:ext>
          </c:extLst>
        </c:ser>
        <c:dLbls>
          <c:showLegendKey val="0"/>
          <c:showVal val="0"/>
          <c:showCatName val="0"/>
          <c:showSerName val="0"/>
          <c:showPercent val="0"/>
          <c:showBubbleSize val="0"/>
        </c:dLbls>
        <c:marker val="1"/>
        <c:smooth val="0"/>
        <c:axId val="161095680"/>
        <c:axId val="161097600"/>
      </c:lineChart>
      <c:dateAx>
        <c:axId val="161095680"/>
        <c:scaling>
          <c:orientation val="minMax"/>
        </c:scaling>
        <c:delete val="1"/>
        <c:axPos val="b"/>
        <c:numFmt formatCode="ge" sourceLinked="1"/>
        <c:majorTickMark val="none"/>
        <c:minorTickMark val="none"/>
        <c:tickLblPos val="none"/>
        <c:crossAx val="161097600"/>
        <c:crosses val="autoZero"/>
        <c:auto val="1"/>
        <c:lblOffset val="100"/>
        <c:baseTimeUnit val="years"/>
      </c:dateAx>
      <c:valAx>
        <c:axId val="16109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9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1A4-44AB-93C1-5A93E88E5BBF}"/>
            </c:ext>
          </c:extLst>
        </c:ser>
        <c:dLbls>
          <c:showLegendKey val="0"/>
          <c:showVal val="0"/>
          <c:showCatName val="0"/>
          <c:showSerName val="0"/>
          <c:showPercent val="0"/>
          <c:showBubbleSize val="0"/>
        </c:dLbls>
        <c:gapWidth val="150"/>
        <c:axId val="161128832"/>
        <c:axId val="16113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1A4-44AB-93C1-5A93E88E5BBF}"/>
            </c:ext>
          </c:extLst>
        </c:ser>
        <c:dLbls>
          <c:showLegendKey val="0"/>
          <c:showVal val="0"/>
          <c:showCatName val="0"/>
          <c:showSerName val="0"/>
          <c:showPercent val="0"/>
          <c:showBubbleSize val="0"/>
        </c:dLbls>
        <c:marker val="1"/>
        <c:smooth val="0"/>
        <c:axId val="161128832"/>
        <c:axId val="161130752"/>
      </c:lineChart>
      <c:dateAx>
        <c:axId val="161128832"/>
        <c:scaling>
          <c:orientation val="minMax"/>
        </c:scaling>
        <c:delete val="1"/>
        <c:axPos val="b"/>
        <c:numFmt formatCode="ge" sourceLinked="1"/>
        <c:majorTickMark val="none"/>
        <c:minorTickMark val="none"/>
        <c:tickLblPos val="none"/>
        <c:crossAx val="161130752"/>
        <c:crosses val="autoZero"/>
        <c:auto val="1"/>
        <c:lblOffset val="100"/>
        <c:baseTimeUnit val="years"/>
      </c:dateAx>
      <c:valAx>
        <c:axId val="16113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12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86A-43EC-A98E-49F916D5335C}"/>
            </c:ext>
          </c:extLst>
        </c:ser>
        <c:dLbls>
          <c:showLegendKey val="0"/>
          <c:showVal val="0"/>
          <c:showCatName val="0"/>
          <c:showSerName val="0"/>
          <c:showPercent val="0"/>
          <c:showBubbleSize val="0"/>
        </c:dLbls>
        <c:gapWidth val="150"/>
        <c:axId val="161174272"/>
        <c:axId val="16117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6A-43EC-A98E-49F916D5335C}"/>
            </c:ext>
          </c:extLst>
        </c:ser>
        <c:dLbls>
          <c:showLegendKey val="0"/>
          <c:showVal val="0"/>
          <c:showCatName val="0"/>
          <c:showSerName val="0"/>
          <c:showPercent val="0"/>
          <c:showBubbleSize val="0"/>
        </c:dLbls>
        <c:marker val="1"/>
        <c:smooth val="0"/>
        <c:axId val="161174272"/>
        <c:axId val="161176192"/>
      </c:lineChart>
      <c:dateAx>
        <c:axId val="161174272"/>
        <c:scaling>
          <c:orientation val="minMax"/>
        </c:scaling>
        <c:delete val="1"/>
        <c:axPos val="b"/>
        <c:numFmt formatCode="ge" sourceLinked="1"/>
        <c:majorTickMark val="none"/>
        <c:minorTickMark val="none"/>
        <c:tickLblPos val="none"/>
        <c:crossAx val="161176192"/>
        <c:crosses val="autoZero"/>
        <c:auto val="1"/>
        <c:lblOffset val="100"/>
        <c:baseTimeUnit val="years"/>
      </c:dateAx>
      <c:valAx>
        <c:axId val="16117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17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04A-4C85-AD9E-61E3426F0B8A}"/>
            </c:ext>
          </c:extLst>
        </c:ser>
        <c:dLbls>
          <c:showLegendKey val="0"/>
          <c:showVal val="0"/>
          <c:showCatName val="0"/>
          <c:showSerName val="0"/>
          <c:showPercent val="0"/>
          <c:showBubbleSize val="0"/>
        </c:dLbls>
        <c:gapWidth val="150"/>
        <c:axId val="161199616"/>
        <c:axId val="16120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04A-4C85-AD9E-61E3426F0B8A}"/>
            </c:ext>
          </c:extLst>
        </c:ser>
        <c:dLbls>
          <c:showLegendKey val="0"/>
          <c:showVal val="0"/>
          <c:showCatName val="0"/>
          <c:showSerName val="0"/>
          <c:showPercent val="0"/>
          <c:showBubbleSize val="0"/>
        </c:dLbls>
        <c:marker val="1"/>
        <c:smooth val="0"/>
        <c:axId val="161199616"/>
        <c:axId val="161201536"/>
      </c:lineChart>
      <c:dateAx>
        <c:axId val="161199616"/>
        <c:scaling>
          <c:orientation val="minMax"/>
        </c:scaling>
        <c:delete val="1"/>
        <c:axPos val="b"/>
        <c:numFmt formatCode="ge" sourceLinked="1"/>
        <c:majorTickMark val="none"/>
        <c:minorTickMark val="none"/>
        <c:tickLblPos val="none"/>
        <c:crossAx val="161201536"/>
        <c:crosses val="autoZero"/>
        <c:auto val="1"/>
        <c:lblOffset val="100"/>
        <c:baseTimeUnit val="years"/>
      </c:dateAx>
      <c:valAx>
        <c:axId val="16120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19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211.64</c:v>
                </c:pt>
                <c:pt idx="1">
                  <c:v>182.16</c:v>
                </c:pt>
                <c:pt idx="2" formatCode="#,##0.00;&quot;△&quot;#,##0.00">
                  <c:v>0</c:v>
                </c:pt>
                <c:pt idx="3">
                  <c:v>0.01</c:v>
                </c:pt>
                <c:pt idx="4">
                  <c:v>117.38</c:v>
                </c:pt>
              </c:numCache>
            </c:numRef>
          </c:val>
          <c:extLst xmlns:c16r2="http://schemas.microsoft.com/office/drawing/2015/06/chart">
            <c:ext xmlns:c16="http://schemas.microsoft.com/office/drawing/2014/chart" uri="{C3380CC4-5D6E-409C-BE32-E72D297353CC}">
              <c16:uniqueId val="{00000000-2926-4475-8F20-D6799469544D}"/>
            </c:ext>
          </c:extLst>
        </c:ser>
        <c:dLbls>
          <c:showLegendKey val="0"/>
          <c:showVal val="0"/>
          <c:showCatName val="0"/>
          <c:showSerName val="0"/>
          <c:showPercent val="0"/>
          <c:showBubbleSize val="0"/>
        </c:dLbls>
        <c:gapWidth val="150"/>
        <c:axId val="161298304"/>
        <c:axId val="161300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2926-4475-8F20-D6799469544D}"/>
            </c:ext>
          </c:extLst>
        </c:ser>
        <c:dLbls>
          <c:showLegendKey val="0"/>
          <c:showVal val="0"/>
          <c:showCatName val="0"/>
          <c:showSerName val="0"/>
          <c:showPercent val="0"/>
          <c:showBubbleSize val="0"/>
        </c:dLbls>
        <c:marker val="1"/>
        <c:smooth val="0"/>
        <c:axId val="161298304"/>
        <c:axId val="161300480"/>
      </c:lineChart>
      <c:dateAx>
        <c:axId val="161298304"/>
        <c:scaling>
          <c:orientation val="minMax"/>
        </c:scaling>
        <c:delete val="1"/>
        <c:axPos val="b"/>
        <c:numFmt formatCode="ge" sourceLinked="1"/>
        <c:majorTickMark val="none"/>
        <c:minorTickMark val="none"/>
        <c:tickLblPos val="none"/>
        <c:crossAx val="161300480"/>
        <c:crosses val="autoZero"/>
        <c:auto val="1"/>
        <c:lblOffset val="100"/>
        <c:baseTimeUnit val="years"/>
      </c:dateAx>
      <c:valAx>
        <c:axId val="16130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29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29.33</c:v>
                </c:pt>
                <c:pt idx="1">
                  <c:v>29.21</c:v>
                </c:pt>
                <c:pt idx="2">
                  <c:v>32.42</c:v>
                </c:pt>
                <c:pt idx="3">
                  <c:v>33.020000000000003</c:v>
                </c:pt>
                <c:pt idx="4">
                  <c:v>25.9</c:v>
                </c:pt>
              </c:numCache>
            </c:numRef>
          </c:val>
          <c:extLst xmlns:c16r2="http://schemas.microsoft.com/office/drawing/2015/06/chart">
            <c:ext xmlns:c16="http://schemas.microsoft.com/office/drawing/2014/chart" uri="{C3380CC4-5D6E-409C-BE32-E72D297353CC}">
              <c16:uniqueId val="{00000000-B9E0-4F27-BB5B-BA77F73B3F88}"/>
            </c:ext>
          </c:extLst>
        </c:ser>
        <c:dLbls>
          <c:showLegendKey val="0"/>
          <c:showVal val="0"/>
          <c:showCatName val="0"/>
          <c:showSerName val="0"/>
          <c:showPercent val="0"/>
          <c:showBubbleSize val="0"/>
        </c:dLbls>
        <c:gapWidth val="150"/>
        <c:axId val="161315072"/>
        <c:axId val="161329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B9E0-4F27-BB5B-BA77F73B3F88}"/>
            </c:ext>
          </c:extLst>
        </c:ser>
        <c:dLbls>
          <c:showLegendKey val="0"/>
          <c:showVal val="0"/>
          <c:showCatName val="0"/>
          <c:showSerName val="0"/>
          <c:showPercent val="0"/>
          <c:showBubbleSize val="0"/>
        </c:dLbls>
        <c:marker val="1"/>
        <c:smooth val="0"/>
        <c:axId val="161315072"/>
        <c:axId val="161329536"/>
      </c:lineChart>
      <c:dateAx>
        <c:axId val="161315072"/>
        <c:scaling>
          <c:orientation val="minMax"/>
        </c:scaling>
        <c:delete val="1"/>
        <c:axPos val="b"/>
        <c:numFmt formatCode="ge" sourceLinked="1"/>
        <c:majorTickMark val="none"/>
        <c:minorTickMark val="none"/>
        <c:tickLblPos val="none"/>
        <c:crossAx val="161329536"/>
        <c:crosses val="autoZero"/>
        <c:auto val="1"/>
        <c:lblOffset val="100"/>
        <c:baseTimeUnit val="years"/>
      </c:dateAx>
      <c:valAx>
        <c:axId val="16132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31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425.17</c:v>
                </c:pt>
                <c:pt idx="1">
                  <c:v>406.09</c:v>
                </c:pt>
                <c:pt idx="2">
                  <c:v>457.82</c:v>
                </c:pt>
                <c:pt idx="3">
                  <c:v>352.77</c:v>
                </c:pt>
                <c:pt idx="4">
                  <c:v>426.85</c:v>
                </c:pt>
              </c:numCache>
            </c:numRef>
          </c:val>
          <c:extLst xmlns:c16r2="http://schemas.microsoft.com/office/drawing/2015/06/chart">
            <c:ext xmlns:c16="http://schemas.microsoft.com/office/drawing/2014/chart" uri="{C3380CC4-5D6E-409C-BE32-E72D297353CC}">
              <c16:uniqueId val="{00000000-D755-4634-9738-EFFF0C9CEA9D}"/>
            </c:ext>
          </c:extLst>
        </c:ser>
        <c:dLbls>
          <c:showLegendKey val="0"/>
          <c:showVal val="0"/>
          <c:showCatName val="0"/>
          <c:showSerName val="0"/>
          <c:showPercent val="0"/>
          <c:showBubbleSize val="0"/>
        </c:dLbls>
        <c:gapWidth val="150"/>
        <c:axId val="161360512"/>
        <c:axId val="16137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D755-4634-9738-EFFF0C9CEA9D}"/>
            </c:ext>
          </c:extLst>
        </c:ser>
        <c:dLbls>
          <c:showLegendKey val="0"/>
          <c:showVal val="0"/>
          <c:showCatName val="0"/>
          <c:showSerName val="0"/>
          <c:showPercent val="0"/>
          <c:showBubbleSize val="0"/>
        </c:dLbls>
        <c:marker val="1"/>
        <c:smooth val="0"/>
        <c:axId val="161360512"/>
        <c:axId val="161370880"/>
      </c:lineChart>
      <c:dateAx>
        <c:axId val="161360512"/>
        <c:scaling>
          <c:orientation val="minMax"/>
        </c:scaling>
        <c:delete val="1"/>
        <c:axPos val="b"/>
        <c:numFmt formatCode="ge" sourceLinked="1"/>
        <c:majorTickMark val="none"/>
        <c:minorTickMark val="none"/>
        <c:tickLblPos val="none"/>
        <c:crossAx val="161370880"/>
        <c:crosses val="autoZero"/>
        <c:auto val="1"/>
        <c:lblOffset val="100"/>
        <c:baseTimeUnit val="years"/>
      </c:dateAx>
      <c:valAx>
        <c:axId val="16137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36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宮城県　色麻町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6997</v>
      </c>
      <c r="AM8" s="49"/>
      <c r="AN8" s="49"/>
      <c r="AO8" s="49"/>
      <c r="AP8" s="49"/>
      <c r="AQ8" s="49"/>
      <c r="AR8" s="49"/>
      <c r="AS8" s="49"/>
      <c r="AT8" s="44">
        <f>データ!T6</f>
        <v>109.28</v>
      </c>
      <c r="AU8" s="44"/>
      <c r="AV8" s="44"/>
      <c r="AW8" s="44"/>
      <c r="AX8" s="44"/>
      <c r="AY8" s="44"/>
      <c r="AZ8" s="44"/>
      <c r="BA8" s="44"/>
      <c r="BB8" s="44">
        <f>データ!U6</f>
        <v>64.03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11.94</v>
      </c>
      <c r="Q10" s="44"/>
      <c r="R10" s="44"/>
      <c r="S10" s="44"/>
      <c r="T10" s="44"/>
      <c r="U10" s="44"/>
      <c r="V10" s="44"/>
      <c r="W10" s="44">
        <f>データ!Q6</f>
        <v>100</v>
      </c>
      <c r="X10" s="44"/>
      <c r="Y10" s="44"/>
      <c r="Z10" s="44"/>
      <c r="AA10" s="44"/>
      <c r="AB10" s="44"/>
      <c r="AC10" s="44"/>
      <c r="AD10" s="49">
        <f>データ!R6</f>
        <v>2800</v>
      </c>
      <c r="AE10" s="49"/>
      <c r="AF10" s="49"/>
      <c r="AG10" s="49"/>
      <c r="AH10" s="49"/>
      <c r="AI10" s="49"/>
      <c r="AJ10" s="49"/>
      <c r="AK10" s="2"/>
      <c r="AL10" s="49">
        <f>データ!V6</f>
        <v>833</v>
      </c>
      <c r="AM10" s="49"/>
      <c r="AN10" s="49"/>
      <c r="AO10" s="49"/>
      <c r="AP10" s="49"/>
      <c r="AQ10" s="49"/>
      <c r="AR10" s="49"/>
      <c r="AS10" s="49"/>
      <c r="AT10" s="44">
        <f>データ!W6</f>
        <v>0.7</v>
      </c>
      <c r="AU10" s="44"/>
      <c r="AV10" s="44"/>
      <c r="AW10" s="44"/>
      <c r="AX10" s="44"/>
      <c r="AY10" s="44"/>
      <c r="AZ10" s="44"/>
      <c r="BA10" s="44"/>
      <c r="BB10" s="44">
        <f>データ!X6</f>
        <v>1190</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agI3IxuKpUFFgdvpq/HCmtLGzsfLElhq8raUg3KKbAqwmgnrgBtX15HGZWV2PeJ4FKCGmpSHPbtOzqU9Vf5oNQ==" saltValue="SHozVw/FdzGfsEHFf5Rgg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44440</v>
      </c>
      <c r="D6" s="32">
        <f t="shared" si="3"/>
        <v>47</v>
      </c>
      <c r="E6" s="32">
        <f t="shared" si="3"/>
        <v>17</v>
      </c>
      <c r="F6" s="32">
        <f t="shared" si="3"/>
        <v>5</v>
      </c>
      <c r="G6" s="32">
        <f t="shared" si="3"/>
        <v>0</v>
      </c>
      <c r="H6" s="32" t="str">
        <f t="shared" si="3"/>
        <v>宮城県　色麻町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11.94</v>
      </c>
      <c r="Q6" s="33">
        <f t="shared" si="3"/>
        <v>100</v>
      </c>
      <c r="R6" s="33">
        <f t="shared" si="3"/>
        <v>2800</v>
      </c>
      <c r="S6" s="33">
        <f t="shared" si="3"/>
        <v>6997</v>
      </c>
      <c r="T6" s="33">
        <f t="shared" si="3"/>
        <v>109.28</v>
      </c>
      <c r="U6" s="33">
        <f t="shared" si="3"/>
        <v>64.03</v>
      </c>
      <c r="V6" s="33">
        <f t="shared" si="3"/>
        <v>833</v>
      </c>
      <c r="W6" s="33">
        <f t="shared" si="3"/>
        <v>0.7</v>
      </c>
      <c r="X6" s="33">
        <f t="shared" si="3"/>
        <v>1190</v>
      </c>
      <c r="Y6" s="34">
        <f>IF(Y7="",NA(),Y7)</f>
        <v>49.89</v>
      </c>
      <c r="Z6" s="34">
        <f t="shared" ref="Z6:AH6" si="4">IF(Z7="",NA(),Z7)</f>
        <v>66.91</v>
      </c>
      <c r="AA6" s="34">
        <f t="shared" si="4"/>
        <v>69.84</v>
      </c>
      <c r="AB6" s="34">
        <f t="shared" si="4"/>
        <v>69.72</v>
      </c>
      <c r="AC6" s="34">
        <f t="shared" si="4"/>
        <v>100.38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211.64</v>
      </c>
      <c r="BG6" s="34">
        <f t="shared" ref="BG6:BO6" si="7">IF(BG7="",NA(),BG7)</f>
        <v>182.16</v>
      </c>
      <c r="BH6" s="33">
        <f t="shared" si="7"/>
        <v>0</v>
      </c>
      <c r="BI6" s="34">
        <f t="shared" si="7"/>
        <v>0.01</v>
      </c>
      <c r="BJ6" s="34">
        <f t="shared" si="7"/>
        <v>117.38</v>
      </c>
      <c r="BK6" s="34">
        <f t="shared" si="7"/>
        <v>1126.77</v>
      </c>
      <c r="BL6" s="34">
        <f t="shared" si="7"/>
        <v>1044.8</v>
      </c>
      <c r="BM6" s="34">
        <f t="shared" si="7"/>
        <v>1081.8</v>
      </c>
      <c r="BN6" s="34">
        <f t="shared" si="7"/>
        <v>974.93</v>
      </c>
      <c r="BO6" s="34">
        <f t="shared" si="7"/>
        <v>855.8</v>
      </c>
      <c r="BP6" s="33" t="str">
        <f>IF(BP7="","",IF(BP7="-","【-】","【"&amp;SUBSTITUTE(TEXT(BP7,"#,##0.00"),"-","△")&amp;"】"))</f>
        <v>【814.89】</v>
      </c>
      <c r="BQ6" s="34">
        <f>IF(BQ7="",NA(),BQ7)</f>
        <v>29.33</v>
      </c>
      <c r="BR6" s="34">
        <f t="shared" ref="BR6:BZ6" si="8">IF(BR7="",NA(),BR7)</f>
        <v>29.21</v>
      </c>
      <c r="BS6" s="34">
        <f t="shared" si="8"/>
        <v>32.42</v>
      </c>
      <c r="BT6" s="34">
        <f t="shared" si="8"/>
        <v>33.020000000000003</v>
      </c>
      <c r="BU6" s="34">
        <f t="shared" si="8"/>
        <v>25.9</v>
      </c>
      <c r="BV6" s="34">
        <f t="shared" si="8"/>
        <v>50.9</v>
      </c>
      <c r="BW6" s="34">
        <f t="shared" si="8"/>
        <v>50.82</v>
      </c>
      <c r="BX6" s="34">
        <f t="shared" si="8"/>
        <v>52.19</v>
      </c>
      <c r="BY6" s="34">
        <f t="shared" si="8"/>
        <v>55.32</v>
      </c>
      <c r="BZ6" s="34">
        <f t="shared" si="8"/>
        <v>59.8</v>
      </c>
      <c r="CA6" s="33" t="str">
        <f>IF(CA7="","",IF(CA7="-","【-】","【"&amp;SUBSTITUTE(TEXT(CA7,"#,##0.00"),"-","△")&amp;"】"))</f>
        <v>【60.64】</v>
      </c>
      <c r="CB6" s="34">
        <f>IF(CB7="",NA(),CB7)</f>
        <v>425.17</v>
      </c>
      <c r="CC6" s="34">
        <f t="shared" ref="CC6:CK6" si="9">IF(CC7="",NA(),CC7)</f>
        <v>406.09</v>
      </c>
      <c r="CD6" s="34">
        <f t="shared" si="9"/>
        <v>457.82</v>
      </c>
      <c r="CE6" s="34">
        <f t="shared" si="9"/>
        <v>352.77</v>
      </c>
      <c r="CF6" s="34">
        <f t="shared" si="9"/>
        <v>426.85</v>
      </c>
      <c r="CG6" s="34">
        <f t="shared" si="9"/>
        <v>293.27</v>
      </c>
      <c r="CH6" s="34">
        <f t="shared" si="9"/>
        <v>300.52</v>
      </c>
      <c r="CI6" s="34">
        <f t="shared" si="9"/>
        <v>296.14</v>
      </c>
      <c r="CJ6" s="34">
        <f t="shared" si="9"/>
        <v>283.17</v>
      </c>
      <c r="CK6" s="34">
        <f t="shared" si="9"/>
        <v>263.76</v>
      </c>
      <c r="CL6" s="33" t="str">
        <f>IF(CL7="","",IF(CL7="-","【-】","【"&amp;SUBSTITUTE(TEXT(CL7,"#,##0.00"),"-","△")&amp;"】"))</f>
        <v>【255.52】</v>
      </c>
      <c r="CM6" s="34">
        <f>IF(CM7="",NA(),CM7)</f>
        <v>60.86</v>
      </c>
      <c r="CN6" s="34">
        <f t="shared" ref="CN6:CV6" si="10">IF(CN7="",NA(),CN7)</f>
        <v>56.88</v>
      </c>
      <c r="CO6" s="34">
        <f t="shared" si="10"/>
        <v>48.32</v>
      </c>
      <c r="CP6" s="34">
        <f t="shared" si="10"/>
        <v>60.55</v>
      </c>
      <c r="CQ6" s="34">
        <f t="shared" si="10"/>
        <v>68.2</v>
      </c>
      <c r="CR6" s="34">
        <f t="shared" si="10"/>
        <v>53.78</v>
      </c>
      <c r="CS6" s="34">
        <f t="shared" si="10"/>
        <v>53.24</v>
      </c>
      <c r="CT6" s="34">
        <f t="shared" si="10"/>
        <v>52.31</v>
      </c>
      <c r="CU6" s="34">
        <f t="shared" si="10"/>
        <v>60.65</v>
      </c>
      <c r="CV6" s="34">
        <f t="shared" si="10"/>
        <v>51.75</v>
      </c>
      <c r="CW6" s="33" t="str">
        <f>IF(CW7="","",IF(CW7="-","【-】","【"&amp;SUBSTITUTE(TEXT(CW7,"#,##0.00"),"-","△")&amp;"】"))</f>
        <v>【52.49】</v>
      </c>
      <c r="CX6" s="34">
        <f>IF(CX7="",NA(),CX7)</f>
        <v>77.34</v>
      </c>
      <c r="CY6" s="34">
        <f t="shared" ref="CY6:DG6" si="11">IF(CY7="",NA(),CY7)</f>
        <v>77.599999999999994</v>
      </c>
      <c r="CZ6" s="34">
        <f t="shared" si="11"/>
        <v>85.94</v>
      </c>
      <c r="DA6" s="34">
        <f t="shared" si="11"/>
        <v>89.31</v>
      </c>
      <c r="DB6" s="34">
        <f t="shared" si="11"/>
        <v>87.03</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44440</v>
      </c>
      <c r="D7" s="36">
        <v>47</v>
      </c>
      <c r="E7" s="36">
        <v>17</v>
      </c>
      <c r="F7" s="36">
        <v>5</v>
      </c>
      <c r="G7" s="36">
        <v>0</v>
      </c>
      <c r="H7" s="36" t="s">
        <v>109</v>
      </c>
      <c r="I7" s="36" t="s">
        <v>110</v>
      </c>
      <c r="J7" s="36" t="s">
        <v>111</v>
      </c>
      <c r="K7" s="36" t="s">
        <v>112</v>
      </c>
      <c r="L7" s="36" t="s">
        <v>113</v>
      </c>
      <c r="M7" s="36" t="s">
        <v>114</v>
      </c>
      <c r="N7" s="37" t="s">
        <v>115</v>
      </c>
      <c r="O7" s="37" t="s">
        <v>116</v>
      </c>
      <c r="P7" s="37">
        <v>11.94</v>
      </c>
      <c r="Q7" s="37">
        <v>100</v>
      </c>
      <c r="R7" s="37">
        <v>2800</v>
      </c>
      <c r="S7" s="37">
        <v>6997</v>
      </c>
      <c r="T7" s="37">
        <v>109.28</v>
      </c>
      <c r="U7" s="37">
        <v>64.03</v>
      </c>
      <c r="V7" s="37">
        <v>833</v>
      </c>
      <c r="W7" s="37">
        <v>0.7</v>
      </c>
      <c r="X7" s="37">
        <v>1190</v>
      </c>
      <c r="Y7" s="37">
        <v>49.89</v>
      </c>
      <c r="Z7" s="37">
        <v>66.91</v>
      </c>
      <c r="AA7" s="37">
        <v>69.84</v>
      </c>
      <c r="AB7" s="37">
        <v>69.72</v>
      </c>
      <c r="AC7" s="37">
        <v>100.38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211.64</v>
      </c>
      <c r="BG7" s="37">
        <v>182.16</v>
      </c>
      <c r="BH7" s="37">
        <v>0</v>
      </c>
      <c r="BI7" s="37">
        <v>0.01</v>
      </c>
      <c r="BJ7" s="37">
        <v>117.38</v>
      </c>
      <c r="BK7" s="37">
        <v>1126.77</v>
      </c>
      <c r="BL7" s="37">
        <v>1044.8</v>
      </c>
      <c r="BM7" s="37">
        <v>1081.8</v>
      </c>
      <c r="BN7" s="37">
        <v>974.93</v>
      </c>
      <c r="BO7" s="37">
        <v>855.8</v>
      </c>
      <c r="BP7" s="37">
        <v>814.89</v>
      </c>
      <c r="BQ7" s="37">
        <v>29.33</v>
      </c>
      <c r="BR7" s="37">
        <v>29.21</v>
      </c>
      <c r="BS7" s="37">
        <v>32.42</v>
      </c>
      <c r="BT7" s="37">
        <v>33.020000000000003</v>
      </c>
      <c r="BU7" s="37">
        <v>25.9</v>
      </c>
      <c r="BV7" s="37">
        <v>50.9</v>
      </c>
      <c r="BW7" s="37">
        <v>50.82</v>
      </c>
      <c r="BX7" s="37">
        <v>52.19</v>
      </c>
      <c r="BY7" s="37">
        <v>55.32</v>
      </c>
      <c r="BZ7" s="37">
        <v>59.8</v>
      </c>
      <c r="CA7" s="37">
        <v>60.64</v>
      </c>
      <c r="CB7" s="37">
        <v>425.17</v>
      </c>
      <c r="CC7" s="37">
        <v>406.09</v>
      </c>
      <c r="CD7" s="37">
        <v>457.82</v>
      </c>
      <c r="CE7" s="37">
        <v>352.77</v>
      </c>
      <c r="CF7" s="37">
        <v>426.85</v>
      </c>
      <c r="CG7" s="37">
        <v>293.27</v>
      </c>
      <c r="CH7" s="37">
        <v>300.52</v>
      </c>
      <c r="CI7" s="37">
        <v>296.14</v>
      </c>
      <c r="CJ7" s="37">
        <v>283.17</v>
      </c>
      <c r="CK7" s="37">
        <v>263.76</v>
      </c>
      <c r="CL7" s="37">
        <v>255.52</v>
      </c>
      <c r="CM7" s="37">
        <v>60.86</v>
      </c>
      <c r="CN7" s="37">
        <v>56.88</v>
      </c>
      <c r="CO7" s="37">
        <v>48.32</v>
      </c>
      <c r="CP7" s="37">
        <v>60.55</v>
      </c>
      <c r="CQ7" s="37">
        <v>68.2</v>
      </c>
      <c r="CR7" s="37">
        <v>53.78</v>
      </c>
      <c r="CS7" s="37">
        <v>53.24</v>
      </c>
      <c r="CT7" s="37">
        <v>52.31</v>
      </c>
      <c r="CU7" s="37">
        <v>60.65</v>
      </c>
      <c r="CV7" s="37">
        <v>51.75</v>
      </c>
      <c r="CW7" s="37">
        <v>52.49</v>
      </c>
      <c r="CX7" s="37">
        <v>77.34</v>
      </c>
      <c r="CY7" s="37">
        <v>77.599999999999994</v>
      </c>
      <c r="CZ7" s="37">
        <v>85.94</v>
      </c>
      <c r="DA7" s="37">
        <v>89.31</v>
      </c>
      <c r="DB7" s="37">
        <v>87.03</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2019-02-15T08:11:08Z</cp:lastPrinted>
  <dcterms:created xsi:type="dcterms:W3CDTF">2018-12-03T09:19:54Z</dcterms:created>
  <dcterms:modified xsi:type="dcterms:W3CDTF">2019-02-15T08:11:57Z</dcterms:modified>
</cp:coreProperties>
</file>