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1】\"/>
    </mc:Choice>
  </mc:AlternateContent>
  <workbookProtection workbookAlgorithmName="SHA-512" workbookHashValue="r7FFIDNy2e6CQ5Lsc89XlxPtDAYt5Od+9PzVZZu0M+TsHixDsA74y7RZsD0yvXIuZJWrC1mlfV0w7K8XBsplqg==" workbookSaltValue="TlC2fVP0oef8GLfo550FV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<sst xmlns="http://schemas.openxmlformats.org/spreadsheetml/2006/main" count="240" uniqueCount="126">
  <si>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</si>
  <si>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</si>
  <si>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</si>
  <si>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</si>
  <si>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</si>
  <si>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</si>
  <si>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</si>
  <si>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</si>
  <si>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</si>
  <si>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</si>
  <si>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</si>
  <si>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</si>
  <si>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</si>
  <si>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</si>
  <si>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</si>
  <si>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</si>
  <si>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</si>
  <si>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</si>
  <si>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</si>
  <si>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</si>
  <si>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</si>
  <si>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</si>
  <si>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</si>
  <si>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</si>
  <si>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</si>
  <si>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</si>
  <si>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</si>
  <si>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</si>
  <si>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</si>
  <si>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</si>
  <si>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</si>
  <si>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</si>
  <si>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</si>
  <si>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</si>
  <si>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</si>
  <si>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</si>
  <si>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</si>
  <si>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</si>
  <si>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</si>
  <si>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</si>
  <si>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</si>
  <si>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</si>
  <si>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</si>
  <si>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</si>
  <si>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</si>
  <si>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</si>
  <si>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</si>
  <si>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</si>
  <si>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</si>
  <si>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</si>
  <si>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</si>
  <si>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</si>
  <si>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</si>
  <si>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</si>
  <si>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</si>
  <si>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</si>
  <si>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</si>
  <si>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</si>
  <si>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</si>
  <si>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</si>
  <si>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</si>
  <si>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</si>
  <si>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</si>
  <si>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</si>
  <si>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</si>
  <si>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</si>
  <si>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</si>
  <si>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</si>
  <si>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</si>
  <si>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</si>
  <si>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</si>
  <si>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</si>
  <si>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</si>
  <si>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</si>
  <si>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</si>
  <si>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</si>
  <si>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</si>
  <si>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</si>
  <si>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</si>
  <si>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</si>
  <si>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</si>
  <si>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</si>
  <si>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</si>
  <si>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</si>
  <si>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</si>
  <si>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</si>
  <si>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</si>
  <si>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</si>
  <si>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</si>
  <si>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</si>
  <si>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</si>
  <si>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</si>
  <si>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</si>
  <si>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</si>
  <si>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</si>
  <si>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</si>
  <si>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</si>
  <si>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</si>
  <si>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</si>
  <si>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</si>
  <si>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</si>
  <si>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</si>
  <si>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</si>
  <si>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</si>
  <si>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</si>
  <si>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</si>
  <si>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</si>
  <si>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</si>
  <si>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</si>
  <si>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</si>
  <si>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</si>
  <si>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</si>
  <si>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</si>
  <si>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</si>
  <si>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</si>
  <si>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</si>
  <si>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</si>
  <si>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</si>
  <si>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</si>
  <si>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</si>
  <si>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</si>
  <si>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</si>
  <si>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</si>
  <si>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下水道事業は供用開始から30年以上が経過しており、老朽化が進む設備の更新が直近の課題となっております。計画的に設備更新を進めながら、包括的民間委託の範囲拡大など効率的な運営改善に努めてまいります。</t>
    <rPh sb="0" eb="2">
      <t>トウチョウ</t>
    </rPh>
    <rPh sb="3" eb="6">
      <t>ゲスイドウ</t>
    </rPh>
    <rPh sb="6" eb="8">
      <t>ジギョウ</t>
    </rPh>
    <rPh sb="9" eb="11">
      <t>キョウヨウ</t>
    </rPh>
    <rPh sb="11" eb="13">
      <t>カイシ</t>
    </rPh>
    <rPh sb="17" eb="18">
      <t>ネン</t>
    </rPh>
    <rPh sb="18" eb="20">
      <t>イジョウ</t>
    </rPh>
    <rPh sb="21" eb="23">
      <t>ケイカ</t>
    </rPh>
    <rPh sb="28" eb="31">
      <t>ロウキュウカ</t>
    </rPh>
    <rPh sb="32" eb="33">
      <t>スス</t>
    </rPh>
    <rPh sb="34" eb="36">
      <t>セツビ</t>
    </rPh>
    <rPh sb="37" eb="39">
      <t>コウシン</t>
    </rPh>
    <rPh sb="40" eb="42">
      <t>チョッキン</t>
    </rPh>
    <rPh sb="43" eb="45">
      <t>カダイ</t>
    </rPh>
    <rPh sb="54" eb="57">
      <t>ケイカクテキ</t>
    </rPh>
    <rPh sb="58" eb="60">
      <t>セツビ</t>
    </rPh>
    <rPh sb="60" eb="62">
      <t>コウシン</t>
    </rPh>
    <rPh sb="63" eb="64">
      <t>スス</t>
    </rPh>
    <rPh sb="69" eb="72">
      <t>ホウカツテキ</t>
    </rPh>
    <rPh sb="72" eb="74">
      <t>ミンカン</t>
    </rPh>
    <rPh sb="74" eb="76">
      <t>イタク</t>
    </rPh>
    <rPh sb="77" eb="79">
      <t>ハンイ</t>
    </rPh>
    <rPh sb="79" eb="81">
      <t>カクダイ</t>
    </rPh>
    <rPh sb="83" eb="86">
      <t>コウリツテキ</t>
    </rPh>
    <rPh sb="87" eb="89">
      <t>ウンエイ</t>
    </rPh>
    <rPh sb="89" eb="91">
      <t>カイゼン</t>
    </rPh>
    <rPh sb="92" eb="93">
      <t>ツト</t>
    </rPh>
    <phoneticPr fontId="4"/>
  </si>
  <si>
    <t>○昭和60年の供用開始以降、定期的な点検や修繕を実施しておりますが、ほとんどの設備が耐用年数を大幅に過ぎていることから、平成29年3月に「川崎町下水道長寿命化計画」の見直しを実施、計画的に設備の更新を進めている状況です。機能停止等の未然防止を図ると共に、限られた財源の中でライフサイクルコストを最小限とするよう努めます。</t>
    <rPh sb="1" eb="3">
      <t>ショウワ</t>
    </rPh>
    <rPh sb="83" eb="85">
      <t>ミナオ</t>
    </rPh>
    <rPh sb="87" eb="89">
      <t>ジッシ</t>
    </rPh>
    <rPh sb="155" eb="156">
      <t>ツト</t>
    </rPh>
    <phoneticPr fontId="4"/>
  </si>
  <si>
    <r>
      <t xml:space="preserve">○収益的収支比率
当該比率については、昨年度から微減となっておりますが、平成28年度より運転管理業務委託の範囲を拡大しトータルコストの削減を進めており、総費用については若干減少している一方で、企業債償還金の財源である一般会計からの繰入金が減少していることが要因となっております。
</t>
    </r>
    <r>
      <rPr>
        <sz val="11"/>
        <rFont val="ＭＳ ゴシック"/>
        <family val="3"/>
        <charset val="128"/>
      </rPr>
      <t xml:space="preserve">○企業債残高対事業規模比率
企業債償還額が減少した一方で、収支の悪化により一般会計からの繰入金で財源を補てんしたため当該比率は0となりました。
</t>
    </r>
    <r>
      <rPr>
        <sz val="11"/>
        <color theme="1"/>
        <rFont val="ＭＳ ゴシック"/>
        <family val="3"/>
        <charset val="128"/>
      </rPr>
      <t xml:space="preserve">○経費回収率
平成22年度の使用料改定以降、100％に近い水準を維持しております。今後も使用料の徴収と汚水処理コスト削減を進めます。
○施設利用率
</t>
    </r>
    <r>
      <rPr>
        <sz val="11"/>
        <rFont val="ＭＳ ゴシック"/>
        <family val="3"/>
        <charset val="128"/>
      </rPr>
      <t>類似団体平均を上回りましたが引き続き、浄化槽利用を推進し利用率の向上を図ります。
○汚水処理原価
類似団体より高い水準となっていますが、施設の老朽化による修繕費の増加等により汚水処理費が高い水準となっていることが要因となっています。包括的民間委託の拡大等による効率的な運営により改善を目指します。
○水洗化率
当該比率については、当町の人口動態の変化により平成29年度において大幅に減少しています。</t>
    </r>
    <rPh sb="1" eb="4">
      <t>シュウエキテキ</t>
    </rPh>
    <rPh sb="4" eb="6">
      <t>シュウシ</t>
    </rPh>
    <rPh sb="6" eb="8">
      <t>ヒリツ</t>
    </rPh>
    <rPh sb="9" eb="11">
      <t>トウガイ</t>
    </rPh>
    <rPh sb="11" eb="13">
      <t>ヒリツ</t>
    </rPh>
    <rPh sb="92" eb="94">
      <t>イッポウ</t>
    </rPh>
    <rPh sb="96" eb="99">
      <t>キギョウサイ</t>
    </rPh>
    <rPh sb="99" eb="102">
      <t>ショウカンキン</t>
    </rPh>
    <rPh sb="103" eb="105">
      <t>ザイゲン</t>
    </rPh>
    <rPh sb="108" eb="110">
      <t>イッパン</t>
    </rPh>
    <rPh sb="110" eb="112">
      <t>カイケイ</t>
    </rPh>
    <rPh sb="115" eb="118">
      <t>クリイレキン</t>
    </rPh>
    <rPh sb="119" eb="121">
      <t>ゲンショウ</t>
    </rPh>
    <rPh sb="128" eb="130">
      <t>ヨウイン</t>
    </rPh>
    <rPh sb="141" eb="144">
      <t>キギョウサイ</t>
    </rPh>
    <rPh sb="144" eb="146">
      <t>ザンダカ</t>
    </rPh>
    <rPh sb="146" eb="147">
      <t>タイ</t>
    </rPh>
    <rPh sb="147" eb="149">
      <t>ジギョウ</t>
    </rPh>
    <rPh sb="149" eb="151">
      <t>キボ</t>
    </rPh>
    <rPh sb="151" eb="153">
      <t>ヒリツ</t>
    </rPh>
    <rPh sb="154" eb="156">
      <t>キギョウ</t>
    </rPh>
    <rPh sb="156" eb="157">
      <t>サイ</t>
    </rPh>
    <rPh sb="157" eb="159">
      <t>ショウカン</t>
    </rPh>
    <rPh sb="159" eb="160">
      <t>ガク</t>
    </rPh>
    <rPh sb="161" eb="163">
      <t>ゲンショウ</t>
    </rPh>
    <rPh sb="165" eb="167">
      <t>イッポウ</t>
    </rPh>
    <rPh sb="169" eb="171">
      <t>シュウシ</t>
    </rPh>
    <rPh sb="172" eb="174">
      <t>アッカ</t>
    </rPh>
    <rPh sb="177" eb="179">
      <t>イッパン</t>
    </rPh>
    <rPh sb="179" eb="181">
      <t>カイケイ</t>
    </rPh>
    <rPh sb="184" eb="186">
      <t>クリイレ</t>
    </rPh>
    <rPh sb="186" eb="187">
      <t>キン</t>
    </rPh>
    <rPh sb="188" eb="190">
      <t>ザイゲン</t>
    </rPh>
    <rPh sb="191" eb="192">
      <t>ホ</t>
    </rPh>
    <rPh sb="198" eb="200">
      <t>トウガイ</t>
    </rPh>
    <rPh sb="200" eb="202">
      <t>ヒリツ</t>
    </rPh>
    <rPh sb="213" eb="215">
      <t>ケイヒ</t>
    </rPh>
    <rPh sb="215" eb="218">
      <t>カイシュウリツ</t>
    </rPh>
    <rPh sb="219" eb="221">
      <t>ヘイセイ</t>
    </rPh>
    <rPh sb="223" eb="225">
      <t>ネンド</t>
    </rPh>
    <rPh sb="226" eb="229">
      <t>シヨウリョウ</t>
    </rPh>
    <rPh sb="229" eb="231">
      <t>カイテイ</t>
    </rPh>
    <rPh sb="231" eb="233">
      <t>イコウ</t>
    </rPh>
    <rPh sb="239" eb="240">
      <t>チカ</t>
    </rPh>
    <rPh sb="241" eb="243">
      <t>スイジュン</t>
    </rPh>
    <rPh sb="244" eb="246">
      <t>イジ</t>
    </rPh>
    <rPh sb="253" eb="255">
      <t>コンゴ</t>
    </rPh>
    <rPh sb="256" eb="258">
      <t>シヨウ</t>
    </rPh>
    <rPh sb="258" eb="259">
      <t>リョウ</t>
    </rPh>
    <rPh sb="260" eb="262">
      <t>チョウシュウ</t>
    </rPh>
    <rPh sb="263" eb="265">
      <t>オスイ</t>
    </rPh>
    <rPh sb="265" eb="267">
      <t>ショリ</t>
    </rPh>
    <rPh sb="270" eb="272">
      <t>サクゲン</t>
    </rPh>
    <rPh sb="273" eb="274">
      <t>スス</t>
    </rPh>
    <rPh sb="280" eb="282">
      <t>シセツ</t>
    </rPh>
    <rPh sb="282" eb="285">
      <t>リヨウリツ</t>
    </rPh>
    <rPh sb="286" eb="288">
      <t>ルイジ</t>
    </rPh>
    <rPh sb="288" eb="290">
      <t>ダンタイ</t>
    </rPh>
    <rPh sb="290" eb="292">
      <t>ヘイキン</t>
    </rPh>
    <rPh sb="293" eb="295">
      <t>ウワマワ</t>
    </rPh>
    <rPh sb="300" eb="301">
      <t>ヒ</t>
    </rPh>
    <rPh sb="302" eb="303">
      <t>ツヅ</t>
    </rPh>
    <rPh sb="305" eb="307">
      <t>ジョウカ</t>
    </rPh>
    <rPh sb="307" eb="308">
      <t>ソウ</t>
    </rPh>
    <rPh sb="311" eb="313">
      <t>スイシン</t>
    </rPh>
    <rPh sb="314" eb="316">
      <t>リヨウ</t>
    </rPh>
    <rPh sb="316" eb="317">
      <t>リツ</t>
    </rPh>
    <rPh sb="318" eb="320">
      <t>コウジョウ</t>
    </rPh>
    <rPh sb="321" eb="322">
      <t>ハカ</t>
    </rPh>
    <rPh sb="328" eb="330">
      <t>オスイ</t>
    </rPh>
    <rPh sb="330" eb="332">
      <t>ショリ</t>
    </rPh>
    <rPh sb="332" eb="334">
      <t>ゲンカ</t>
    </rPh>
    <rPh sb="335" eb="337">
      <t>ルイジ</t>
    </rPh>
    <rPh sb="337" eb="339">
      <t>ダンタイ</t>
    </rPh>
    <rPh sb="341" eb="342">
      <t>タカ</t>
    </rPh>
    <rPh sb="343" eb="345">
      <t>スイジュン</t>
    </rPh>
    <rPh sb="354" eb="356">
      <t>シセツ</t>
    </rPh>
    <rPh sb="357" eb="360">
      <t>ロウキュウカ</t>
    </rPh>
    <rPh sb="363" eb="366">
      <t>シュウゼンヒ</t>
    </rPh>
    <rPh sb="367" eb="369">
      <t>ゾウカ</t>
    </rPh>
    <rPh sb="369" eb="370">
      <t>トウ</t>
    </rPh>
    <rPh sb="373" eb="375">
      <t>オスイ</t>
    </rPh>
    <rPh sb="375" eb="377">
      <t>ショリ</t>
    </rPh>
    <rPh sb="377" eb="378">
      <t>ヒ</t>
    </rPh>
    <rPh sb="379" eb="380">
      <t>タカ</t>
    </rPh>
    <rPh sb="381" eb="383">
      <t>スイジュン</t>
    </rPh>
    <rPh sb="392" eb="394">
      <t>ヨウイン</t>
    </rPh>
    <rPh sb="402" eb="405">
      <t>ホウカツテキ</t>
    </rPh>
    <rPh sb="405" eb="407">
      <t>ミンカン</t>
    </rPh>
    <rPh sb="407" eb="409">
      <t>イタク</t>
    </rPh>
    <rPh sb="410" eb="412">
      <t>カクダイ</t>
    </rPh>
    <rPh sb="412" eb="413">
      <t>トウ</t>
    </rPh>
    <rPh sb="416" eb="419">
      <t>コウリツテキ</t>
    </rPh>
    <rPh sb="420" eb="422">
      <t>ウンエイ</t>
    </rPh>
    <rPh sb="425" eb="427">
      <t>カイゼン</t>
    </rPh>
    <rPh sb="428" eb="430">
      <t>メザ</t>
    </rPh>
    <rPh sb="436" eb="439">
      <t>スイセンカ</t>
    </rPh>
    <rPh sb="439" eb="440">
      <t>リツ</t>
    </rPh>
    <rPh sb="441" eb="443">
      <t>トウガイ</t>
    </rPh>
    <rPh sb="443" eb="445">
      <t>ヒリツ</t>
    </rPh>
    <rPh sb="451" eb="452">
      <t>トウ</t>
    </rPh>
    <rPh sb="452" eb="453">
      <t>マチ</t>
    </rPh>
    <rPh sb="454" eb="456">
      <t>ジンコウ</t>
    </rPh>
    <rPh sb="456" eb="458">
      <t>ドウタイ</t>
    </rPh>
    <rPh sb="459" eb="461">
      <t>ヘンカ</t>
    </rPh>
    <rPh sb="464" eb="466">
      <t>ヘイセイ</t>
    </rPh>
    <rPh sb="468" eb="470">
      <t>ネンド</t>
    </rPh>
    <rPh sb="474" eb="476">
      <t>オオハバ</t>
    </rPh>
    <rPh sb="477" eb="47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</si>
</sst>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0.9</c:v>
                </c:pt>
                <c:pt idx="1">
                  <c:v>0.49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E80-477B-B583-63996A9E6C2B}"/>
            </c:ext>
          </c:extLst>
        </c:ser>
        <c:dLbls>
          <c:showLegendKey val="0"/>
          <c:showVal val="0"/>
          <c:showCatName val="0"/>
          <c:showSerName val="0"/>
          <c:showPercent val="0"/>
          <c:showBubbleSize val="0"/>
        </c:dLbls>
        <c:gapWidth val="150"/>
        <c:axId val="210653904"/>
        <c:axId val="2106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9E80-477B-B583-63996A9E6C2B}"/>
            </c:ext>
          </c:extLst>
        </c:ser>
        <c:dLbls>
          <c:showLegendKey val="0"/>
          <c:showVal val="0"/>
          <c:showCatName val="0"/>
          <c:showSerName val="0"/>
          <c:showPercent val="0"/>
          <c:showBubbleSize val="0"/>
        </c:dLbls>
        <c:marker val="1"/>
        <c:smooth val="0"/>
        <c:axId val="210653904"/>
        <c:axId val="210654688"/>
      </c:lineChart>
      <c:dateAx>
        <c:axId val="210653904"/>
        <c:scaling>
          <c:orientation val="minMax"/>
        </c:scaling>
        <c:delete val="1"/>
        <c:axPos val="b"/>
        <c:numFmt formatCode="ge" sourceLinked="1"/>
        <c:majorTickMark val="none"/>
        <c:minorTickMark val="none"/>
        <c:tickLblPos val="none"/>
        <c:crossAx val="210654688"/>
        <c:crosses val="autoZero"/>
        <c:auto val="1"/>
        <c:lblOffset val="100"/>
        <c:baseTimeUnit val="years"/>
      </c:dateAx>
      <c:valAx>
        <c:axId val="2106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5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54.16</c:v>
                </c:pt>
                <c:pt idx="1">
                  <c:v>41.03</c:v>
                </c:pt>
                <c:pt idx="2">
                  <c:v>49.82</c:v>
                </c:pt>
                <c:pt idx="3">
                  <c:v>46.02</c:v>
                </c:pt>
                <c:pt idx="4">
                  <c:v>57.47</c:v>
                </c:pt>
              </c:numCache>
            </c:numRef>
          </c:val>
          <c:extLst xmlns:c16r2="http://schemas.microsoft.com/office/drawing/2015/06/chart">
            <c:ext xmlns:c16="http://schemas.microsoft.com/office/drawing/2014/chart" uri="{C3380CC4-5D6E-409C-BE32-E72D297353CC}">
              <c16:uniqueId val="{00000000-E7E3-4CF4-8B91-4D8EF8B78E93}"/>
            </c:ext>
          </c:extLst>
        </c:ser>
        <c:dLbls>
          <c:showLegendKey val="0"/>
          <c:showVal val="0"/>
          <c:showCatName val="0"/>
          <c:showSerName val="0"/>
          <c:showPercent val="0"/>
          <c:showBubbleSize val="0"/>
        </c:dLbls>
        <c:gapWidth val="150"/>
        <c:axId val="231408672"/>
        <c:axId val="23140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E7E3-4CF4-8B91-4D8EF8B78E93}"/>
            </c:ext>
          </c:extLst>
        </c:ser>
        <c:dLbls>
          <c:showLegendKey val="0"/>
          <c:showVal val="0"/>
          <c:showCatName val="0"/>
          <c:showSerName val="0"/>
          <c:showPercent val="0"/>
          <c:showBubbleSize val="0"/>
        </c:dLbls>
        <c:marker val="1"/>
        <c:smooth val="0"/>
        <c:axId val="231408672"/>
        <c:axId val="231408280"/>
      </c:lineChart>
      <c:dateAx>
        <c:axId val="231408672"/>
        <c:scaling>
          <c:orientation val="minMax"/>
        </c:scaling>
        <c:delete val="1"/>
        <c:axPos val="b"/>
        <c:numFmt formatCode="ge" sourceLinked="1"/>
        <c:majorTickMark val="none"/>
        <c:minorTickMark val="none"/>
        <c:tickLblPos val="none"/>
        <c:crossAx val="231408280"/>
        <c:crosses val="autoZero"/>
        <c:auto val="1"/>
        <c:lblOffset val="100"/>
        <c:baseTimeUnit val="years"/>
      </c:dateAx>
      <c:valAx>
        <c:axId val="23140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92.7</c:v>
                </c:pt>
                <c:pt idx="1">
                  <c:v>93.27</c:v>
                </c:pt>
                <c:pt idx="2">
                  <c:v>93.41</c:v>
                </c:pt>
                <c:pt idx="3">
                  <c:v>93.58</c:v>
                </c:pt>
                <c:pt idx="4">
                  <c:v>88.99</c:v>
                </c:pt>
              </c:numCache>
            </c:numRef>
          </c:val>
          <c:extLst xmlns:c16r2="http://schemas.microsoft.com/office/drawing/2015/06/chart">
            <c:ext xmlns:c16="http://schemas.microsoft.com/office/drawing/2014/chart" uri="{C3380CC4-5D6E-409C-BE32-E72D297353CC}">
              <c16:uniqueId val="{00000000-523B-4E7E-B403-4544CE581FC0}"/>
            </c:ext>
          </c:extLst>
        </c:ser>
        <c:dLbls>
          <c:showLegendKey val="0"/>
          <c:showVal val="0"/>
          <c:showCatName val="0"/>
          <c:showSerName val="0"/>
          <c:showPercent val="0"/>
          <c:showBubbleSize val="0"/>
        </c:dLbls>
        <c:gapWidth val="150"/>
        <c:axId val="209276448"/>
        <c:axId val="2092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523B-4E7E-B403-4544CE581FC0}"/>
            </c:ext>
          </c:extLst>
        </c:ser>
        <c:dLbls>
          <c:showLegendKey val="0"/>
          <c:showVal val="0"/>
          <c:showCatName val="0"/>
          <c:showSerName val="0"/>
          <c:showPercent val="0"/>
          <c:showBubbleSize val="0"/>
        </c:dLbls>
        <c:marker val="1"/>
        <c:smooth val="0"/>
        <c:axId val="209276448"/>
        <c:axId val="209274488"/>
      </c:lineChart>
      <c:dateAx>
        <c:axId val="209276448"/>
        <c:scaling>
          <c:orientation val="minMax"/>
        </c:scaling>
        <c:delete val="1"/>
        <c:axPos val="b"/>
        <c:numFmt formatCode="ge" sourceLinked="1"/>
        <c:majorTickMark val="none"/>
        <c:minorTickMark val="none"/>
        <c:tickLblPos val="none"/>
        <c:crossAx val="209274488"/>
        <c:crosses val="autoZero"/>
        <c:auto val="1"/>
        <c:lblOffset val="100"/>
        <c:baseTimeUnit val="years"/>
      </c:dateAx>
      <c:valAx>
        <c:axId val="2092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74.349999999999994</c:v>
                </c:pt>
                <c:pt idx="1">
                  <c:v>100.64</c:v>
                </c:pt>
                <c:pt idx="2">
                  <c:v>99.35</c:v>
                </c:pt>
                <c:pt idx="3">
                  <c:v>99.19</c:v>
                </c:pt>
                <c:pt idx="4">
                  <c:v>97.37</c:v>
                </c:pt>
              </c:numCache>
            </c:numRef>
          </c:val>
          <c:extLst xmlns:c16r2="http://schemas.microsoft.com/office/drawing/2015/06/chart">
            <c:ext xmlns:c16="http://schemas.microsoft.com/office/drawing/2014/chart" uri="{C3380CC4-5D6E-409C-BE32-E72D297353CC}">
              <c16:uniqueId val="{00000000-CC51-42F2-BFEA-9E1CEA6864D5}"/>
            </c:ext>
          </c:extLst>
        </c:ser>
        <c:dLbls>
          <c:showLegendKey val="0"/>
          <c:showVal val="0"/>
          <c:showCatName val="0"/>
          <c:showSerName val="0"/>
          <c:showPercent val="0"/>
          <c:showBubbleSize val="0"/>
        </c:dLbls>
        <c:gapWidth val="150"/>
        <c:axId val="227139016"/>
        <c:axId val="2271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51-42F2-BFEA-9E1CEA6864D5}"/>
            </c:ext>
          </c:extLst>
        </c:ser>
        <c:dLbls>
          <c:showLegendKey val="0"/>
          <c:showVal val="0"/>
          <c:showCatName val="0"/>
          <c:showSerName val="0"/>
          <c:showPercent val="0"/>
          <c:showBubbleSize val="0"/>
        </c:dLbls>
        <c:marker val="1"/>
        <c:smooth val="0"/>
        <c:axId val="227139016"/>
        <c:axId val="227139408"/>
      </c:lineChart>
      <c:dateAx>
        <c:axId val="227139016"/>
        <c:scaling>
          <c:orientation val="minMax"/>
        </c:scaling>
        <c:delete val="1"/>
        <c:axPos val="b"/>
        <c:numFmt formatCode="ge" sourceLinked="1"/>
        <c:majorTickMark val="none"/>
        <c:minorTickMark val="none"/>
        <c:tickLblPos val="none"/>
        <c:crossAx val="227139408"/>
        <c:crosses val="autoZero"/>
        <c:auto val="1"/>
        <c:lblOffset val="100"/>
        <c:baseTimeUnit val="years"/>
      </c:dateAx>
      <c:valAx>
        <c:axId val="2271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CC-440C-9EA8-E5FF98160ED3}"/>
            </c:ext>
          </c:extLst>
        </c:ser>
        <c:dLbls>
          <c:showLegendKey val="0"/>
          <c:showVal val="0"/>
          <c:showCatName val="0"/>
          <c:showSerName val="0"/>
          <c:showPercent val="0"/>
          <c:showBubbleSize val="0"/>
        </c:dLbls>
        <c:gapWidth val="150"/>
        <c:axId val="212201960"/>
        <c:axId val="2122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CC-440C-9EA8-E5FF98160ED3}"/>
            </c:ext>
          </c:extLst>
        </c:ser>
        <c:dLbls>
          <c:showLegendKey val="0"/>
          <c:showVal val="0"/>
          <c:showCatName val="0"/>
          <c:showSerName val="0"/>
          <c:showPercent val="0"/>
          <c:showBubbleSize val="0"/>
        </c:dLbls>
        <c:marker val="1"/>
        <c:smooth val="0"/>
        <c:axId val="212201960"/>
        <c:axId val="212201568"/>
      </c:lineChart>
      <c:dateAx>
        <c:axId val="212201960"/>
        <c:scaling>
          <c:orientation val="minMax"/>
        </c:scaling>
        <c:delete val="1"/>
        <c:axPos val="b"/>
        <c:numFmt formatCode="ge" sourceLinked="1"/>
        <c:majorTickMark val="none"/>
        <c:minorTickMark val="none"/>
        <c:tickLblPos val="none"/>
        <c:crossAx val="212201568"/>
        <c:crosses val="autoZero"/>
        <c:auto val="1"/>
        <c:lblOffset val="100"/>
        <c:baseTimeUnit val="years"/>
      </c:dateAx>
      <c:valAx>
        <c:axId val="2122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E-4D16-A7B8-1DA199FB942E}"/>
            </c:ext>
          </c:extLst>
        </c:ser>
        <c:dLbls>
          <c:showLegendKey val="0"/>
          <c:showVal val="0"/>
          <c:showCatName val="0"/>
          <c:showSerName val="0"/>
          <c:showPercent val="0"/>
          <c:showBubbleSize val="0"/>
        </c:dLbls>
        <c:gapWidth val="150"/>
        <c:axId val="212198824"/>
        <c:axId val="21219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E-4D16-A7B8-1DA199FB942E}"/>
            </c:ext>
          </c:extLst>
        </c:ser>
        <c:dLbls>
          <c:showLegendKey val="0"/>
          <c:showVal val="0"/>
          <c:showCatName val="0"/>
          <c:showSerName val="0"/>
          <c:showPercent val="0"/>
          <c:showBubbleSize val="0"/>
        </c:dLbls>
        <c:marker val="1"/>
        <c:smooth val="0"/>
        <c:axId val="212198824"/>
        <c:axId val="212199608"/>
      </c:lineChart>
      <c:dateAx>
        <c:axId val="212198824"/>
        <c:scaling>
          <c:orientation val="minMax"/>
        </c:scaling>
        <c:delete val="1"/>
        <c:axPos val="b"/>
        <c:numFmt formatCode="ge" sourceLinked="1"/>
        <c:majorTickMark val="none"/>
        <c:minorTickMark val="none"/>
        <c:tickLblPos val="none"/>
        <c:crossAx val="212199608"/>
        <c:crosses val="autoZero"/>
        <c:auto val="1"/>
        <c:lblOffset val="100"/>
        <c:baseTimeUnit val="years"/>
      </c:dateAx>
      <c:valAx>
        <c:axId val="2121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48-4862-824E-8F98F19AA37E}"/>
            </c:ext>
          </c:extLst>
        </c:ser>
        <c:dLbls>
          <c:showLegendKey val="0"/>
          <c:showVal val="0"/>
          <c:showCatName val="0"/>
          <c:showSerName val="0"/>
          <c:showPercent val="0"/>
          <c:showBubbleSize val="0"/>
        </c:dLbls>
        <c:gapWidth val="150"/>
        <c:axId val="229845600"/>
        <c:axId val="22984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8-4862-824E-8F98F19AA37E}"/>
            </c:ext>
          </c:extLst>
        </c:ser>
        <c:dLbls>
          <c:showLegendKey val="0"/>
          <c:showVal val="0"/>
          <c:showCatName val="0"/>
          <c:showSerName val="0"/>
          <c:showPercent val="0"/>
          <c:showBubbleSize val="0"/>
        </c:dLbls>
        <c:marker val="1"/>
        <c:smooth val="0"/>
        <c:axId val="229845600"/>
        <c:axId val="229844816"/>
      </c:lineChart>
      <c:dateAx>
        <c:axId val="229845600"/>
        <c:scaling>
          <c:orientation val="minMax"/>
        </c:scaling>
        <c:delete val="1"/>
        <c:axPos val="b"/>
        <c:numFmt formatCode="ge" sourceLinked="1"/>
        <c:majorTickMark val="none"/>
        <c:minorTickMark val="none"/>
        <c:tickLblPos val="none"/>
        <c:crossAx val="229844816"/>
        <c:crosses val="autoZero"/>
        <c:auto val="1"/>
        <c:lblOffset val="100"/>
        <c:baseTimeUnit val="years"/>
      </c:dateAx>
      <c:valAx>
        <c:axId val="2298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E0-44D3-A234-6F97A3328BEC}"/>
            </c:ext>
          </c:extLst>
        </c:ser>
        <c:dLbls>
          <c:showLegendKey val="0"/>
          <c:showVal val="0"/>
          <c:showCatName val="0"/>
          <c:showSerName val="0"/>
          <c:showPercent val="0"/>
          <c:showBubbleSize val="0"/>
        </c:dLbls>
        <c:gapWidth val="150"/>
        <c:axId val="229843248"/>
        <c:axId val="22984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E0-44D3-A234-6F97A3328BEC}"/>
            </c:ext>
          </c:extLst>
        </c:ser>
        <c:dLbls>
          <c:showLegendKey val="0"/>
          <c:showVal val="0"/>
          <c:showCatName val="0"/>
          <c:showSerName val="0"/>
          <c:showPercent val="0"/>
          <c:showBubbleSize val="0"/>
        </c:dLbls>
        <c:marker val="1"/>
        <c:smooth val="0"/>
        <c:axId val="229843248"/>
        <c:axId val="229845208"/>
      </c:lineChart>
      <c:dateAx>
        <c:axId val="229843248"/>
        <c:scaling>
          <c:orientation val="minMax"/>
        </c:scaling>
        <c:delete val="1"/>
        <c:axPos val="b"/>
        <c:numFmt formatCode="ge" sourceLinked="1"/>
        <c:majorTickMark val="none"/>
        <c:minorTickMark val="none"/>
        <c:tickLblPos val="none"/>
        <c:crossAx val="229845208"/>
        <c:crosses val="autoZero"/>
        <c:auto val="1"/>
        <c:lblOffset val="100"/>
        <c:baseTimeUnit val="years"/>
      </c:dateAx>
      <c:valAx>
        <c:axId val="22984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4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371.27</c:v>
                </c:pt>
                <c:pt idx="1">
                  <c:v>329.46</c:v>
                </c:pt>
                <c:pt idx="2">
                  <c:v>193.36</c:v>
                </c:pt>
                <c:pt idx="3">
                  <c:v>884.74</c:v>
                </c:pt>
                <c:pt idx="4" formatCode="#,##0.00;&quot;△&quot;#,##0.00">
                  <c:v>0</c:v>
                </c:pt>
              </c:numCache>
            </c:numRef>
          </c:val>
          <c:extLst xmlns:c16r2="http://schemas.microsoft.com/office/drawing/2015/06/chart">
            <c:ext xmlns:c16="http://schemas.microsoft.com/office/drawing/2014/chart" uri="{C3380CC4-5D6E-409C-BE32-E72D297353CC}">
              <c16:uniqueId val="{00000000-A995-44B2-AF9B-3C5AD820A0C7}"/>
            </c:ext>
          </c:extLst>
        </c:ser>
        <c:dLbls>
          <c:showLegendKey val="0"/>
          <c:showVal val="0"/>
          <c:showCatName val="0"/>
          <c:showSerName val="0"/>
          <c:showPercent val="0"/>
          <c:showBubbleSize val="0"/>
        </c:dLbls>
        <c:gapWidth val="150"/>
        <c:axId val="212200000"/>
        <c:axId val="1282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A995-44B2-AF9B-3C5AD820A0C7}"/>
            </c:ext>
          </c:extLst>
        </c:ser>
        <c:dLbls>
          <c:showLegendKey val="0"/>
          <c:showVal val="0"/>
          <c:showCatName val="0"/>
          <c:showSerName val="0"/>
          <c:showPercent val="0"/>
          <c:showBubbleSize val="0"/>
        </c:dLbls>
        <c:marker val="1"/>
        <c:smooth val="0"/>
        <c:axId val="212200000"/>
        <c:axId val="128284232"/>
      </c:lineChart>
      <c:dateAx>
        <c:axId val="212200000"/>
        <c:scaling>
          <c:orientation val="minMax"/>
        </c:scaling>
        <c:delete val="1"/>
        <c:axPos val="b"/>
        <c:numFmt formatCode="ge" sourceLinked="1"/>
        <c:majorTickMark val="none"/>
        <c:minorTickMark val="none"/>
        <c:tickLblPos val="none"/>
        <c:crossAx val="128284232"/>
        <c:crosses val="autoZero"/>
        <c:auto val="1"/>
        <c:lblOffset val="100"/>
        <c:baseTimeUnit val="years"/>
      </c:dateAx>
      <c:valAx>
        <c:axId val="1282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98.8</c:v>
                </c:pt>
                <c:pt idx="1">
                  <c:v>98.45</c:v>
                </c:pt>
                <c:pt idx="2">
                  <c:v>98.55</c:v>
                </c:pt>
                <c:pt idx="3">
                  <c:v>99.9</c:v>
                </c:pt>
                <c:pt idx="4">
                  <c:v>99.89</c:v>
                </c:pt>
              </c:numCache>
            </c:numRef>
          </c:val>
          <c:extLst xmlns:c16r2="http://schemas.microsoft.com/office/drawing/2015/06/chart">
            <c:ext xmlns:c16="http://schemas.microsoft.com/office/drawing/2014/chart" uri="{C3380CC4-5D6E-409C-BE32-E72D297353CC}">
              <c16:uniqueId val="{00000000-44B7-488D-8358-FD21228B4215}"/>
            </c:ext>
          </c:extLst>
        </c:ser>
        <c:dLbls>
          <c:showLegendKey val="0"/>
          <c:showVal val="0"/>
          <c:showCatName val="0"/>
          <c:showSerName val="0"/>
          <c:showPercent val="0"/>
          <c:showBubbleSize val="0"/>
        </c:dLbls>
        <c:gapWidth val="150"/>
        <c:axId val="128283448"/>
        <c:axId val="1282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44B7-488D-8358-FD21228B4215}"/>
            </c:ext>
          </c:extLst>
        </c:ser>
        <c:dLbls>
          <c:showLegendKey val="0"/>
          <c:showVal val="0"/>
          <c:showCatName val="0"/>
          <c:showSerName val="0"/>
          <c:showPercent val="0"/>
          <c:showBubbleSize val="0"/>
        </c:dLbls>
        <c:marker val="1"/>
        <c:smooth val="0"/>
        <c:axId val="128283448"/>
        <c:axId val="128283840"/>
      </c:lineChart>
      <c:dateAx>
        <c:axId val="128283448"/>
        <c:scaling>
          <c:orientation val="minMax"/>
        </c:scaling>
        <c:delete val="1"/>
        <c:axPos val="b"/>
        <c:numFmt formatCode="ge" sourceLinked="1"/>
        <c:majorTickMark val="none"/>
        <c:minorTickMark val="none"/>
        <c:tickLblPos val="none"/>
        <c:crossAx val="128283840"/>
        <c:crosses val="autoZero"/>
        <c:auto val="1"/>
        <c:lblOffset val="100"/>
        <c:baseTimeUnit val="years"/>
      </c:dateAx>
      <c:valAx>
        <c:axId val="1282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175.71</c:v>
                </c:pt>
                <c:pt idx="1">
                  <c:v>195.92</c:v>
                </c:pt>
                <c:pt idx="2">
                  <c:v>197.08</c:v>
                </c:pt>
                <c:pt idx="3">
                  <c:v>198.27</c:v>
                </c:pt>
                <c:pt idx="4">
                  <c:v>197.25</c:v>
                </c:pt>
              </c:numCache>
            </c:numRef>
          </c:val>
          <c:extLst xmlns:c16r2="http://schemas.microsoft.com/office/drawing/2015/06/chart">
            <c:ext xmlns:c16="http://schemas.microsoft.com/office/drawing/2014/chart" uri="{C3380CC4-5D6E-409C-BE32-E72D297353CC}">
              <c16:uniqueId val="{00000000-C55C-4A2D-BDA5-F91D5E7F7685}"/>
            </c:ext>
          </c:extLst>
        </c:ser>
        <c:dLbls>
          <c:showLegendKey val="0"/>
          <c:showVal val="0"/>
          <c:showCatName val="0"/>
          <c:showSerName val="0"/>
          <c:showPercent val="0"/>
          <c:showBubbleSize val="0"/>
        </c:dLbls>
        <c:gapWidth val="150"/>
        <c:axId val="128285408"/>
        <c:axId val="2314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C55C-4A2D-BDA5-F91D5E7F7685}"/>
            </c:ext>
          </c:extLst>
        </c:ser>
        <c:dLbls>
          <c:showLegendKey val="0"/>
          <c:showVal val="0"/>
          <c:showCatName val="0"/>
          <c:showSerName val="0"/>
          <c:showPercent val="0"/>
          <c:showBubbleSize val="0"/>
        </c:dLbls>
        <c:marker val="1"/>
        <c:smooth val="0"/>
        <c:axId val="128285408"/>
        <c:axId val="231409848"/>
      </c:lineChart>
      <c:dateAx>
        <c:axId val="128285408"/>
        <c:scaling>
          <c:orientation val="minMax"/>
        </c:scaling>
        <c:delete val="1"/>
        <c:axPos val="b"/>
        <c:numFmt formatCode="ge" sourceLinked="1"/>
        <c:majorTickMark val="none"/>
        <c:minorTickMark val="none"/>
        <c:tickLblPos val="none"/>
        <c:crossAx val="231409848"/>
        <c:crosses val="autoZero"/>
        <c:auto val="1"/>
        <c:lblOffset val="100"/>
        <c:baseTimeUnit val="years"/>
      </c:dateAx>
      <c:valAx>
        <c:axId val="2314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川崎町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8912</v>
      </c>
      <c r="AM8" s="66"/>
      <c r="AN8" s="66"/>
      <c r="AO8" s="66"/>
      <c r="AP8" s="66"/>
      <c r="AQ8" s="66"/>
      <c r="AR8" s="66"/>
      <c r="AS8" s="66"/>
      <c r="AT8" s="65">
        <f>データ!T6</f>
        <v>270.77</v>
      </c>
      <c r="AU8" s="65"/>
      <c r="AV8" s="65"/>
      <c r="AW8" s="65"/>
      <c r="AX8" s="65"/>
      <c r="AY8" s="65"/>
      <c r="AZ8" s="65"/>
      <c r="BA8" s="65"/>
      <c r="BB8" s="65">
        <f>データ!U6</f>
        <v>32.909999999999997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66.73</v>
      </c>
      <c r="Q10" s="65"/>
      <c r="R10" s="65"/>
      <c r="S10" s="65"/>
      <c r="T10" s="65"/>
      <c r="U10" s="65"/>
      <c r="V10" s="65"/>
      <c r="W10" s="65">
        <f>データ!Q6</f>
        <v>99.68</v>
      </c>
      <c r="X10" s="65"/>
      <c r="Y10" s="65"/>
      <c r="Z10" s="65"/>
      <c r="AA10" s="65"/>
      <c r="AB10" s="65"/>
      <c r="AC10" s="65"/>
      <c r="AD10" s="66">
        <f>データ!R6</f>
        <v>3387</v>
      </c>
      <c r="AE10" s="66"/>
      <c r="AF10" s="66"/>
      <c r="AG10" s="66"/>
      <c r="AH10" s="66"/>
      <c r="AI10" s="66"/>
      <c r="AJ10" s="66"/>
      <c r="AK10" s="2"/>
      <c r="AL10" s="66">
        <f>データ!V6</f>
        <v>5914</v>
      </c>
      <c r="AM10" s="66"/>
      <c r="AN10" s="66"/>
      <c r="AO10" s="66"/>
      <c r="AP10" s="66"/>
      <c r="AQ10" s="66"/>
      <c r="AR10" s="66"/>
      <c r="AS10" s="66"/>
      <c r="AT10" s="65">
        <f>データ!W6</f>
        <v>4.29</v>
      </c>
      <c r="AU10" s="65"/>
      <c r="AV10" s="65"/>
      <c r="AW10" s="65"/>
      <c r="AX10" s="65"/>
      <c r="AY10" s="65"/>
      <c r="AZ10" s="65"/>
      <c r="BA10" s="65"/>
      <c r="BB10" s="65">
        <f>データ!X6</f>
        <v>1378.55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m9M3TS6tyYcqfAnfs/m5IdV6M3ktbXgLnNKmb1OICLqm2uIsUFiL/2LVjaycfPxbFokvyK9E2+B8vyBT8qz5A==" saltValue="MbmXBdTgfsWlN+8Fn+uuE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43249</v>
      </c>
      <c r="D6" s="32">
        <f t="shared" si="3"/>
        <v>47</v>
      </c>
      <c r="E6" s="32">
        <f t="shared" si="3"/>
        <v>17</v>
      </c>
      <c r="F6" s="32">
        <f t="shared" si="3"/>
        <v>1</v>
      </c>
      <c r="G6" s="32">
        <f t="shared" si="3"/>
        <v>0</v>
      </c>
      <c r="H6" s="32" t="str">
        <f t="shared" si="3"/>
        <v>宮城県　川崎町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66.73</v>
      </c>
      <c r="Q6" s="33">
        <f t="shared" si="3"/>
        <v>99.68</v>
      </c>
      <c r="R6" s="33">
        <f t="shared" si="3"/>
        <v>3387</v>
      </c>
      <c r="S6" s="33">
        <f t="shared" si="3"/>
        <v>8912</v>
      </c>
      <c r="T6" s="33">
        <f t="shared" si="3"/>
        <v>270.77</v>
      </c>
      <c r="U6" s="33">
        <f t="shared" si="3"/>
        <v>32.909999999999997</v>
      </c>
      <c r="V6" s="33">
        <f t="shared" si="3"/>
        <v>5914</v>
      </c>
      <c r="W6" s="33">
        <f t="shared" si="3"/>
        <v>4.29</v>
      </c>
      <c r="X6" s="33">
        <f t="shared" si="3"/>
        <v>1378.55</v>
      </c>
      <c r="Y6" s="34">
        <f>IF(Y7="",NA(),Y7)</f>
        <v>74.349999999999994</v>
      </c>
      <c r="Z6" s="34">
        <f t="shared" ref="Z6:AH6" si="4">IF(Z7="",NA(),Z7)</f>
        <v>100.64</v>
      </c>
      <c r="AA6" s="34">
        <f t="shared" si="4"/>
        <v>99.35</v>
      </c>
      <c r="AB6" s="34">
        <f t="shared" si="4"/>
        <v>99.19</v>
      </c>
      <c r="AC6" s="34">
        <f t="shared" si="4"/>
        <v>97.37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371.27</v>
      </c>
      <c r="BG6" s="34">
        <f t="shared" ref="BG6:BO6" si="7">IF(BG7="",NA(),BG7)</f>
        <v>329.46</v>
      </c>
      <c r="BH6" s="34">
        <f t="shared" si="7"/>
        <v>193.36</v>
      </c>
      <c r="BI6" s="34">
        <f t="shared" si="7"/>
        <v>884.74</v>
      </c>
      <c r="BJ6" s="33">
        <f t="shared" si="7"/>
        <v>0</v>
      </c>
      <c r="BK6" s="34">
        <f t="shared" si="7"/>
        <v>1306.92</v>
      </c>
      <c r="BL6" s="34">
        <f t="shared" si="7"/>
        <v>1203.71</v>
      </c>
      <c r="BM6" s="34">
        <f t="shared" si="7"/>
        <v>593.23</v>
      </c>
      <c r="BN6" s="34">
        <f t="shared" si="7"/>
        <v>671.97</v>
      </c>
      <c r="BO6" s="34">
        <f t="shared" si="7"/>
        <v>798.84</v>
      </c>
      <c r="BP6" s="33" t="str">
        <f>IF(BP7="","",IF(BP7="-","【-】","【"&amp;SUBSTITUTE(TEXT(BP7,"#,##0.00"),"-","△")&amp;"】"))</f>
        <v>【707.33】</v>
      </c>
      <c r="BQ6" s="34">
        <f>IF(BQ7="",NA(),BQ7)</f>
        <v>98.8</v>
      </c>
      <c r="BR6" s="34">
        <f t="shared" ref="BR6:BZ6" si="8">IF(BR7="",NA(),BR7)</f>
        <v>98.45</v>
      </c>
      <c r="BS6" s="34">
        <f t="shared" si="8"/>
        <v>98.55</v>
      </c>
      <c r="BT6" s="34">
        <f t="shared" si="8"/>
        <v>99.9</v>
      </c>
      <c r="BU6" s="34">
        <f t="shared" si="8"/>
        <v>99.89</v>
      </c>
      <c r="BV6" s="34">
        <f t="shared" si="8"/>
        <v>68.510000000000005</v>
      </c>
      <c r="BW6" s="34">
        <f t="shared" si="8"/>
        <v>69.739999999999995</v>
      </c>
      <c r="BX6" s="34">
        <f t="shared" si="8"/>
        <v>86.48</v>
      </c>
      <c r="BY6" s="34">
        <f t="shared" si="8"/>
        <v>86.34</v>
      </c>
      <c r="BZ6" s="34">
        <f t="shared" si="8"/>
        <v>86.85</v>
      </c>
      <c r="CA6" s="33" t="str">
        <f>IF(CA7="","",IF(CA7="-","【-】","【"&amp;SUBSTITUTE(TEXT(CA7,"#,##0.00"),"-","△")&amp;"】"))</f>
        <v>【101.26】</v>
      </c>
      <c r="CB6" s="34">
        <f>IF(CB7="",NA(),CB7)</f>
        <v>175.71</v>
      </c>
      <c r="CC6" s="34">
        <f t="shared" ref="CC6:CK6" si="9">IF(CC7="",NA(),CC7)</f>
        <v>195.92</v>
      </c>
      <c r="CD6" s="34">
        <f t="shared" si="9"/>
        <v>197.08</v>
      </c>
      <c r="CE6" s="34">
        <f t="shared" si="9"/>
        <v>198.27</v>
      </c>
      <c r="CF6" s="34">
        <f t="shared" si="9"/>
        <v>197.25</v>
      </c>
      <c r="CG6" s="34">
        <f t="shared" si="9"/>
        <v>247.43</v>
      </c>
      <c r="CH6" s="34">
        <f t="shared" si="9"/>
        <v>248.89</v>
      </c>
      <c r="CI6" s="34">
        <f t="shared" si="9"/>
        <v>174.38</v>
      </c>
      <c r="CJ6" s="34">
        <f t="shared" si="9"/>
        <v>175.12</v>
      </c>
      <c r="CK6" s="34">
        <f t="shared" si="9"/>
        <v>177.15</v>
      </c>
      <c r="CL6" s="33" t="str">
        <f>IF(CL7="","",IF(CL7="-","【-】","【"&amp;SUBSTITUTE(TEXT(CL7,"#,##0.00"),"-","△")&amp;"】"))</f>
        <v>【136.39】</v>
      </c>
      <c r="CM6" s="34">
        <f>IF(CM7="",NA(),CM7)</f>
        <v>54.16</v>
      </c>
      <c r="CN6" s="34">
        <f t="shared" ref="CN6:CV6" si="10">IF(CN7="",NA(),CN7)</f>
        <v>41.03</v>
      </c>
      <c r="CO6" s="34">
        <f t="shared" si="10"/>
        <v>49.82</v>
      </c>
      <c r="CP6" s="34">
        <f t="shared" si="10"/>
        <v>46.02</v>
      </c>
      <c r="CQ6" s="34">
        <f t="shared" si="10"/>
        <v>57.47</v>
      </c>
      <c r="CR6" s="34">
        <f t="shared" si="10"/>
        <v>50.32</v>
      </c>
      <c r="CS6" s="34">
        <f t="shared" si="10"/>
        <v>49.89</v>
      </c>
      <c r="CT6" s="34">
        <f t="shared" si="10"/>
        <v>58.04</v>
      </c>
      <c r="CU6" s="34">
        <f t="shared" si="10"/>
        <v>55.58</v>
      </c>
      <c r="CV6" s="34">
        <f t="shared" si="10"/>
        <v>54.05</v>
      </c>
      <c r="CW6" s="33" t="str">
        <f>IF(CW7="","",IF(CW7="-","【-】","【"&amp;SUBSTITUTE(TEXT(CW7,"#,##0.00"),"-","△")&amp;"】"))</f>
        <v>【60.13】</v>
      </c>
      <c r="CX6" s="34">
        <f>IF(CX7="",NA(),CX7)</f>
        <v>92.7</v>
      </c>
      <c r="CY6" s="34">
        <f t="shared" ref="CY6:DG6" si="11">IF(CY7="",NA(),CY7)</f>
        <v>93.27</v>
      </c>
      <c r="CZ6" s="34">
        <f t="shared" si="11"/>
        <v>93.41</v>
      </c>
      <c r="DA6" s="34">
        <f t="shared" si="11"/>
        <v>93.58</v>
      </c>
      <c r="DB6" s="34">
        <f t="shared" si="11"/>
        <v>88.99</v>
      </c>
      <c r="DC6" s="34">
        <f t="shared" si="11"/>
        <v>84.57</v>
      </c>
      <c r="DD6" s="34">
        <f t="shared" si="11"/>
        <v>84.73</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0.9</v>
      </c>
      <c r="EF6" s="34">
        <f t="shared" ref="EF6:EN6" si="14">IF(EF7="",NA(),EF7)</f>
        <v>0.49</v>
      </c>
      <c r="EG6" s="33">
        <f t="shared" si="14"/>
        <v>0</v>
      </c>
      <c r="EH6" s="33">
        <f t="shared" si="14"/>
        <v>0</v>
      </c>
      <c r="EI6" s="33">
        <f t="shared" si="14"/>
        <v>0</v>
      </c>
      <c r="EJ6" s="34">
        <f t="shared" si="14"/>
        <v>0.14000000000000001</v>
      </c>
      <c r="EK6" s="34">
        <f t="shared" si="14"/>
        <v>0.03</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43249</v>
      </c>
      <c r="D7" s="36">
        <v>47</v>
      </c>
      <c r="E7" s="36">
        <v>17</v>
      </c>
      <c r="F7" s="36">
        <v>1</v>
      </c>
      <c r="G7" s="36">
        <v>0</v>
      </c>
      <c r="H7" s="36" t="s">
        <v>110</v>
      </c>
      <c r="I7" s="36" t="s">
        <v>111</v>
      </c>
      <c r="J7" s="36" t="s">
        <v>112</v>
      </c>
      <c r="K7" s="36" t="s">
        <v>113</v>
      </c>
      <c r="L7" s="36" t="s">
        <v>114</v>
      </c>
      <c r="M7" s="36" t="s">
        <v>115</v>
      </c>
      <c r="N7" s="37" t="s">
        <v>116</v>
      </c>
      <c r="O7" s="37" t="s">
        <v>117</v>
      </c>
      <c r="P7" s="37">
        <v>66.73</v>
      </c>
      <c r="Q7" s="37">
        <v>99.68</v>
      </c>
      <c r="R7" s="37">
        <v>3387</v>
      </c>
      <c r="S7" s="37">
        <v>8912</v>
      </c>
      <c r="T7" s="37">
        <v>270.77</v>
      </c>
      <c r="U7" s="37">
        <v>32.909999999999997</v>
      </c>
      <c r="V7" s="37">
        <v>5914</v>
      </c>
      <c r="W7" s="37">
        <v>4.29</v>
      </c>
      <c r="X7" s="37">
        <v>1378.55</v>
      </c>
      <c r="Y7" s="37">
        <v>74.349999999999994</v>
      </c>
      <c r="Z7" s="37">
        <v>100.64</v>
      </c>
      <c r="AA7" s="37">
        <v>99.35</v>
      </c>
      <c r="AB7" s="37">
        <v>99.19</v>
      </c>
      <c r="AC7" s="37">
        <v>97.37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371.27</v>
      </c>
      <c r="BG7" s="37">
        <v>329.46</v>
      </c>
      <c r="BH7" s="37">
        <v>193.36</v>
      </c>
      <c r="BI7" s="37">
        <v>884.74</v>
      </c>
      <c r="BJ7" s="37">
        <v>0</v>
      </c>
      <c r="BK7" s="37">
        <v>1306.92</v>
      </c>
      <c r="BL7" s="37">
        <v>1203.71</v>
      </c>
      <c r="BM7" s="37">
        <v>593.23</v>
      </c>
      <c r="BN7" s="37">
        <v>671.97</v>
      </c>
      <c r="BO7" s="37">
        <v>798.84</v>
      </c>
      <c r="BP7" s="37">
        <v>707.33</v>
      </c>
      <c r="BQ7" s="37">
        <v>98.8</v>
      </c>
      <c r="BR7" s="37">
        <v>98.45</v>
      </c>
      <c r="BS7" s="37">
        <v>98.55</v>
      </c>
      <c r="BT7" s="37">
        <v>99.9</v>
      </c>
      <c r="BU7" s="37">
        <v>99.89</v>
      </c>
      <c r="BV7" s="37">
        <v>68.510000000000005</v>
      </c>
      <c r="BW7" s="37">
        <v>69.739999999999995</v>
      </c>
      <c r="BX7" s="37">
        <v>86.48</v>
      </c>
      <c r="BY7" s="37">
        <v>86.34</v>
      </c>
      <c r="BZ7" s="37">
        <v>86.85</v>
      </c>
      <c r="CA7" s="37">
        <v>101.26</v>
      </c>
      <c r="CB7" s="37">
        <v>175.71</v>
      </c>
      <c r="CC7" s="37">
        <v>195.92</v>
      </c>
      <c r="CD7" s="37">
        <v>197.08</v>
      </c>
      <c r="CE7" s="37">
        <v>198.27</v>
      </c>
      <c r="CF7" s="37">
        <v>197.25</v>
      </c>
      <c r="CG7" s="37">
        <v>247.43</v>
      </c>
      <c r="CH7" s="37">
        <v>248.89</v>
      </c>
      <c r="CI7" s="37">
        <v>174.38</v>
      </c>
      <c r="CJ7" s="37">
        <v>175.12</v>
      </c>
      <c r="CK7" s="37">
        <v>177.15</v>
      </c>
      <c r="CL7" s="37">
        <v>136.38999999999999</v>
      </c>
      <c r="CM7" s="37">
        <v>54.16</v>
      </c>
      <c r="CN7" s="37">
        <v>41.03</v>
      </c>
      <c r="CO7" s="37">
        <v>49.82</v>
      </c>
      <c r="CP7" s="37">
        <v>46.02</v>
      </c>
      <c r="CQ7" s="37">
        <v>57.47</v>
      </c>
      <c r="CR7" s="37">
        <v>50.32</v>
      </c>
      <c r="CS7" s="37">
        <v>49.89</v>
      </c>
      <c r="CT7" s="37">
        <v>58.04</v>
      </c>
      <c r="CU7" s="37">
        <v>55.58</v>
      </c>
      <c r="CV7" s="37">
        <v>54.05</v>
      </c>
      <c r="CW7" s="37">
        <v>60.13</v>
      </c>
      <c r="CX7" s="37">
        <v>92.7</v>
      </c>
      <c r="CY7" s="37">
        <v>93.27</v>
      </c>
      <c r="CZ7" s="37">
        <v>93.41</v>
      </c>
      <c r="DA7" s="37">
        <v>93.58</v>
      </c>
      <c r="DB7" s="37">
        <v>88.99</v>
      </c>
      <c r="DC7" s="37">
        <v>84.57</v>
      </c>
      <c r="DD7" s="37">
        <v>84.73</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0.9</v>
      </c>
      <c r="EF7" s="37">
        <v>0.49</v>
      </c>
      <c r="EG7" s="37">
        <v>0</v>
      </c>
      <c r="EH7" s="37">
        <v>0</v>
      </c>
      <c r="EI7" s="37">
        <v>0</v>
      </c>
      <c r="EJ7" s="37">
        <v>0.14000000000000001</v>
      </c>
      <c r="EK7" s="37">
        <v>0.03</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2018-12-03T08:59:30Z</dcterms:created>
  <dcterms:modified xsi:type="dcterms:W3CDTF">2019-02-19T06:45:52Z</dcterms:modified>
  <cp:category/>
</cp:coreProperties>
</file>