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6Co/0BJwMHjacp7HfpXFUcuqnCZQ3G/bDnIgGKpSUsKLTw+ZT/16uTybMPelbU+6xWF5V/uHaWhwhw1sGrCkw==" workbookSaltValue="PgUZHFZyDfzn1lg1gDSQtQ==" workbookSpinCount="100000" lockStructure="1"/>
  <bookViews>
    <workbookView xWindow="0" yWindow="0" windowWidth="19200" windowHeight="113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<sst xmlns="http://schemas.openxmlformats.org/spreadsheetml/2006/main" count="232" uniqueCount="120">
  <si>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</si>
  <si>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</si>
  <si>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</si>
  <si>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</si>
  <si>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</si>
  <si>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</si>
  <si>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</si>
  <si>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</si>
  <si>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</si>
  <si>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</si>
  <si>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</si>
  <si>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</si>
  <si>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</si>
  <si>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</si>
  <si>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</si>
  <si>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</si>
  <si>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</si>
  <si>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</si>
  <si>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</si>
  <si>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</si>
  <si>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</si>
  <si>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</si>
  <si>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</si>
  <si>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</si>
  <si>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</si>
  <si>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</si>
  <si>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</si>
  <si>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</si>
  <si>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</si>
  <si>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</si>
  <si>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</si>
  <si>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</si>
  <si>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</si>
  <si>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</si>
  <si>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</si>
  <si>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</si>
  <si>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</si>
  <si>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</si>
  <si>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</si>
  <si>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</si>
  <si>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</si>
  <si>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</si>
  <si>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</si>
  <si>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</si>
  <si>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</si>
  <si>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</si>
  <si>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</si>
  <si>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</si>
  <si>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</si>
  <si>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</si>
  <si>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</si>
  <si>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</si>
  <si>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</si>
  <si>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</si>
  <si>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</si>
  <si>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</si>
  <si>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</si>
  <si>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</si>
  <si>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</si>
  <si>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</si>
  <si>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</si>
  <si>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</si>
  <si>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</si>
  <si>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</si>
  <si>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</si>
  <si>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</si>
  <si>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</si>
  <si>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</si>
  <si>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</si>
  <si>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</si>
  <si>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</si>
  <si>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</si>
  <si>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</si>
  <si>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</si>
  <si>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</si>
  <si>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</si>
  <si>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</si>
  <si>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</si>
  <si>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</si>
  <si>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</si>
  <si>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</si>
  <si>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</si>
  <si>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</si>
  <si>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</si>
  <si>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</si>
  <si>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</si>
  <si>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</si>
  <si>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</si>
  <si>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</si>
  <si>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</si>
  <si>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</si>
  <si>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</si>
  <si>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</si>
  <si>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</si>
  <si>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</si>
  <si>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</si>
  <si>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</si>
  <si>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</si>
  <si>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</si>
  <si>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</si>
  <si>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</si>
  <si>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</si>
  <si>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</si>
  <si>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</si>
  <si>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</si>
  <si>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</si>
  <si>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</si>
  <si>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</si>
  <si>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</si>
  <si>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</si>
  <si>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</si>
  <si>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</si>
  <si>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</si>
  <si>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</si>
  <si>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</si>
  <si>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</si>
  <si>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</si>
  <si>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水道施設の改良については、新規企業債発行を抑制することで、企業債残高の減少を図り健全経営に取り組んでいる。
　策定した「アセットマネジメント」と「経営戦略」では、老朽化した資産に対し、適正な規模での収益に繋がるよう、優先度合を考慮したインフラ整備を盛り込み、安全で安定的な水の提供に努める。</t>
    <rPh sb="1" eb="3">
      <t>スイドウ</t>
    </rPh>
    <rPh sb="3" eb="5">
      <t>シセツ</t>
    </rPh>
    <rPh sb="6" eb="8">
      <t>カイリョウ</t>
    </rPh>
    <rPh sb="14" eb="16">
      <t>シンキ</t>
    </rPh>
    <rPh sb="16" eb="18">
      <t>キギョウ</t>
    </rPh>
    <rPh sb="18" eb="19">
      <t>サイ</t>
    </rPh>
    <rPh sb="19" eb="21">
      <t>ハッコウ</t>
    </rPh>
    <rPh sb="22" eb="24">
      <t>ヨクセイ</t>
    </rPh>
    <rPh sb="30" eb="32">
      <t>キギョウ</t>
    </rPh>
    <rPh sb="32" eb="33">
      <t>サイ</t>
    </rPh>
    <rPh sb="33" eb="35">
      <t>ザンダカ</t>
    </rPh>
    <rPh sb="36" eb="38">
      <t>ゲンショウ</t>
    </rPh>
    <rPh sb="39" eb="40">
      <t>ハカ</t>
    </rPh>
    <rPh sb="41" eb="43">
      <t>ケンゼン</t>
    </rPh>
    <rPh sb="43" eb="45">
      <t>ケイエイ</t>
    </rPh>
    <rPh sb="46" eb="47">
      <t>ト</t>
    </rPh>
    <rPh sb="48" eb="49">
      <t>ク</t>
    </rPh>
    <rPh sb="56" eb="58">
      <t>サクテイ</t>
    </rPh>
    <rPh sb="74" eb="76">
      <t>ケイエイ</t>
    </rPh>
    <rPh sb="76" eb="78">
      <t>センリャク</t>
    </rPh>
    <rPh sb="82" eb="85">
      <t>ロウキュウカ</t>
    </rPh>
    <rPh sb="87" eb="89">
      <t>シサン</t>
    </rPh>
    <rPh sb="90" eb="91">
      <t>タイ</t>
    </rPh>
    <rPh sb="93" eb="95">
      <t>テキセイ</t>
    </rPh>
    <rPh sb="96" eb="98">
      <t>キボ</t>
    </rPh>
    <rPh sb="100" eb="102">
      <t>シュウエキ</t>
    </rPh>
    <rPh sb="103" eb="104">
      <t>ツナ</t>
    </rPh>
    <rPh sb="109" eb="112">
      <t>ユウセンド</t>
    </rPh>
    <rPh sb="112" eb="113">
      <t>ア</t>
    </rPh>
    <rPh sb="114" eb="116">
      <t>コウリョ</t>
    </rPh>
    <rPh sb="122" eb="124">
      <t>セイビ</t>
    </rPh>
    <rPh sb="125" eb="126">
      <t>モ</t>
    </rPh>
    <rPh sb="127" eb="128">
      <t>コ</t>
    </rPh>
    <rPh sb="130" eb="132">
      <t>アンゼン</t>
    </rPh>
    <rPh sb="133" eb="135">
      <t>アンテイ</t>
    </rPh>
    <rPh sb="135" eb="136">
      <t>テキ</t>
    </rPh>
    <rPh sb="137" eb="138">
      <t>ミズ</t>
    </rPh>
    <rPh sb="139" eb="141">
      <t>テイキョウ</t>
    </rPh>
    <rPh sb="142" eb="143">
      <t>ツト</t>
    </rPh>
    <phoneticPr fontId="16"/>
  </si>
  <si>
    <t>　経営状況としては、現行の料金体系において、各年度黒字決算となっている。
　平成２６年度決算で、累積欠損金が解消したものの、水道料金に対して、給水原価が類似団体と比較しても高く推移している状況である。
　今後は、施設の更新事業などの支出が増えることから、平成２８年度に実施した「アセットマネジメント」を基に効率的に施設更新ができるよう、更新計画を作成し効率的な運営を図りながら、料金の回収率の更なる向上を図り、より効率的に経費や原価を低く抑えることを目標に引き続き安定的な経営に努める。
　また、新たな借入については、経営に大きな影響を与えないように投資の平準化を図り、計画的に実施する。
 なお、施設利用率が平均値より低い状態が続いているが使用水量の減少や簡易水道から上水道に変更したときに不使用の施設が発生したが撤去費用が膨大のため、そのままになっているため、利用率が低くなっている。</t>
    <rPh sb="1" eb="3">
      <t>ケイエイ</t>
    </rPh>
    <rPh sb="3" eb="5">
      <t>ジョウキョウ</t>
    </rPh>
    <rPh sb="10" eb="12">
      <t>ゲンコウ</t>
    </rPh>
    <rPh sb="13" eb="15">
      <t>リョウキン</t>
    </rPh>
    <rPh sb="15" eb="17">
      <t>タイケイ</t>
    </rPh>
    <rPh sb="22" eb="25">
      <t>カクネンド</t>
    </rPh>
    <rPh sb="25" eb="27">
      <t>クロジ</t>
    </rPh>
    <rPh sb="27" eb="29">
      <t>ケッサン</t>
    </rPh>
    <rPh sb="38" eb="40">
      <t>ヘイセイ</t>
    </rPh>
    <rPh sb="42" eb="44">
      <t>ネンド</t>
    </rPh>
    <rPh sb="44" eb="46">
      <t>ケッサン</t>
    </rPh>
    <rPh sb="48" eb="50">
      <t>ルイセキ</t>
    </rPh>
    <rPh sb="50" eb="53">
      <t>ケッソンキン</t>
    </rPh>
    <rPh sb="54" eb="56">
      <t>カイショウ</t>
    </rPh>
    <rPh sb="62" eb="64">
      <t>スイドウ</t>
    </rPh>
    <rPh sb="64" eb="66">
      <t>リョウキン</t>
    </rPh>
    <rPh sb="67" eb="68">
      <t>タイ</t>
    </rPh>
    <rPh sb="71" eb="73">
      <t>キュウスイ</t>
    </rPh>
    <rPh sb="73" eb="75">
      <t>ゲンカ</t>
    </rPh>
    <rPh sb="76" eb="78">
      <t>ルイジ</t>
    </rPh>
    <rPh sb="78" eb="80">
      <t>ダンタイ</t>
    </rPh>
    <rPh sb="81" eb="83">
      <t>ヒカク</t>
    </rPh>
    <rPh sb="86" eb="87">
      <t>タカ</t>
    </rPh>
    <rPh sb="88" eb="90">
      <t>スイイ</t>
    </rPh>
    <rPh sb="94" eb="96">
      <t>ジョウキョウ</t>
    </rPh>
    <rPh sb="102" eb="104">
      <t>コンゴ</t>
    </rPh>
    <rPh sb="106" eb="108">
      <t>シセツ</t>
    </rPh>
    <rPh sb="109" eb="111">
      <t>コウシン</t>
    </rPh>
    <rPh sb="111" eb="113">
      <t>ジギョウ</t>
    </rPh>
    <rPh sb="116" eb="118">
      <t>シシュツ</t>
    </rPh>
    <rPh sb="119" eb="120">
      <t>フ</t>
    </rPh>
    <rPh sb="127" eb="129">
      <t>ヘイセイ</t>
    </rPh>
    <rPh sb="131" eb="133">
      <t>ネンド</t>
    </rPh>
    <rPh sb="134" eb="136">
      <t>ジッシ</t>
    </rPh>
    <rPh sb="151" eb="152">
      <t>モト</t>
    </rPh>
    <rPh sb="153" eb="156">
      <t>コウリツテキ</t>
    </rPh>
    <rPh sb="157" eb="159">
      <t>シセツ</t>
    </rPh>
    <rPh sb="159" eb="161">
      <t>コウシン</t>
    </rPh>
    <rPh sb="168" eb="170">
      <t>コウシン</t>
    </rPh>
    <rPh sb="170" eb="172">
      <t>ケイカク</t>
    </rPh>
    <rPh sb="173" eb="175">
      <t>サクセイ</t>
    </rPh>
    <rPh sb="176" eb="179">
      <t>コウリツテキ</t>
    </rPh>
    <rPh sb="180" eb="182">
      <t>ウンエイ</t>
    </rPh>
    <rPh sb="183" eb="184">
      <t>ハカ</t>
    </rPh>
    <rPh sb="189" eb="191">
      <t>リョウキン</t>
    </rPh>
    <rPh sb="192" eb="194">
      <t>カイシュウ</t>
    </rPh>
    <rPh sb="194" eb="195">
      <t>リツ</t>
    </rPh>
    <rPh sb="196" eb="197">
      <t>サラ</t>
    </rPh>
    <rPh sb="199" eb="201">
      <t>コウジョウ</t>
    </rPh>
    <rPh sb="202" eb="203">
      <t>ハカ</t>
    </rPh>
    <rPh sb="207" eb="210">
      <t>コウリツテキ</t>
    </rPh>
    <rPh sb="211" eb="213">
      <t>ケイヒ</t>
    </rPh>
    <rPh sb="214" eb="216">
      <t>ゲンカ</t>
    </rPh>
    <rPh sb="217" eb="218">
      <t>ヒク</t>
    </rPh>
    <rPh sb="219" eb="220">
      <t>オサ</t>
    </rPh>
    <rPh sb="225" eb="227">
      <t>モクヒョウ</t>
    </rPh>
    <rPh sb="228" eb="229">
      <t>ヒ</t>
    </rPh>
    <rPh sb="230" eb="231">
      <t>ツヅ</t>
    </rPh>
    <rPh sb="232" eb="235">
      <t>アンテイテキ</t>
    </rPh>
    <rPh sb="236" eb="238">
      <t>ケイエイ</t>
    </rPh>
    <rPh sb="239" eb="240">
      <t>ツト</t>
    </rPh>
    <rPh sb="248" eb="249">
      <t>アラ</t>
    </rPh>
    <rPh sb="251" eb="253">
      <t>カリイレ</t>
    </rPh>
    <rPh sb="259" eb="261">
      <t>ケイエイ</t>
    </rPh>
    <rPh sb="262" eb="263">
      <t>オオ</t>
    </rPh>
    <rPh sb="265" eb="267">
      <t>エイキョウ</t>
    </rPh>
    <rPh sb="268" eb="269">
      <t>アタ</t>
    </rPh>
    <rPh sb="275" eb="277">
      <t>トウシ</t>
    </rPh>
    <rPh sb="278" eb="281">
      <t>ヘイジュンカ</t>
    </rPh>
    <rPh sb="282" eb="283">
      <t>ハカ</t>
    </rPh>
    <rPh sb="285" eb="288">
      <t>ケイカクテキ</t>
    </rPh>
    <rPh sb="289" eb="291">
      <t>ジッシ</t>
    </rPh>
    <rPh sb="299" eb="301">
      <t>シセツ</t>
    </rPh>
    <rPh sb="301" eb="303">
      <t>リヨウ</t>
    </rPh>
    <rPh sb="303" eb="304">
      <t>リツ</t>
    </rPh>
    <rPh sb="305" eb="308">
      <t>ヘイキンチ</t>
    </rPh>
    <rPh sb="310" eb="311">
      <t>ヒク</t>
    </rPh>
    <rPh sb="312" eb="314">
      <t>ジョウタイ</t>
    </rPh>
    <rPh sb="315" eb="316">
      <t>ツヅ</t>
    </rPh>
    <rPh sb="321" eb="323">
      <t>シヨウ</t>
    </rPh>
    <rPh sb="323" eb="325">
      <t>スイリョウ</t>
    </rPh>
    <rPh sb="326" eb="328">
      <t>ゲンショウ</t>
    </rPh>
    <rPh sb="329" eb="331">
      <t>カンイ</t>
    </rPh>
    <rPh sb="331" eb="333">
      <t>スイドウ</t>
    </rPh>
    <rPh sb="335" eb="338">
      <t>ジョウスイドウ</t>
    </rPh>
    <rPh sb="339" eb="341">
      <t>ヘンコウ</t>
    </rPh>
    <rPh sb="346" eb="349">
      <t>フシヨウ</t>
    </rPh>
    <rPh sb="350" eb="352">
      <t>シセツ</t>
    </rPh>
    <rPh sb="353" eb="355">
      <t>ハッセイ</t>
    </rPh>
    <rPh sb="358" eb="360">
      <t>テッキョ</t>
    </rPh>
    <rPh sb="360" eb="362">
      <t>ヒヨウ</t>
    </rPh>
    <rPh sb="363" eb="365">
      <t>ボウダイ</t>
    </rPh>
    <rPh sb="382" eb="385">
      <t>リヨウリツ</t>
    </rPh>
    <rPh sb="386" eb="387">
      <t>ヒク</t>
    </rPh>
    <phoneticPr fontId="16"/>
  </si>
  <si>
    <t>　これまでの施設更新に関しては、維持管理を中心に行っていた。管路の経年化率が上昇傾向にあり、老朽化対策が課題となる。
　今後、これらの問題に対応するためには、多額の財源が必要となるため、平成２９年度より老朽管の改修事業を計画的に実施している。
　併せて年次更新計画を必要に応じ更新し、実情にあった計画を策定した上で、計画的に整備を進める。
（管路経年化率のＨ27実値は、34.96％であり、誤記載である。）
（管路更新率のＨ29実値は、0.07であり、誤記載である。）</t>
    <rPh sb="6" eb="8">
      <t>シセツ</t>
    </rPh>
    <rPh sb="8" eb="10">
      <t>コウシン</t>
    </rPh>
    <rPh sb="11" eb="12">
      <t>カン</t>
    </rPh>
    <rPh sb="16" eb="18">
      <t>イジ</t>
    </rPh>
    <rPh sb="18" eb="20">
      <t>カンリ</t>
    </rPh>
    <rPh sb="21" eb="23">
      <t>チュウシン</t>
    </rPh>
    <rPh sb="24" eb="25">
      <t>オコナ</t>
    </rPh>
    <rPh sb="30" eb="32">
      <t>カンロ</t>
    </rPh>
    <rPh sb="33" eb="35">
      <t>ケイネン</t>
    </rPh>
    <rPh sb="35" eb="36">
      <t>カ</t>
    </rPh>
    <rPh sb="36" eb="37">
      <t>リツ</t>
    </rPh>
    <rPh sb="38" eb="40">
      <t>ジョウショウ</t>
    </rPh>
    <rPh sb="40" eb="42">
      <t>ケイコウ</t>
    </rPh>
    <rPh sb="46" eb="49">
      <t>ロウキュウカ</t>
    </rPh>
    <rPh sb="49" eb="51">
      <t>タイサク</t>
    </rPh>
    <rPh sb="52" eb="54">
      <t>カダイ</t>
    </rPh>
    <rPh sb="60" eb="62">
      <t>コンゴ</t>
    </rPh>
    <rPh sb="67" eb="69">
      <t>モンダイ</t>
    </rPh>
    <rPh sb="70" eb="72">
      <t>タイオウ</t>
    </rPh>
    <rPh sb="79" eb="81">
      <t>タガク</t>
    </rPh>
    <rPh sb="82" eb="84">
      <t>ザイゲン</t>
    </rPh>
    <rPh sb="85" eb="87">
      <t>ヒツヨウ</t>
    </rPh>
    <rPh sb="93" eb="95">
      <t>ヘイセイ</t>
    </rPh>
    <rPh sb="97" eb="99">
      <t>ネンド</t>
    </rPh>
    <rPh sb="101" eb="103">
      <t>ロウキュウ</t>
    </rPh>
    <rPh sb="103" eb="104">
      <t>カン</t>
    </rPh>
    <rPh sb="105" eb="107">
      <t>カイシュウ</t>
    </rPh>
    <rPh sb="107" eb="109">
      <t>ジギョウ</t>
    </rPh>
    <rPh sb="110" eb="113">
      <t>ケイカクテキ</t>
    </rPh>
    <rPh sb="114" eb="116">
      <t>ジッシ</t>
    </rPh>
    <rPh sb="123" eb="124">
      <t>アワ</t>
    </rPh>
    <rPh sb="126" eb="128">
      <t>ネンジ</t>
    </rPh>
    <rPh sb="128" eb="130">
      <t>コウシン</t>
    </rPh>
    <rPh sb="130" eb="132">
      <t>ケイカク</t>
    </rPh>
    <rPh sb="133" eb="135">
      <t>ヒツヨウ</t>
    </rPh>
    <rPh sb="136" eb="137">
      <t>オウ</t>
    </rPh>
    <rPh sb="138" eb="140">
      <t>コウシン</t>
    </rPh>
    <rPh sb="142" eb="144">
      <t>ジツジョウ</t>
    </rPh>
    <rPh sb="148" eb="150">
      <t>ケイカク</t>
    </rPh>
    <rPh sb="151" eb="153">
      <t>サクテイ</t>
    </rPh>
    <rPh sb="155" eb="156">
      <t>ウエ</t>
    </rPh>
    <rPh sb="158" eb="161">
      <t>ケイカクテキ</t>
    </rPh>
    <rPh sb="162" eb="164">
      <t>セイビ</t>
    </rPh>
    <rPh sb="165" eb="166">
      <t>スス</t>
    </rPh>
    <rPh sb="171" eb="173">
      <t>カンロ</t>
    </rPh>
    <rPh sb="173" eb="176">
      <t>ケイネンカ</t>
    </rPh>
    <rPh sb="176" eb="177">
      <t>リツ</t>
    </rPh>
    <rPh sb="181" eb="182">
      <t>ジツ</t>
    </rPh>
    <rPh sb="182" eb="183">
      <t>チ</t>
    </rPh>
    <rPh sb="195" eb="196">
      <t>ゴ</t>
    </rPh>
    <rPh sb="196" eb="198">
      <t>キサイ</t>
    </rPh>
    <rPh sb="205" eb="207">
      <t>カンロ</t>
    </rPh>
    <rPh sb="207" eb="209">
      <t>コウシン</t>
    </rPh>
    <rPh sb="209" eb="210">
      <t>リツ</t>
    </rPh>
    <rPh sb="214" eb="215">
      <t>ジツ</t>
    </rPh>
    <rPh sb="215" eb="216">
      <t>チ</t>
    </rPh>
    <rPh sb="226" eb="227">
      <t>ゴ</t>
    </rPh>
    <rPh sb="227" eb="229">
      <t>キサイ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</si>
</sst>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0.02</c:v>
                </c:pt>
                <c:pt idx="2">
                  <c:v>0.39</c:v>
                </c:pt>
                <c:pt idx="3">
                  <c:v>0.39</c:v>
                </c:pt>
                <c:pt idx="4" formatCode="#,##0.00;&quot;△&quot;#,##0.00">
                  <c:v>0</c:v>
                </c:pt>
              </c:numCache>
            </c:numRef>
          </c:val>
          <c:extLst xmlns:c16r2="http://schemas.microsoft.com/office/drawing/2015/06/chart">
            <c:ext xmlns:c16="http://schemas.microsoft.com/office/drawing/2014/chart" uri="{C3380CC4-5D6E-409C-BE32-E72D297353CC}">
              <c16:uniqueId val="{00000000-A38E-4EE8-8E40-8936CA6A07DB}"/>
            </c:ext>
          </c:extLst>
        </c:ser>
        <c:dLbls>
          <c:showLegendKey val="0"/>
          <c:showVal val="0"/>
          <c:showCatName val="0"/>
          <c:showSerName val="0"/>
          <c:showPercent val="0"/>
          <c:showBubbleSize val="0"/>
        </c:dLbls>
        <c:gapWidth val="150"/>
        <c:axId val="119147904"/>
        <c:axId val="1191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A38E-4EE8-8E40-8936CA6A07DB}"/>
            </c:ext>
          </c:extLst>
        </c:ser>
        <c:dLbls>
          <c:showLegendKey val="0"/>
          <c:showVal val="0"/>
          <c:showCatName val="0"/>
          <c:showSerName val="0"/>
          <c:showPercent val="0"/>
          <c:showBubbleSize val="0"/>
        </c:dLbls>
        <c:marker val="1"/>
        <c:smooth val="0"/>
        <c:axId val="119147904"/>
        <c:axId val="119158272"/>
      </c:lineChart>
      <c:dateAx>
        <c:axId val="119147904"/>
        <c:scaling>
          <c:orientation val="minMax"/>
        </c:scaling>
        <c:delete val="1"/>
        <c:axPos val="b"/>
        <c:numFmt formatCode="ge" sourceLinked="1"/>
        <c:majorTickMark val="none"/>
        <c:minorTickMark val="none"/>
        <c:tickLblPos val="none"/>
        <c:crossAx val="119158272"/>
        <c:crosses val="autoZero"/>
        <c:auto val="1"/>
        <c:lblOffset val="100"/>
        <c:baseTimeUnit val="years"/>
      </c:dateAx>
      <c:valAx>
        <c:axId val="119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54.37</c:v>
                </c:pt>
                <c:pt idx="1">
                  <c:v>51.71</c:v>
                </c:pt>
                <c:pt idx="2">
                  <c:v>50.83</c:v>
                </c:pt>
                <c:pt idx="3">
                  <c:v>51.77</c:v>
                </c:pt>
                <c:pt idx="4">
                  <c:v>50.63</c:v>
                </c:pt>
              </c:numCache>
            </c:numRef>
          </c:val>
          <c:extLst xmlns:c16r2="http://schemas.microsoft.com/office/drawing/2015/06/chart">
            <c:ext xmlns:c16="http://schemas.microsoft.com/office/drawing/2014/chart" uri="{C3380CC4-5D6E-409C-BE32-E72D297353CC}">
              <c16:uniqueId val="{00000000-D9D5-4CFD-8D6E-309C71DD5A4F}"/>
            </c:ext>
          </c:extLst>
        </c:ser>
        <c:dLbls>
          <c:showLegendKey val="0"/>
          <c:showVal val="0"/>
          <c:showCatName val="0"/>
          <c:showSerName val="0"/>
          <c:showPercent val="0"/>
          <c:showBubbleSize val="0"/>
        </c:dLbls>
        <c:gapWidth val="150"/>
        <c:axId val="126320640"/>
        <c:axId val="1263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D9D5-4CFD-8D6E-309C71DD5A4F}"/>
            </c:ext>
          </c:extLst>
        </c:ser>
        <c:dLbls>
          <c:showLegendKey val="0"/>
          <c:showVal val="0"/>
          <c:showCatName val="0"/>
          <c:showSerName val="0"/>
          <c:showPercent val="0"/>
          <c:showBubbleSize val="0"/>
        </c:dLbls>
        <c:marker val="1"/>
        <c:smooth val="0"/>
        <c:axId val="126320640"/>
        <c:axId val="126322560"/>
      </c:lineChart>
      <c:dateAx>
        <c:axId val="126320640"/>
        <c:scaling>
          <c:orientation val="minMax"/>
        </c:scaling>
        <c:delete val="1"/>
        <c:axPos val="b"/>
        <c:numFmt formatCode="ge" sourceLinked="1"/>
        <c:majorTickMark val="none"/>
        <c:minorTickMark val="none"/>
        <c:tickLblPos val="none"/>
        <c:crossAx val="126322560"/>
        <c:crosses val="autoZero"/>
        <c:auto val="1"/>
        <c:lblOffset val="100"/>
        <c:baseTimeUnit val="years"/>
      </c:dateAx>
      <c:valAx>
        <c:axId val="126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85.62</c:v>
                </c:pt>
                <c:pt idx="1">
                  <c:v>85.58</c:v>
                </c:pt>
                <c:pt idx="2">
                  <c:v>85.68</c:v>
                </c:pt>
                <c:pt idx="3">
                  <c:v>85.54</c:v>
                </c:pt>
                <c:pt idx="4">
                  <c:v>85.61</c:v>
                </c:pt>
              </c:numCache>
            </c:numRef>
          </c:val>
          <c:extLst xmlns:c16r2="http://schemas.microsoft.com/office/drawing/2015/06/chart">
            <c:ext xmlns:c16="http://schemas.microsoft.com/office/drawing/2014/chart" uri="{C3380CC4-5D6E-409C-BE32-E72D297353CC}">
              <c16:uniqueId val="{00000000-BE03-4A52-964A-3845EF6729B7}"/>
            </c:ext>
          </c:extLst>
        </c:ser>
        <c:dLbls>
          <c:showLegendKey val="0"/>
          <c:showVal val="0"/>
          <c:showCatName val="0"/>
          <c:showSerName val="0"/>
          <c:showPercent val="0"/>
          <c:showBubbleSize val="0"/>
        </c:dLbls>
        <c:gapWidth val="150"/>
        <c:axId val="126423040"/>
        <c:axId val="1264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E03-4A52-964A-3845EF6729B7}"/>
            </c:ext>
          </c:extLst>
        </c:ser>
        <c:dLbls>
          <c:showLegendKey val="0"/>
          <c:showVal val="0"/>
          <c:showCatName val="0"/>
          <c:showSerName val="0"/>
          <c:showPercent val="0"/>
          <c:showBubbleSize val="0"/>
        </c:dLbls>
        <c:marker val="1"/>
        <c:smooth val="0"/>
        <c:axId val="126423040"/>
        <c:axId val="126424960"/>
      </c:lineChart>
      <c:dateAx>
        <c:axId val="126423040"/>
        <c:scaling>
          <c:orientation val="minMax"/>
        </c:scaling>
        <c:delete val="1"/>
        <c:axPos val="b"/>
        <c:numFmt formatCode="ge" sourceLinked="1"/>
        <c:majorTickMark val="none"/>
        <c:minorTickMark val="none"/>
        <c:tickLblPos val="none"/>
        <c:crossAx val="126424960"/>
        <c:crosses val="autoZero"/>
        <c:auto val="1"/>
        <c:lblOffset val="100"/>
        <c:baseTimeUnit val="years"/>
      </c:dateAx>
      <c:valAx>
        <c:axId val="1264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116.87</c:v>
                </c:pt>
                <c:pt idx="1">
                  <c:v>111.37</c:v>
                </c:pt>
                <c:pt idx="2">
                  <c:v>116.11</c:v>
                </c:pt>
                <c:pt idx="3">
                  <c:v>117.16</c:v>
                </c:pt>
                <c:pt idx="4">
                  <c:v>113.61</c:v>
                </c:pt>
              </c:numCache>
            </c:numRef>
          </c:val>
          <c:extLst xmlns:c16r2="http://schemas.microsoft.com/office/drawing/2015/06/chart">
            <c:ext xmlns:c16="http://schemas.microsoft.com/office/drawing/2014/chart" uri="{C3380CC4-5D6E-409C-BE32-E72D297353CC}">
              <c16:uniqueId val="{00000000-FDD6-4405-AAAB-B0006F701A1A}"/>
            </c:ext>
          </c:extLst>
        </c:ser>
        <c:dLbls>
          <c:showLegendKey val="0"/>
          <c:showVal val="0"/>
          <c:showCatName val="0"/>
          <c:showSerName val="0"/>
          <c:showPercent val="0"/>
          <c:showBubbleSize val="0"/>
        </c:dLbls>
        <c:gapWidth val="150"/>
        <c:axId val="119193600"/>
        <c:axId val="1191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FDD6-4405-AAAB-B0006F701A1A}"/>
            </c:ext>
          </c:extLst>
        </c:ser>
        <c:dLbls>
          <c:showLegendKey val="0"/>
          <c:showVal val="0"/>
          <c:showCatName val="0"/>
          <c:showSerName val="0"/>
          <c:showPercent val="0"/>
          <c:showBubbleSize val="0"/>
        </c:dLbls>
        <c:marker val="1"/>
        <c:smooth val="0"/>
        <c:axId val="119193600"/>
        <c:axId val="119195520"/>
      </c:lineChart>
      <c:dateAx>
        <c:axId val="119193600"/>
        <c:scaling>
          <c:orientation val="minMax"/>
        </c:scaling>
        <c:delete val="1"/>
        <c:axPos val="b"/>
        <c:numFmt formatCode="ge" sourceLinked="1"/>
        <c:majorTickMark val="none"/>
        <c:minorTickMark val="none"/>
        <c:tickLblPos val="none"/>
        <c:crossAx val="119195520"/>
        <c:crosses val="autoZero"/>
        <c:auto val="1"/>
        <c:lblOffset val="100"/>
        <c:baseTimeUnit val="years"/>
      </c:dateAx>
      <c:valAx>
        <c:axId val="11919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43.89</c:v>
                </c:pt>
                <c:pt idx="1">
                  <c:v>48.62</c:v>
                </c:pt>
                <c:pt idx="2">
                  <c:v>52.59</c:v>
                </c:pt>
                <c:pt idx="3">
                  <c:v>53.91</c:v>
                </c:pt>
                <c:pt idx="4">
                  <c:v>55.13</c:v>
                </c:pt>
              </c:numCache>
            </c:numRef>
          </c:val>
          <c:extLst xmlns:c16r2="http://schemas.microsoft.com/office/drawing/2015/06/chart">
            <c:ext xmlns:c16="http://schemas.microsoft.com/office/drawing/2014/chart" uri="{C3380CC4-5D6E-409C-BE32-E72D297353CC}">
              <c16:uniqueId val="{00000000-8509-4682-B612-9CF885EEA80D}"/>
            </c:ext>
          </c:extLst>
        </c:ser>
        <c:dLbls>
          <c:showLegendKey val="0"/>
          <c:showVal val="0"/>
          <c:showCatName val="0"/>
          <c:showSerName val="0"/>
          <c:showPercent val="0"/>
          <c:showBubbleSize val="0"/>
        </c:dLbls>
        <c:gapWidth val="150"/>
        <c:axId val="125899136"/>
        <c:axId val="1259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8509-4682-B612-9CF885EEA80D}"/>
            </c:ext>
          </c:extLst>
        </c:ser>
        <c:dLbls>
          <c:showLegendKey val="0"/>
          <c:showVal val="0"/>
          <c:showCatName val="0"/>
          <c:showSerName val="0"/>
          <c:showPercent val="0"/>
          <c:showBubbleSize val="0"/>
        </c:dLbls>
        <c:marker val="1"/>
        <c:smooth val="0"/>
        <c:axId val="125899136"/>
        <c:axId val="125901056"/>
      </c:lineChart>
      <c:dateAx>
        <c:axId val="125899136"/>
        <c:scaling>
          <c:orientation val="minMax"/>
        </c:scaling>
        <c:delete val="1"/>
        <c:axPos val="b"/>
        <c:numFmt formatCode="ge" sourceLinked="1"/>
        <c:majorTickMark val="none"/>
        <c:minorTickMark val="none"/>
        <c:tickLblPos val="none"/>
        <c:crossAx val="125901056"/>
        <c:crosses val="autoZero"/>
        <c:auto val="1"/>
        <c:lblOffset val="100"/>
        <c:baseTimeUnit val="years"/>
      </c:dateAx>
      <c:valAx>
        <c:axId val="1259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34.96</c:v>
                </c:pt>
                <c:pt idx="1">
                  <c:v>34.96</c:v>
                </c:pt>
                <c:pt idx="2">
                  <c:v>6.3</c:v>
                </c:pt>
                <c:pt idx="3">
                  <c:v>34.96</c:v>
                </c:pt>
                <c:pt idx="4">
                  <c:v>34.96</c:v>
                </c:pt>
              </c:numCache>
            </c:numRef>
          </c:val>
          <c:extLst xmlns:c16r2="http://schemas.microsoft.com/office/drawing/2015/06/chart">
            <c:ext xmlns:c16="http://schemas.microsoft.com/office/drawing/2014/chart" uri="{C3380CC4-5D6E-409C-BE32-E72D297353CC}">
              <c16:uniqueId val="{00000000-F1AB-4DF3-A466-33448CF73E0B}"/>
            </c:ext>
          </c:extLst>
        </c:ser>
        <c:dLbls>
          <c:showLegendKey val="0"/>
          <c:showVal val="0"/>
          <c:showCatName val="0"/>
          <c:showSerName val="0"/>
          <c:showPercent val="0"/>
          <c:showBubbleSize val="0"/>
        </c:dLbls>
        <c:gapWidth val="150"/>
        <c:axId val="125944576"/>
        <c:axId val="1259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F1AB-4DF3-A466-33448CF73E0B}"/>
            </c:ext>
          </c:extLst>
        </c:ser>
        <c:dLbls>
          <c:showLegendKey val="0"/>
          <c:showVal val="0"/>
          <c:showCatName val="0"/>
          <c:showSerName val="0"/>
          <c:showPercent val="0"/>
          <c:showBubbleSize val="0"/>
        </c:dLbls>
        <c:marker val="1"/>
        <c:smooth val="0"/>
        <c:axId val="125944576"/>
        <c:axId val="125946496"/>
      </c:lineChart>
      <c:dateAx>
        <c:axId val="125944576"/>
        <c:scaling>
          <c:orientation val="minMax"/>
        </c:scaling>
        <c:delete val="1"/>
        <c:axPos val="b"/>
        <c:numFmt formatCode="ge" sourceLinked="1"/>
        <c:majorTickMark val="none"/>
        <c:minorTickMark val="none"/>
        <c:tickLblPos val="none"/>
        <c:crossAx val="125946496"/>
        <c:crosses val="autoZero"/>
        <c:auto val="1"/>
        <c:lblOffset val="100"/>
        <c:baseTimeUnit val="years"/>
      </c:dateAx>
      <c:valAx>
        <c:axId val="125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81.010000000000005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3-4A90-9991-75CA1370AA7A}"/>
            </c:ext>
          </c:extLst>
        </c:ser>
        <c:dLbls>
          <c:showLegendKey val="0"/>
          <c:showVal val="0"/>
          <c:showCatName val="0"/>
          <c:showSerName val="0"/>
          <c:showPercent val="0"/>
          <c:showBubbleSize val="0"/>
        </c:dLbls>
        <c:gapWidth val="150"/>
        <c:axId val="126055936"/>
        <c:axId val="1260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B1E3-4A90-9991-75CA1370AA7A}"/>
            </c:ext>
          </c:extLst>
        </c:ser>
        <c:dLbls>
          <c:showLegendKey val="0"/>
          <c:showVal val="0"/>
          <c:showCatName val="0"/>
          <c:showSerName val="0"/>
          <c:showPercent val="0"/>
          <c:showBubbleSize val="0"/>
        </c:dLbls>
        <c:marker val="1"/>
        <c:smooth val="0"/>
        <c:axId val="126055936"/>
        <c:axId val="126057856"/>
      </c:lineChart>
      <c:dateAx>
        <c:axId val="126055936"/>
        <c:scaling>
          <c:orientation val="minMax"/>
        </c:scaling>
        <c:delete val="1"/>
        <c:axPos val="b"/>
        <c:numFmt formatCode="ge" sourceLinked="1"/>
        <c:majorTickMark val="none"/>
        <c:minorTickMark val="none"/>
        <c:tickLblPos val="none"/>
        <c:crossAx val="126057856"/>
        <c:crosses val="autoZero"/>
        <c:auto val="1"/>
        <c:lblOffset val="100"/>
        <c:baseTimeUnit val="years"/>
      </c:dateAx>
      <c:valAx>
        <c:axId val="12605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0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1416.52</c:v>
                </c:pt>
                <c:pt idx="1">
                  <c:v>313.10000000000002</c:v>
                </c:pt>
                <c:pt idx="2">
                  <c:v>296.45</c:v>
                </c:pt>
                <c:pt idx="3">
                  <c:v>300.37</c:v>
                </c:pt>
                <c:pt idx="4">
                  <c:v>287.14</c:v>
                </c:pt>
              </c:numCache>
            </c:numRef>
          </c:val>
          <c:extLst xmlns:c16r2="http://schemas.microsoft.com/office/drawing/2015/06/chart">
            <c:ext xmlns:c16="http://schemas.microsoft.com/office/drawing/2014/chart" uri="{C3380CC4-5D6E-409C-BE32-E72D297353CC}">
              <c16:uniqueId val="{00000000-0B85-4E67-80A1-A4B41EED456B}"/>
            </c:ext>
          </c:extLst>
        </c:ser>
        <c:dLbls>
          <c:showLegendKey val="0"/>
          <c:showVal val="0"/>
          <c:showCatName val="0"/>
          <c:showSerName val="0"/>
          <c:showPercent val="0"/>
          <c:showBubbleSize val="0"/>
        </c:dLbls>
        <c:gapWidth val="150"/>
        <c:axId val="126175488"/>
        <c:axId val="1261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0B85-4E67-80A1-A4B41EED456B}"/>
            </c:ext>
          </c:extLst>
        </c:ser>
        <c:dLbls>
          <c:showLegendKey val="0"/>
          <c:showVal val="0"/>
          <c:showCatName val="0"/>
          <c:showSerName val="0"/>
          <c:showPercent val="0"/>
          <c:showBubbleSize val="0"/>
        </c:dLbls>
        <c:marker val="1"/>
        <c:smooth val="0"/>
        <c:axId val="126175488"/>
        <c:axId val="126177664"/>
      </c:lineChart>
      <c:dateAx>
        <c:axId val="126175488"/>
        <c:scaling>
          <c:orientation val="minMax"/>
        </c:scaling>
        <c:delete val="1"/>
        <c:axPos val="b"/>
        <c:numFmt formatCode="ge" sourceLinked="1"/>
        <c:majorTickMark val="none"/>
        <c:minorTickMark val="none"/>
        <c:tickLblPos val="none"/>
        <c:crossAx val="126177664"/>
        <c:crosses val="autoZero"/>
        <c:auto val="1"/>
        <c:lblOffset val="100"/>
        <c:baseTimeUnit val="years"/>
      </c:dateAx>
      <c:valAx>
        <c:axId val="12617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431.61</c:v>
                </c:pt>
                <c:pt idx="1">
                  <c:v>407.12</c:v>
                </c:pt>
                <c:pt idx="2">
                  <c:v>367.23</c:v>
                </c:pt>
                <c:pt idx="3">
                  <c:v>320.08999999999997</c:v>
                </c:pt>
                <c:pt idx="4">
                  <c:v>296.49</c:v>
                </c:pt>
              </c:numCache>
            </c:numRef>
          </c:val>
          <c:extLst xmlns:c16r2="http://schemas.microsoft.com/office/drawing/2015/06/chart">
            <c:ext xmlns:c16="http://schemas.microsoft.com/office/drawing/2014/chart" uri="{C3380CC4-5D6E-409C-BE32-E72D297353CC}">
              <c16:uniqueId val="{00000000-A10A-4931-892C-46AC22CB1355}"/>
            </c:ext>
          </c:extLst>
        </c:ser>
        <c:dLbls>
          <c:showLegendKey val="0"/>
          <c:showVal val="0"/>
          <c:showCatName val="0"/>
          <c:showSerName val="0"/>
          <c:showPercent val="0"/>
          <c:showBubbleSize val="0"/>
        </c:dLbls>
        <c:gapWidth val="150"/>
        <c:axId val="126192256"/>
        <c:axId val="1262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A10A-4931-892C-46AC22CB1355}"/>
            </c:ext>
          </c:extLst>
        </c:ser>
        <c:dLbls>
          <c:showLegendKey val="0"/>
          <c:showVal val="0"/>
          <c:showCatName val="0"/>
          <c:showSerName val="0"/>
          <c:showPercent val="0"/>
          <c:showBubbleSize val="0"/>
        </c:dLbls>
        <c:marker val="1"/>
        <c:smooth val="0"/>
        <c:axId val="126192256"/>
        <c:axId val="126214912"/>
      </c:lineChart>
      <c:dateAx>
        <c:axId val="126192256"/>
        <c:scaling>
          <c:orientation val="minMax"/>
        </c:scaling>
        <c:delete val="1"/>
        <c:axPos val="b"/>
        <c:numFmt formatCode="ge" sourceLinked="1"/>
        <c:majorTickMark val="none"/>
        <c:minorTickMark val="none"/>
        <c:tickLblPos val="none"/>
        <c:crossAx val="126214912"/>
        <c:crosses val="autoZero"/>
        <c:auto val="1"/>
        <c:lblOffset val="100"/>
        <c:baseTimeUnit val="years"/>
      </c:dateAx>
      <c:valAx>
        <c:axId val="12621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97.87</c:v>
                </c:pt>
                <c:pt idx="1">
                  <c:v>96.29</c:v>
                </c:pt>
                <c:pt idx="2">
                  <c:v>102.05</c:v>
                </c:pt>
                <c:pt idx="3">
                  <c:v>102.07</c:v>
                </c:pt>
                <c:pt idx="4">
                  <c:v>103.16</c:v>
                </c:pt>
              </c:numCache>
            </c:numRef>
          </c:val>
          <c:extLst xmlns:c16r2="http://schemas.microsoft.com/office/drawing/2015/06/chart">
            <c:ext xmlns:c16="http://schemas.microsoft.com/office/drawing/2014/chart" uri="{C3380CC4-5D6E-409C-BE32-E72D297353CC}">
              <c16:uniqueId val="{00000000-5927-4C1A-9324-9A10691CF03B}"/>
            </c:ext>
          </c:extLst>
        </c:ser>
        <c:dLbls>
          <c:showLegendKey val="0"/>
          <c:showVal val="0"/>
          <c:showCatName val="0"/>
          <c:showSerName val="0"/>
          <c:showPercent val="0"/>
          <c:showBubbleSize val="0"/>
        </c:dLbls>
        <c:gapWidth val="150"/>
        <c:axId val="126229504"/>
        <c:axId val="1262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5927-4C1A-9324-9A10691CF03B}"/>
            </c:ext>
          </c:extLst>
        </c:ser>
        <c:dLbls>
          <c:showLegendKey val="0"/>
          <c:showVal val="0"/>
          <c:showCatName val="0"/>
          <c:showSerName val="0"/>
          <c:showPercent val="0"/>
          <c:showBubbleSize val="0"/>
        </c:dLbls>
        <c:marker val="1"/>
        <c:smooth val="0"/>
        <c:axId val="126229504"/>
        <c:axId val="126248064"/>
      </c:lineChart>
      <c:dateAx>
        <c:axId val="126229504"/>
        <c:scaling>
          <c:orientation val="minMax"/>
        </c:scaling>
        <c:delete val="1"/>
        <c:axPos val="b"/>
        <c:numFmt formatCode="ge" sourceLinked="1"/>
        <c:majorTickMark val="none"/>
        <c:minorTickMark val="none"/>
        <c:tickLblPos val="none"/>
        <c:crossAx val="126248064"/>
        <c:crosses val="autoZero"/>
        <c:auto val="1"/>
        <c:lblOffset val="100"/>
        <c:baseTimeUnit val="years"/>
      </c:dateAx>
      <c:valAx>
        <c:axId val="126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253.57</c:v>
                </c:pt>
                <c:pt idx="1">
                  <c:v>260.3</c:v>
                </c:pt>
                <c:pt idx="2">
                  <c:v>246.49</c:v>
                </c:pt>
                <c:pt idx="3">
                  <c:v>245.51</c:v>
                </c:pt>
                <c:pt idx="4">
                  <c:v>246.85</c:v>
                </c:pt>
              </c:numCache>
            </c:numRef>
          </c:val>
          <c:extLst xmlns:c16r2="http://schemas.microsoft.com/office/drawing/2015/06/chart">
            <c:ext xmlns:c16="http://schemas.microsoft.com/office/drawing/2014/chart" uri="{C3380CC4-5D6E-409C-BE32-E72D297353CC}">
              <c16:uniqueId val="{00000000-7834-4B82-9B21-436B4D51BF3B}"/>
            </c:ext>
          </c:extLst>
        </c:ser>
        <c:dLbls>
          <c:showLegendKey val="0"/>
          <c:showVal val="0"/>
          <c:showCatName val="0"/>
          <c:showSerName val="0"/>
          <c:showPercent val="0"/>
          <c:showBubbleSize val="0"/>
        </c:dLbls>
        <c:gapWidth val="150"/>
        <c:axId val="126274944"/>
        <c:axId val="126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7834-4B82-9B21-436B4D51BF3B}"/>
            </c:ext>
          </c:extLst>
        </c:ser>
        <c:dLbls>
          <c:showLegendKey val="0"/>
          <c:showVal val="0"/>
          <c:showCatName val="0"/>
          <c:showSerName val="0"/>
          <c:showPercent val="0"/>
          <c:showBubbleSize val="0"/>
        </c:dLbls>
        <c:marker val="1"/>
        <c:smooth val="0"/>
        <c:axId val="126274944"/>
        <c:axId val="126281216"/>
      </c:lineChart>
      <c:dateAx>
        <c:axId val="126274944"/>
        <c:scaling>
          <c:orientation val="minMax"/>
        </c:scaling>
        <c:delete val="1"/>
        <c:axPos val="b"/>
        <c:numFmt formatCode="ge" sourceLinked="1"/>
        <c:majorTickMark val="none"/>
        <c:minorTickMark val="none"/>
        <c:tickLblPos val="none"/>
        <c:crossAx val="126281216"/>
        <c:crosses val="autoZero"/>
        <c:auto val="1"/>
        <c:lblOffset val="100"/>
        <c:baseTimeUnit val="years"/>
      </c:dateAx>
      <c:valAx>
        <c:axId val="126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宮城県　蔵王町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12333</v>
      </c>
      <c r="AM8" s="59"/>
      <c r="AN8" s="59"/>
      <c r="AO8" s="59"/>
      <c r="AP8" s="59"/>
      <c r="AQ8" s="59"/>
      <c r="AR8" s="59"/>
      <c r="AS8" s="59"/>
      <c r="AT8" s="50">
        <f>データ!$S$6</f>
        <v>152.83000000000001</v>
      </c>
      <c r="AU8" s="51"/>
      <c r="AV8" s="51"/>
      <c r="AW8" s="51"/>
      <c r="AX8" s="51"/>
      <c r="AY8" s="51"/>
      <c r="AZ8" s="51"/>
      <c r="BA8" s="51"/>
      <c r="BB8" s="52">
        <f>データ!$T$6</f>
        <v>80.7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68.86</v>
      </c>
      <c r="J10" s="51"/>
      <c r="K10" s="51"/>
      <c r="L10" s="51"/>
      <c r="M10" s="51"/>
      <c r="N10" s="51"/>
      <c r="O10" s="62"/>
      <c r="P10" s="52">
        <f>データ!$P$6</f>
        <v>94.82</v>
      </c>
      <c r="Q10" s="52"/>
      <c r="R10" s="52"/>
      <c r="S10" s="52"/>
      <c r="T10" s="52"/>
      <c r="U10" s="52"/>
      <c r="V10" s="52"/>
      <c r="W10" s="59">
        <f>データ!$Q$6</f>
        <v>4212</v>
      </c>
      <c r="X10" s="59"/>
      <c r="Y10" s="59"/>
      <c r="Z10" s="59"/>
      <c r="AA10" s="59"/>
      <c r="AB10" s="59"/>
      <c r="AC10" s="59"/>
      <c r="AD10" s="2"/>
      <c r="AE10" s="2"/>
      <c r="AF10" s="2"/>
      <c r="AG10" s="2"/>
      <c r="AH10" s="4"/>
      <c r="AI10" s="4"/>
      <c r="AJ10" s="4"/>
      <c r="AK10" s="4"/>
      <c r="AL10" s="59">
        <f>データ!$U$6</f>
        <v>11596</v>
      </c>
      <c r="AM10" s="59"/>
      <c r="AN10" s="59"/>
      <c r="AO10" s="59"/>
      <c r="AP10" s="59"/>
      <c r="AQ10" s="59"/>
      <c r="AR10" s="59"/>
      <c r="AS10" s="59"/>
      <c r="AT10" s="50">
        <f>データ!$V$6</f>
        <v>62.99</v>
      </c>
      <c r="AU10" s="51"/>
      <c r="AV10" s="51"/>
      <c r="AW10" s="51"/>
      <c r="AX10" s="51"/>
      <c r="AY10" s="51"/>
      <c r="AZ10" s="51"/>
      <c r="BA10" s="51"/>
      <c r="BB10" s="52">
        <f>データ!$W$6</f>
        <v>184.09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119</v>
      </c>
      <c r="BM47" s="95"/>
      <c r="BN47" s="95"/>
      <c r="BO47" s="95"/>
      <c r="BP47" s="95"/>
      <c r="BQ47" s="95"/>
      <c r="BR47" s="95"/>
      <c r="BS47" s="95"/>
      <c r="BT47" s="95"/>
      <c r="BU47" s="95"/>
      <c r="BV47" s="95"/>
      <c r="BW47" s="95"/>
      <c r="BX47" s="95"/>
      <c r="BY47" s="95"/>
      <c r="BZ47" s="9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4"/>
      <c r="BM56" s="95"/>
      <c r="BN56" s="95"/>
      <c r="BO56" s="95"/>
      <c r="BP56" s="95"/>
      <c r="BQ56" s="95"/>
      <c r="BR56" s="95"/>
      <c r="BS56" s="95"/>
      <c r="BT56" s="95"/>
      <c r="BU56" s="95"/>
      <c r="BV56" s="95"/>
      <c r="BW56" s="95"/>
      <c r="BX56" s="95"/>
      <c r="BY56" s="95"/>
      <c r="BZ56" s="96"/>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4"/>
      <c r="BM57" s="95"/>
      <c r="BN57" s="95"/>
      <c r="BO57" s="95"/>
      <c r="BP57" s="95"/>
      <c r="BQ57" s="95"/>
      <c r="BR57" s="95"/>
      <c r="BS57" s="95"/>
      <c r="BT57" s="95"/>
      <c r="BU57" s="95"/>
      <c r="BV57" s="95"/>
      <c r="BW57" s="95"/>
      <c r="BX57" s="95"/>
      <c r="BY57" s="95"/>
      <c r="BZ57" s="96"/>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4"/>
      <c r="BM58" s="95"/>
      <c r="BN58" s="95"/>
      <c r="BO58" s="95"/>
      <c r="BP58" s="95"/>
      <c r="BQ58" s="95"/>
      <c r="BR58" s="95"/>
      <c r="BS58" s="95"/>
      <c r="BT58" s="95"/>
      <c r="BU58" s="95"/>
      <c r="BV58" s="95"/>
      <c r="BW58" s="95"/>
      <c r="BX58" s="95"/>
      <c r="BY58" s="95"/>
      <c r="BZ58" s="9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4"/>
      <c r="BM59" s="95"/>
      <c r="BN59" s="95"/>
      <c r="BO59" s="95"/>
      <c r="BP59" s="95"/>
      <c r="BQ59" s="95"/>
      <c r="BR59" s="95"/>
      <c r="BS59" s="95"/>
      <c r="BT59" s="95"/>
      <c r="BU59" s="95"/>
      <c r="BV59" s="95"/>
      <c r="BW59" s="95"/>
      <c r="BX59" s="95"/>
      <c r="BY59" s="95"/>
      <c r="BZ59" s="96"/>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4"/>
      <c r="BM60" s="95"/>
      <c r="BN60" s="95"/>
      <c r="BO60" s="95"/>
      <c r="BP60" s="95"/>
      <c r="BQ60" s="95"/>
      <c r="BR60" s="95"/>
      <c r="BS60" s="95"/>
      <c r="BT60" s="95"/>
      <c r="BU60" s="95"/>
      <c r="BV60" s="95"/>
      <c r="BW60" s="95"/>
      <c r="BX60" s="95"/>
      <c r="BY60" s="95"/>
      <c r="BZ60" s="96"/>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4"/>
      <c r="BM61" s="95"/>
      <c r="BN61" s="95"/>
      <c r="BO61" s="95"/>
      <c r="BP61" s="95"/>
      <c r="BQ61" s="95"/>
      <c r="BR61" s="95"/>
      <c r="BS61" s="95"/>
      <c r="BT61" s="95"/>
      <c r="BU61" s="95"/>
      <c r="BV61" s="95"/>
      <c r="BW61" s="95"/>
      <c r="BX61" s="95"/>
      <c r="BY61" s="95"/>
      <c r="BZ61" s="9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4HYr3RnT5/U9WQaYFALW5HObSQCn3ACB1PhYmBXHjs4zhA8+eg+Y3Br7vWNKT/tNPK4DEhu6OTk2lJpIiwwbw==" saltValue="OyK+5thGEeUrL6weuOQI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43010</v>
      </c>
      <c r="D6" s="33">
        <f t="shared" si="3"/>
        <v>46</v>
      </c>
      <c r="E6" s="33">
        <f t="shared" si="3"/>
        <v>1</v>
      </c>
      <c r="F6" s="33">
        <f t="shared" si="3"/>
        <v>0</v>
      </c>
      <c r="G6" s="33">
        <f t="shared" si="3"/>
        <v>1</v>
      </c>
      <c r="H6" s="33" t="str">
        <f t="shared" si="3"/>
        <v>宮城県　蔵王町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68.86</v>
      </c>
      <c r="P6" s="34">
        <f t="shared" si="3"/>
        <v>94.82</v>
      </c>
      <c r="Q6" s="34">
        <f t="shared" si="3"/>
        <v>4212</v>
      </c>
      <c r="R6" s="34">
        <f t="shared" si="3"/>
        <v>12333</v>
      </c>
      <c r="S6" s="34">
        <f t="shared" si="3"/>
        <v>152.83000000000001</v>
      </c>
      <c r="T6" s="34">
        <f t="shared" si="3"/>
        <v>80.7</v>
      </c>
      <c r="U6" s="34">
        <f t="shared" si="3"/>
        <v>11596</v>
      </c>
      <c r="V6" s="34">
        <f t="shared" si="3"/>
        <v>62.99</v>
      </c>
      <c r="W6" s="34">
        <f t="shared" si="3"/>
        <v>184.09</v>
      </c>
      <c r="X6" s="35">
        <f>IF(X7="",NA(),X7)</f>
        <v>116.87</v>
      </c>
      <c r="Y6" s="35">
        <f t="shared" ref="Y6:AG6" si="4">IF(Y7="",NA(),Y7)</f>
        <v>111.37</v>
      </c>
      <c r="Z6" s="35">
        <f t="shared" si="4"/>
        <v>116.11</v>
      </c>
      <c r="AA6" s="35">
        <f t="shared" si="4"/>
        <v>117.16</v>
      </c>
      <c r="AB6" s="35">
        <f t="shared" si="4"/>
        <v>113.61</v>
      </c>
      <c r="AC6" s="35">
        <f t="shared" si="4"/>
        <v>107.95</v>
      </c>
      <c r="AD6" s="35">
        <f t="shared" si="4"/>
        <v>109.49</v>
      </c>
      <c r="AE6" s="35">
        <f t="shared" si="4"/>
        <v>111.06</v>
      </c>
      <c r="AF6" s="35">
        <f t="shared" si="4"/>
        <v>111.34</v>
      </c>
      <c r="AG6" s="35">
        <f t="shared" si="4"/>
        <v>110.02</v>
      </c>
      <c r="AH6" s="34" t="str">
        <f>IF(AH7="","",IF(AH7="-","【-】","【"&amp;SUBSTITUTE(TEXT(AH7,"#,##0.00"),"-","△")&amp;"】"))</f>
        <v>【113.39】</v>
      </c>
      <c r="AI6" s="35">
        <f>IF(AI7="",NA(),AI7)</f>
        <v>81.010000000000005</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1416.52</v>
      </c>
      <c r="AU6" s="35">
        <f t="shared" ref="AU6:BC6" si="6">IF(AU7="",NA(),AU7)</f>
        <v>313.10000000000002</v>
      </c>
      <c r="AV6" s="35">
        <f t="shared" si="6"/>
        <v>296.45</v>
      </c>
      <c r="AW6" s="35">
        <f t="shared" si="6"/>
        <v>300.37</v>
      </c>
      <c r="AX6" s="35">
        <f t="shared" si="6"/>
        <v>287.14</v>
      </c>
      <c r="AY6" s="35">
        <f t="shared" si="6"/>
        <v>1081.23</v>
      </c>
      <c r="AZ6" s="35">
        <f t="shared" si="6"/>
        <v>406.37</v>
      </c>
      <c r="BA6" s="35">
        <f t="shared" si="6"/>
        <v>398.29</v>
      </c>
      <c r="BB6" s="35">
        <f t="shared" si="6"/>
        <v>388.67</v>
      </c>
      <c r="BC6" s="35">
        <f t="shared" si="6"/>
        <v>355.27</v>
      </c>
      <c r="BD6" s="34" t="str">
        <f>IF(BD7="","",IF(BD7="-","【-】","【"&amp;SUBSTITUTE(TEXT(BD7,"#,##0.00"),"-","△")&amp;"】"))</f>
        <v>【264.34】</v>
      </c>
      <c r="BE6" s="35">
        <f>IF(BE7="",NA(),BE7)</f>
        <v>431.61</v>
      </c>
      <c r="BF6" s="35">
        <f t="shared" ref="BF6:BN6" si="7">IF(BF7="",NA(),BF7)</f>
        <v>407.12</v>
      </c>
      <c r="BG6" s="35">
        <f t="shared" si="7"/>
        <v>367.23</v>
      </c>
      <c r="BH6" s="35">
        <f t="shared" si="7"/>
        <v>320.08999999999997</v>
      </c>
      <c r="BI6" s="35">
        <f t="shared" si="7"/>
        <v>296.49</v>
      </c>
      <c r="BJ6" s="35">
        <f t="shared" si="7"/>
        <v>443.13</v>
      </c>
      <c r="BK6" s="35">
        <f t="shared" si="7"/>
        <v>442.54</v>
      </c>
      <c r="BL6" s="35">
        <f t="shared" si="7"/>
        <v>431</v>
      </c>
      <c r="BM6" s="35">
        <f t="shared" si="7"/>
        <v>422.5</v>
      </c>
      <c r="BN6" s="35">
        <f t="shared" si="7"/>
        <v>458.27</v>
      </c>
      <c r="BO6" s="34" t="str">
        <f>IF(BO7="","",IF(BO7="-","【-】","【"&amp;SUBSTITUTE(TEXT(BO7,"#,##0.00"),"-","△")&amp;"】"))</f>
        <v>【274.27】</v>
      </c>
      <c r="BP6" s="35">
        <f>IF(BP7="",NA(),BP7)</f>
        <v>97.87</v>
      </c>
      <c r="BQ6" s="35">
        <f t="shared" ref="BQ6:BY6" si="8">IF(BQ7="",NA(),BQ7)</f>
        <v>96.29</v>
      </c>
      <c r="BR6" s="35">
        <f t="shared" si="8"/>
        <v>102.05</v>
      </c>
      <c r="BS6" s="35">
        <f t="shared" si="8"/>
        <v>102.07</v>
      </c>
      <c r="BT6" s="35">
        <f t="shared" si="8"/>
        <v>103.16</v>
      </c>
      <c r="BU6" s="35">
        <f t="shared" si="8"/>
        <v>95.4</v>
      </c>
      <c r="BV6" s="35">
        <f t="shared" si="8"/>
        <v>98.6</v>
      </c>
      <c r="BW6" s="35">
        <f t="shared" si="8"/>
        <v>100.82</v>
      </c>
      <c r="BX6" s="35">
        <f t="shared" si="8"/>
        <v>101.64</v>
      </c>
      <c r="BY6" s="35">
        <f t="shared" si="8"/>
        <v>96.77</v>
      </c>
      <c r="BZ6" s="34" t="str">
        <f>IF(BZ7="","",IF(BZ7="-","【-】","【"&amp;SUBSTITUTE(TEXT(BZ7,"#,##0.00"),"-","△")&amp;"】"))</f>
        <v>【104.36】</v>
      </c>
      <c r="CA6" s="35">
        <f>IF(CA7="",NA(),CA7)</f>
        <v>253.57</v>
      </c>
      <c r="CB6" s="35">
        <f t="shared" ref="CB6:CJ6" si="9">IF(CB7="",NA(),CB7)</f>
        <v>260.3</v>
      </c>
      <c r="CC6" s="35">
        <f t="shared" si="9"/>
        <v>246.49</v>
      </c>
      <c r="CD6" s="35">
        <f t="shared" si="9"/>
        <v>245.51</v>
      </c>
      <c r="CE6" s="35">
        <f t="shared" si="9"/>
        <v>246.85</v>
      </c>
      <c r="CF6" s="35">
        <f t="shared" si="9"/>
        <v>186.15</v>
      </c>
      <c r="CG6" s="35">
        <f t="shared" si="9"/>
        <v>181.67</v>
      </c>
      <c r="CH6" s="35">
        <f t="shared" si="9"/>
        <v>179.55</v>
      </c>
      <c r="CI6" s="35">
        <f t="shared" si="9"/>
        <v>179.16</v>
      </c>
      <c r="CJ6" s="35">
        <f t="shared" si="9"/>
        <v>187.18</v>
      </c>
      <c r="CK6" s="34" t="str">
        <f>IF(CK7="","",IF(CK7="-","【-】","【"&amp;SUBSTITUTE(TEXT(CK7,"#,##0.00"),"-","△")&amp;"】"))</f>
        <v>【165.71】</v>
      </c>
      <c r="CL6" s="35">
        <f>IF(CL7="",NA(),CL7)</f>
        <v>54.37</v>
      </c>
      <c r="CM6" s="35">
        <f t="shared" ref="CM6:CU6" si="10">IF(CM7="",NA(),CM7)</f>
        <v>51.71</v>
      </c>
      <c r="CN6" s="35">
        <f t="shared" si="10"/>
        <v>50.83</v>
      </c>
      <c r="CO6" s="35">
        <f t="shared" si="10"/>
        <v>51.77</v>
      </c>
      <c r="CP6" s="35">
        <f t="shared" si="10"/>
        <v>50.63</v>
      </c>
      <c r="CQ6" s="35">
        <f t="shared" si="10"/>
        <v>54.47</v>
      </c>
      <c r="CR6" s="35">
        <f t="shared" si="10"/>
        <v>53.61</v>
      </c>
      <c r="CS6" s="35">
        <f t="shared" si="10"/>
        <v>53.52</v>
      </c>
      <c r="CT6" s="35">
        <f t="shared" si="10"/>
        <v>54.24</v>
      </c>
      <c r="CU6" s="35">
        <f t="shared" si="10"/>
        <v>55.88</v>
      </c>
      <c r="CV6" s="34" t="str">
        <f>IF(CV7="","",IF(CV7="-","【-】","【"&amp;SUBSTITUTE(TEXT(CV7,"#,##0.00"),"-","△")&amp;"】"))</f>
        <v>【60.41】</v>
      </c>
      <c r="CW6" s="35">
        <f>IF(CW7="",NA(),CW7)</f>
        <v>85.62</v>
      </c>
      <c r="CX6" s="35">
        <f t="shared" ref="CX6:DF6" si="11">IF(CX7="",NA(),CX7)</f>
        <v>85.58</v>
      </c>
      <c r="CY6" s="35">
        <f t="shared" si="11"/>
        <v>85.68</v>
      </c>
      <c r="CZ6" s="35">
        <f t="shared" si="11"/>
        <v>85.54</v>
      </c>
      <c r="DA6" s="35">
        <f t="shared" si="11"/>
        <v>85.61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43.89</v>
      </c>
      <c r="DI6" s="35">
        <f t="shared" ref="DI6:DQ6" si="12">IF(DI7="",NA(),DI7)</f>
        <v>48.62</v>
      </c>
      <c r="DJ6" s="35">
        <f t="shared" si="12"/>
        <v>52.59</v>
      </c>
      <c r="DK6" s="35">
        <f t="shared" si="12"/>
        <v>53.91</v>
      </c>
      <c r="DL6" s="35">
        <f t="shared" si="12"/>
        <v>55.13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34.96</v>
      </c>
      <c r="DT6" s="35">
        <f t="shared" ref="DT6:EB6" si="13">IF(DT7="",NA(),DT7)</f>
        <v>34.96</v>
      </c>
      <c r="DU6" s="35">
        <f t="shared" si="13"/>
        <v>6.3</v>
      </c>
      <c r="DV6" s="35">
        <f t="shared" si="13"/>
        <v>34.96</v>
      </c>
      <c r="DW6" s="35">
        <f t="shared" si="13"/>
        <v>34.96</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0.16</v>
      </c>
      <c r="EE6" s="35">
        <f t="shared" ref="EE6:EM6" si="14">IF(EE7="",NA(),EE7)</f>
        <v>0.02</v>
      </c>
      <c r="EF6" s="35">
        <f t="shared" si="14"/>
        <v>0.39</v>
      </c>
      <c r="EG6" s="35">
        <f t="shared" si="14"/>
        <v>0.39</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43010</v>
      </c>
      <c r="D7" s="37">
        <v>46</v>
      </c>
      <c r="E7" s="37">
        <v>1</v>
      </c>
      <c r="F7" s="37">
        <v>0</v>
      </c>
      <c r="G7" s="37">
        <v>1</v>
      </c>
      <c r="H7" s="37" t="s">
        <v>105</v>
      </c>
      <c r="I7" s="37" t="s">
        <v>106</v>
      </c>
      <c r="J7" s="37" t="s">
        <v>107</v>
      </c>
      <c r="K7" s="37" t="s">
        <v>108</v>
      </c>
      <c r="L7" s="37" t="s">
        <v>109</v>
      </c>
      <c r="M7" s="37" t="s">
        <v>110</v>
      </c>
      <c r="N7" s="38" t="s">
        <v>111</v>
      </c>
      <c r="O7" s="38">
        <v>68.86</v>
      </c>
      <c r="P7" s="38">
        <v>94.82</v>
      </c>
      <c r="Q7" s="38">
        <v>4212</v>
      </c>
      <c r="R7" s="38">
        <v>12333</v>
      </c>
      <c r="S7" s="38">
        <v>152.83000000000001</v>
      </c>
      <c r="T7" s="38">
        <v>80.7</v>
      </c>
      <c r="U7" s="38">
        <v>11596</v>
      </c>
      <c r="V7" s="38">
        <v>62.99</v>
      </c>
      <c r="W7" s="38">
        <v>184.09</v>
      </c>
      <c r="X7" s="38">
        <v>116.87</v>
      </c>
      <c r="Y7" s="38">
        <v>111.37</v>
      </c>
      <c r="Z7" s="38">
        <v>116.11</v>
      </c>
      <c r="AA7" s="38">
        <v>117.16</v>
      </c>
      <c r="AB7" s="38">
        <v>113.61</v>
      </c>
      <c r="AC7" s="38">
        <v>107.95</v>
      </c>
      <c r="AD7" s="38">
        <v>109.49</v>
      </c>
      <c r="AE7" s="38">
        <v>111.06</v>
      </c>
      <c r="AF7" s="38">
        <v>111.34</v>
      </c>
      <c r="AG7" s="38">
        <v>110.02</v>
      </c>
      <c r="AH7" s="38">
        <v>113.39</v>
      </c>
      <c r="AI7" s="38">
        <v>81.010000000000005</v>
      </c>
      <c r="AJ7" s="38">
        <v>0</v>
      </c>
      <c r="AK7" s="38">
        <v>0</v>
      </c>
      <c r="AL7" s="38">
        <v>0</v>
      </c>
      <c r="AM7" s="38">
        <v>0</v>
      </c>
      <c r="AN7" s="38">
        <v>13.47</v>
      </c>
      <c r="AO7" s="38">
        <v>9.49</v>
      </c>
      <c r="AP7" s="38">
        <v>9.35</v>
      </c>
      <c r="AQ7" s="38">
        <v>10.130000000000001</v>
      </c>
      <c r="AR7" s="38">
        <v>7.31</v>
      </c>
      <c r="AS7" s="38">
        <v>0.85</v>
      </c>
      <c r="AT7" s="38">
        <v>1416.52</v>
      </c>
      <c r="AU7" s="38">
        <v>313.10000000000002</v>
      </c>
      <c r="AV7" s="38">
        <v>296.45</v>
      </c>
      <c r="AW7" s="38">
        <v>300.37</v>
      </c>
      <c r="AX7" s="38">
        <v>287.14</v>
      </c>
      <c r="AY7" s="38">
        <v>1081.23</v>
      </c>
      <c r="AZ7" s="38">
        <v>406.37</v>
      </c>
      <c r="BA7" s="38">
        <v>398.29</v>
      </c>
      <c r="BB7" s="38">
        <v>388.67</v>
      </c>
      <c r="BC7" s="38">
        <v>355.27</v>
      </c>
      <c r="BD7" s="38">
        <v>264.33999999999997</v>
      </c>
      <c r="BE7" s="38">
        <v>431.61</v>
      </c>
      <c r="BF7" s="38">
        <v>407.12</v>
      </c>
      <c r="BG7" s="38">
        <v>367.23</v>
      </c>
      <c r="BH7" s="38">
        <v>320.08999999999997</v>
      </c>
      <c r="BI7" s="38">
        <v>296.49</v>
      </c>
      <c r="BJ7" s="38">
        <v>443.13</v>
      </c>
      <c r="BK7" s="38">
        <v>442.54</v>
      </c>
      <c r="BL7" s="38">
        <v>431</v>
      </c>
      <c r="BM7" s="38">
        <v>422.5</v>
      </c>
      <c r="BN7" s="38">
        <v>458.27</v>
      </c>
      <c r="BO7" s="38">
        <v>274.27</v>
      </c>
      <c r="BP7" s="38">
        <v>97.87</v>
      </c>
      <c r="BQ7" s="38">
        <v>96.29</v>
      </c>
      <c r="BR7" s="38">
        <v>102.05</v>
      </c>
      <c r="BS7" s="38">
        <v>102.07</v>
      </c>
      <c r="BT7" s="38">
        <v>103.16</v>
      </c>
      <c r="BU7" s="38">
        <v>95.4</v>
      </c>
      <c r="BV7" s="38">
        <v>98.6</v>
      </c>
      <c r="BW7" s="38">
        <v>100.82</v>
      </c>
      <c r="BX7" s="38">
        <v>101.64</v>
      </c>
      <c r="BY7" s="38">
        <v>96.77</v>
      </c>
      <c r="BZ7" s="38">
        <v>104.36</v>
      </c>
      <c r="CA7" s="38">
        <v>253.57</v>
      </c>
      <c r="CB7" s="38">
        <v>260.3</v>
      </c>
      <c r="CC7" s="38">
        <v>246.49</v>
      </c>
      <c r="CD7" s="38">
        <v>245.51</v>
      </c>
      <c r="CE7" s="38">
        <v>246.85</v>
      </c>
      <c r="CF7" s="38">
        <v>186.15</v>
      </c>
      <c r="CG7" s="38">
        <v>181.67</v>
      </c>
      <c r="CH7" s="38">
        <v>179.55</v>
      </c>
      <c r="CI7" s="38">
        <v>179.16</v>
      </c>
      <c r="CJ7" s="38">
        <v>187.18</v>
      </c>
      <c r="CK7" s="38">
        <v>165.71</v>
      </c>
      <c r="CL7" s="38">
        <v>54.37</v>
      </c>
      <c r="CM7" s="38">
        <v>51.71</v>
      </c>
      <c r="CN7" s="38">
        <v>50.83</v>
      </c>
      <c r="CO7" s="38">
        <v>51.77</v>
      </c>
      <c r="CP7" s="38">
        <v>50.63</v>
      </c>
      <c r="CQ7" s="38">
        <v>54.47</v>
      </c>
      <c r="CR7" s="38">
        <v>53.61</v>
      </c>
      <c r="CS7" s="38">
        <v>53.52</v>
      </c>
      <c r="CT7" s="38">
        <v>54.24</v>
      </c>
      <c r="CU7" s="38">
        <v>55.88</v>
      </c>
      <c r="CV7" s="38">
        <v>60.41</v>
      </c>
      <c r="CW7" s="38">
        <v>85.62</v>
      </c>
      <c r="CX7" s="38">
        <v>85.58</v>
      </c>
      <c r="CY7" s="38">
        <v>85.68</v>
      </c>
      <c r="CZ7" s="38">
        <v>85.54</v>
      </c>
      <c r="DA7" s="38">
        <v>85.61</v>
      </c>
      <c r="DB7" s="38">
        <v>81.459999999999994</v>
      </c>
      <c r="DC7" s="38">
        <v>81.31</v>
      </c>
      <c r="DD7" s="38">
        <v>81.459999999999994</v>
      </c>
      <c r="DE7" s="38">
        <v>81.680000000000007</v>
      </c>
      <c r="DF7" s="38">
        <v>80.989999999999995</v>
      </c>
      <c r="DG7" s="38">
        <v>89.93</v>
      </c>
      <c r="DH7" s="38">
        <v>43.89</v>
      </c>
      <c r="DI7" s="38">
        <v>48.62</v>
      </c>
      <c r="DJ7" s="38">
        <v>52.59</v>
      </c>
      <c r="DK7" s="38">
        <v>53.91</v>
      </c>
      <c r="DL7" s="38">
        <v>55.13</v>
      </c>
      <c r="DM7" s="38">
        <v>38.520000000000003</v>
      </c>
      <c r="DN7" s="38">
        <v>46.67</v>
      </c>
      <c r="DO7" s="38">
        <v>47.7</v>
      </c>
      <c r="DP7" s="38">
        <v>48.14</v>
      </c>
      <c r="DQ7" s="38">
        <v>46.61</v>
      </c>
      <c r="DR7" s="38">
        <v>48.12</v>
      </c>
      <c r="DS7" s="38">
        <v>34.96</v>
      </c>
      <c r="DT7" s="38">
        <v>34.96</v>
      </c>
      <c r="DU7" s="38">
        <v>6.3</v>
      </c>
      <c r="DV7" s="38">
        <v>34.96</v>
      </c>
      <c r="DW7" s="38">
        <v>34.96</v>
      </c>
      <c r="DX7" s="38">
        <v>9.43</v>
      </c>
      <c r="DY7" s="38">
        <v>10.029999999999999</v>
      </c>
      <c r="DZ7" s="38">
        <v>7.26</v>
      </c>
      <c r="EA7" s="38">
        <v>11.13</v>
      </c>
      <c r="EB7" s="38">
        <v>10.84</v>
      </c>
      <c r="EC7" s="38">
        <v>15.89</v>
      </c>
      <c r="ED7" s="38">
        <v>0.16</v>
      </c>
      <c r="EE7" s="38">
        <v>0.02</v>
      </c>
      <c r="EF7" s="38">
        <v>0.39</v>
      </c>
      <c r="EG7" s="38">
        <v>0.39</v>
      </c>
      <c r="EH7" s="38">
        <v>0</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2019-02-12T01:39:20Z</cp:lastPrinted>
  <dcterms:created xsi:type="dcterms:W3CDTF">2018-12-03T08:26:18Z</dcterms:created>
  <dcterms:modified xsi:type="dcterms:W3CDTF">2019-02-12T04:54:16Z</dcterms:modified>
  <cp:category/>
</cp:coreProperties>
</file>