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L8+c6pE2yUmEEVEczVL38CxuZczWnBgAIHRytLu7tHappZckhvTLS8nWfrF72Pelk9HIhlGau7vOLUUXZ9Xgg==" workbookSaltValue="pXj21xKYqnoKwuMTpL4YS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P10" i="4"/>
  <c r="B10" i="4"/>
  <c r="BB8" i="4"/>
  <c r="AT8" i="4"/>
  <c r="AD8" i="4"/>
  <c r="I8" i="4"/>
  <c r="B8" i="4"/>
  <c r="D10" i="5" l="1"/>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<sst xmlns="http://schemas.openxmlformats.org/spreadsheetml/2006/main" count="251" uniqueCount="126">
  <si>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</si>
  <si>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</si>
  <si>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</si>
  <si>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</si>
  <si>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</si>
  <si>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</si>
  <si>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</si>
  <si>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</si>
  <si>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</si>
  <si>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</si>
  <si>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</si>
  <si>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</si>
  <si>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</si>
  <si>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</si>
  <si>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</si>
  <si>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</si>
  <si>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</si>
  <si>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</si>
  <si>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</si>
  <si>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</si>
  <si>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</si>
  <si>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</si>
  <si>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</si>
  <si>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</si>
  <si>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</si>
  <si>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</si>
  <si>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</si>
  <si>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</si>
  <si>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</si>
  <si>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</si>
  <si>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</si>
  <si>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</si>
  <si>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</si>
  <si>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</si>
  <si>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</si>
  <si>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</si>
  <si>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</si>
  <si>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</si>
  <si>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</si>
  <si>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</si>
  <si>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</si>
  <si>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</si>
  <si>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</si>
  <si>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</si>
  <si>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</si>
  <si>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</si>
  <si>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</si>
  <si>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</si>
  <si>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</si>
  <si>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</si>
  <si>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</si>
  <si>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</si>
  <si>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</si>
  <si>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</si>
  <si>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</si>
  <si>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</si>
  <si>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</si>
  <si>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</si>
  <si>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</si>
  <si>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</si>
  <si>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</si>
  <si>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</si>
  <si>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</si>
  <si>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</si>
  <si>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</si>
  <si>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</si>
  <si>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</si>
  <si>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</si>
  <si>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</si>
  <si>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</si>
  <si>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</si>
  <si>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</si>
  <si>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</si>
  <si>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</si>
  <si>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</si>
  <si>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</si>
  <si>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</si>
  <si>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</si>
  <si>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</si>
  <si>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</si>
  <si>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</si>
  <si>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</si>
  <si>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</si>
  <si>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</si>
  <si>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</si>
  <si>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</si>
  <si>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</si>
  <si>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</si>
  <si>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</si>
  <si>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</si>
  <si>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</si>
  <si>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</si>
  <si>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</si>
  <si>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</si>
  <si>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</si>
  <si>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</si>
  <si>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</si>
  <si>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</si>
  <si>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</si>
  <si>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</si>
  <si>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</si>
  <si>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</si>
  <si>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</si>
  <si>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</si>
  <si>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</si>
  <si>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</si>
  <si>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</si>
  <si>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</si>
  <si>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</si>
  <si>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</si>
  <si>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</si>
  <si>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</si>
  <si>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</si>
  <si>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</si>
  <si>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</si>
  <si>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</si>
  <si>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</si>
  <si>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</si>
  <si>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</si>
  <si>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</si>
  <si>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</si>
  <si>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</si>
  <si>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</si>
  <si>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事業開始から10年程度であり，今すぐに更新が必要な状況ではない。しかし，短期間で一気に整備を進めているため，更新の時期も集中することが予想される。</t>
    <rPh sb="1" eb="3">
      <t>ジギョウ</t>
    </rPh>
    <rPh sb="3" eb="5">
      <t>カイシ</t>
    </rPh>
    <rPh sb="9" eb="10">
      <t>ネン</t>
    </rPh>
    <rPh sb="10" eb="12">
      <t>テイド</t>
    </rPh>
    <rPh sb="16" eb="17">
      <t>イマ</t>
    </rPh>
    <rPh sb="20" eb="22">
      <t>コウシン</t>
    </rPh>
    <rPh sb="23" eb="25">
      <t>ヒツヨウ</t>
    </rPh>
    <rPh sb="26" eb="28">
      <t>ジョウキョウ</t>
    </rPh>
    <rPh sb="37" eb="40">
      <t>タンキカン</t>
    </rPh>
    <rPh sb="41" eb="43">
      <t>イッキ</t>
    </rPh>
    <rPh sb="44" eb="46">
      <t>セイビ</t>
    </rPh>
    <rPh sb="47" eb="48">
      <t>スス</t>
    </rPh>
    <rPh sb="55" eb="57">
      <t>コウシン</t>
    </rPh>
    <rPh sb="58" eb="60">
      <t>ジキ</t>
    </rPh>
    <rPh sb="61" eb="63">
      <t>シュウチュウ</t>
    </rPh>
    <rPh sb="68" eb="70">
      <t>ヨソウ</t>
    </rPh>
    <phoneticPr fontId="4"/>
  </si>
  <si>
    <t xml:space="preserve">　①収益的収支比率は，毎年度悪化していたが，平成28年度から，一般会計繰入金を受けることになり，若干改善した。今後も，設置基数が伸び，収益の増加は見込めるものの，維持管理費用が下水道料金のみで賄えておらず，今後元金償還が本格化することから，収益的収支比率の悪化が懸念される。
　④企業債残高対事業規模比率は，平成28年度から0ポイントであるが，企業債償還に全額一般会計の負担を見込んでいるためである。
　⑤経費回収率は近年6割前後となっている。
　⑥汚水処理原価は類似団体の平均値よりも高く，300円前後で高止まりしている。有収水量が伸びてはいるものの，使用料の伸び以上に維持管理費用が伸びているためである。
　⑦施設利用率は，類似団体平均に近く，例年５０％前後である。
　⑧水洗化率は市設置型浄化槽事業のため100％である。
</t>
    <rPh sb="2" eb="5">
      <t>シュウエキテキ</t>
    </rPh>
    <rPh sb="5" eb="7">
      <t>シュウシ</t>
    </rPh>
    <rPh sb="7" eb="9">
      <t>ヒリツ</t>
    </rPh>
    <rPh sb="11" eb="14">
      <t>マイネンド</t>
    </rPh>
    <rPh sb="14" eb="16">
      <t>アッカ</t>
    </rPh>
    <rPh sb="22" eb="24">
      <t>ヘイセイ</t>
    </rPh>
    <rPh sb="26" eb="28">
      <t>ネンド</t>
    </rPh>
    <rPh sb="31" eb="33">
      <t>イッパン</t>
    </rPh>
    <rPh sb="33" eb="35">
      <t>カイケイ</t>
    </rPh>
    <rPh sb="35" eb="37">
      <t>クリイレ</t>
    </rPh>
    <rPh sb="37" eb="38">
      <t>キン</t>
    </rPh>
    <rPh sb="39" eb="40">
      <t>ウ</t>
    </rPh>
    <rPh sb="48" eb="50">
      <t>ジャッカン</t>
    </rPh>
    <rPh sb="50" eb="52">
      <t>カイゼン</t>
    </rPh>
    <rPh sb="55" eb="57">
      <t>コンゴ</t>
    </rPh>
    <rPh sb="59" eb="61">
      <t>セッチ</t>
    </rPh>
    <rPh sb="61" eb="63">
      <t>キスウ</t>
    </rPh>
    <rPh sb="64" eb="65">
      <t>ノ</t>
    </rPh>
    <rPh sb="67" eb="69">
      <t>シュウエキ</t>
    </rPh>
    <rPh sb="70" eb="72">
      <t>ゾウカ</t>
    </rPh>
    <rPh sb="73" eb="75">
      <t>ミコ</t>
    </rPh>
    <rPh sb="81" eb="83">
      <t>イジ</t>
    </rPh>
    <rPh sb="83" eb="85">
      <t>カンリ</t>
    </rPh>
    <rPh sb="85" eb="87">
      <t>ヒヨウ</t>
    </rPh>
    <rPh sb="88" eb="91">
      <t>ゲスイドウ</t>
    </rPh>
    <rPh sb="91" eb="93">
      <t>リョウキン</t>
    </rPh>
    <rPh sb="96" eb="97">
      <t>マカナ</t>
    </rPh>
    <rPh sb="103" eb="105">
      <t>コンゴ</t>
    </rPh>
    <rPh sb="105" eb="109">
      <t>ガンキンショウカン</t>
    </rPh>
    <rPh sb="110" eb="113">
      <t>ホンカクカ</t>
    </rPh>
    <rPh sb="120" eb="127">
      <t>シュウエキテキシュウシヒリツ</t>
    </rPh>
    <rPh sb="128" eb="130">
      <t>アッカ</t>
    </rPh>
    <rPh sb="131" eb="133">
      <t>ケネン</t>
    </rPh>
    <rPh sb="140" eb="142">
      <t>キギョウ</t>
    </rPh>
    <rPh sb="142" eb="143">
      <t>サイ</t>
    </rPh>
    <rPh sb="143" eb="145">
      <t>ザンダカ</t>
    </rPh>
    <rPh sb="145" eb="146">
      <t>タイ</t>
    </rPh>
    <rPh sb="146" eb="148">
      <t>ジギョウ</t>
    </rPh>
    <rPh sb="148" eb="150">
      <t>キボ</t>
    </rPh>
    <rPh sb="150" eb="152">
      <t>ヒリツ</t>
    </rPh>
    <rPh sb="172" eb="174">
      <t>キギョウ</t>
    </rPh>
    <rPh sb="174" eb="175">
      <t>サイ</t>
    </rPh>
    <rPh sb="175" eb="177">
      <t>ショウカン</t>
    </rPh>
    <rPh sb="178" eb="180">
      <t>ゼンガク</t>
    </rPh>
    <rPh sb="180" eb="182">
      <t>イッパン</t>
    </rPh>
    <rPh sb="182" eb="184">
      <t>カイケイ</t>
    </rPh>
    <rPh sb="185" eb="187">
      <t>フタン</t>
    </rPh>
    <rPh sb="188" eb="190">
      <t>ミコ</t>
    </rPh>
    <rPh sb="203" eb="205">
      <t>ケイヒ</t>
    </rPh>
    <rPh sb="205" eb="207">
      <t>カイシュウ</t>
    </rPh>
    <rPh sb="207" eb="208">
      <t>リツ</t>
    </rPh>
    <rPh sb="209" eb="211">
      <t>キンネン</t>
    </rPh>
    <rPh sb="212" eb="213">
      <t>ワリ</t>
    </rPh>
    <rPh sb="213" eb="215">
      <t>ゼンゴ</t>
    </rPh>
    <rPh sb="225" eb="227">
      <t>オスイ</t>
    </rPh>
    <rPh sb="227" eb="229">
      <t>ショリ</t>
    </rPh>
    <rPh sb="229" eb="231">
      <t>ゲンカ</t>
    </rPh>
    <rPh sb="232" eb="234">
      <t>ルイジ</t>
    </rPh>
    <rPh sb="234" eb="236">
      <t>ダンタイ</t>
    </rPh>
    <rPh sb="237" eb="240">
      <t>ヘイキンチ</t>
    </rPh>
    <rPh sb="243" eb="244">
      <t>タカ</t>
    </rPh>
    <rPh sb="249" eb="250">
      <t>エン</t>
    </rPh>
    <rPh sb="250" eb="252">
      <t>ゼンゴ</t>
    </rPh>
    <rPh sb="253" eb="255">
      <t>タカド</t>
    </rPh>
    <rPh sb="262" eb="266">
      <t>ユウシュウスイリョウ</t>
    </rPh>
    <rPh sb="267" eb="268">
      <t>ノ</t>
    </rPh>
    <rPh sb="277" eb="280">
      <t>シヨウリョウ</t>
    </rPh>
    <rPh sb="281" eb="282">
      <t>ノ</t>
    </rPh>
    <rPh sb="283" eb="285">
      <t>イジョウ</t>
    </rPh>
    <rPh sb="286" eb="288">
      <t>イジ</t>
    </rPh>
    <rPh sb="288" eb="290">
      <t>カンリ</t>
    </rPh>
    <rPh sb="290" eb="292">
      <t>ヒヨウ</t>
    </rPh>
    <rPh sb="293" eb="294">
      <t>ノ</t>
    </rPh>
    <rPh sb="307" eb="309">
      <t>シセツ</t>
    </rPh>
    <rPh sb="309" eb="312">
      <t>リヨウリツ</t>
    </rPh>
    <rPh sb="314" eb="316">
      <t>ルイジ</t>
    </rPh>
    <rPh sb="316" eb="318">
      <t>ダンタイ</t>
    </rPh>
    <rPh sb="318" eb="320">
      <t>ヘイキン</t>
    </rPh>
    <rPh sb="321" eb="322">
      <t>チカ</t>
    </rPh>
    <rPh sb="324" eb="326">
      <t>レイネン</t>
    </rPh>
    <rPh sb="329" eb="331">
      <t>ゼンゴ</t>
    </rPh>
    <rPh sb="338" eb="341">
      <t>スイセンカ</t>
    </rPh>
    <rPh sb="341" eb="342">
      <t>リツ</t>
    </rPh>
    <rPh sb="343" eb="344">
      <t>シ</t>
    </rPh>
    <rPh sb="344" eb="346">
      <t>セッチ</t>
    </rPh>
    <rPh sb="346" eb="347">
      <t>ガタ</t>
    </rPh>
    <rPh sb="347" eb="350">
      <t>ジョウカソウ</t>
    </rPh>
    <rPh sb="350" eb="352">
      <t>ジギョウ</t>
    </rPh>
    <phoneticPr fontId="4"/>
  </si>
  <si>
    <t>　各指標とも悪化しており，経営の健全性が確保されているとは言えない。今後は，維持管理コストの削減を図ったうえで，事業の継続と企業債償還に見合う下水道料金と一般会計からの繰入の確保が必要である。また，整備事業も継続中であり，一般会計の負担のありかたの検討も含め，早急な対策が必要である。
　</t>
    <rPh sb="1" eb="4">
      <t>カクシヒョウ</t>
    </rPh>
    <rPh sb="6" eb="8">
      <t>アッカ</t>
    </rPh>
    <rPh sb="13" eb="15">
      <t>ケイエイ</t>
    </rPh>
    <rPh sb="18" eb="19">
      <t>セイ</t>
    </rPh>
    <rPh sb="20" eb="22">
      <t>カクホ</t>
    </rPh>
    <rPh sb="99" eb="101">
      <t>セイビ</t>
    </rPh>
    <rPh sb="101" eb="103">
      <t>ジギョウ</t>
    </rPh>
    <rPh sb="104" eb="106">
      <t>ケイゾク</t>
    </rPh>
    <rPh sb="106" eb="107">
      <t>チュウ</t>
    </rPh>
    <rPh sb="111" eb="113">
      <t>イッパン</t>
    </rPh>
    <rPh sb="113" eb="115">
      <t>カイケイ</t>
    </rPh>
    <rPh sb="116" eb="118">
      <t>フタン</t>
    </rPh>
    <rPh sb="124" eb="126">
      <t>ケントウ</t>
    </rPh>
    <rPh sb="127" eb="128">
      <t>フク</t>
    </rPh>
    <rPh sb="130" eb="132">
      <t>ソウキュウ</t>
    </rPh>
    <rPh sb="133" eb="135">
      <t>タイサク</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</si>
</sst>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36-4C7A-8A23-748DA7CBE29F}"/>
            </c:ext>
          </c:extLst>
        </c:ser>
        <c:dLbls>
          <c:showLegendKey val="0"/>
          <c:showVal val="0"/>
          <c:showCatName val="0"/>
          <c:showSerName val="0"/>
          <c:showPercent val="0"/>
          <c:showBubbleSize val="0"/>
        </c:dLbls>
        <c:gapWidth val="150"/>
        <c:axId val="139793920"/>
        <c:axId val="1397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E36-4C7A-8A23-748DA7CBE29F}"/>
            </c:ext>
          </c:extLst>
        </c:ser>
        <c:dLbls>
          <c:showLegendKey val="0"/>
          <c:showVal val="0"/>
          <c:showCatName val="0"/>
          <c:showSerName val="0"/>
          <c:showPercent val="0"/>
          <c:showBubbleSize val="0"/>
        </c:dLbls>
        <c:marker val="1"/>
        <c:smooth val="0"/>
        <c:axId val="139793920"/>
        <c:axId val="139795840"/>
      </c:lineChart>
      <c:dateAx>
        <c:axId val="139793920"/>
        <c:scaling>
          <c:orientation val="minMax"/>
        </c:scaling>
        <c:delete val="1"/>
        <c:axPos val="b"/>
        <c:numFmt formatCode="ge" sourceLinked="1"/>
        <c:majorTickMark val="none"/>
        <c:minorTickMark val="none"/>
        <c:tickLblPos val="none"/>
        <c:crossAx val="139795840"/>
        <c:crosses val="autoZero"/>
        <c:auto val="1"/>
        <c:lblOffset val="100"/>
        <c:baseTimeUnit val="years"/>
      </c:dateAx>
      <c:valAx>
        <c:axId val="1397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49.94</c:v>
                </c:pt>
                <c:pt idx="1">
                  <c:v>52.15</c:v>
                </c:pt>
                <c:pt idx="2">
                  <c:v>52.98</c:v>
                </c:pt>
                <c:pt idx="3">
                  <c:v>53.26</c:v>
                </c:pt>
                <c:pt idx="4">
                  <c:v>53.38</c:v>
                </c:pt>
              </c:numCache>
            </c:numRef>
          </c:val>
          <c:extLst xmlns:c16r2="http://schemas.microsoft.com/office/drawing/2015/06/chart">
            <c:ext xmlns:c16="http://schemas.microsoft.com/office/drawing/2014/chart" uri="{C3380CC4-5D6E-409C-BE32-E72D297353CC}">
              <c16:uniqueId val="{00000000-75F0-413A-9F6B-2B9041C57269}"/>
            </c:ext>
          </c:extLst>
        </c:ser>
        <c:dLbls>
          <c:showLegendKey val="0"/>
          <c:showVal val="0"/>
          <c:showCatName val="0"/>
          <c:showSerName val="0"/>
          <c:showPercent val="0"/>
          <c:showBubbleSize val="0"/>
        </c:dLbls>
        <c:gapWidth val="150"/>
        <c:axId val="141096832"/>
        <c:axId val="1411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75F0-413A-9F6B-2B9041C57269}"/>
            </c:ext>
          </c:extLst>
        </c:ser>
        <c:dLbls>
          <c:showLegendKey val="0"/>
          <c:showVal val="0"/>
          <c:showCatName val="0"/>
          <c:showSerName val="0"/>
          <c:showPercent val="0"/>
          <c:showBubbleSize val="0"/>
        </c:dLbls>
        <c:marker val="1"/>
        <c:smooth val="0"/>
        <c:axId val="141096832"/>
        <c:axId val="141164544"/>
      </c:lineChart>
      <c:dateAx>
        <c:axId val="141096832"/>
        <c:scaling>
          <c:orientation val="minMax"/>
        </c:scaling>
        <c:delete val="1"/>
        <c:axPos val="b"/>
        <c:numFmt formatCode="ge" sourceLinked="1"/>
        <c:majorTickMark val="none"/>
        <c:minorTickMark val="none"/>
        <c:tickLblPos val="none"/>
        <c:crossAx val="141164544"/>
        <c:crosses val="autoZero"/>
        <c:auto val="1"/>
        <c:lblOffset val="100"/>
        <c:baseTimeUnit val="years"/>
      </c:dateAx>
      <c:valAx>
        <c:axId val="1411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E9F-40D2-B6DE-CE0389B9EF12}"/>
            </c:ext>
          </c:extLst>
        </c:ser>
        <c:dLbls>
          <c:showLegendKey val="0"/>
          <c:showVal val="0"/>
          <c:showCatName val="0"/>
          <c:showSerName val="0"/>
          <c:showPercent val="0"/>
          <c:showBubbleSize val="0"/>
        </c:dLbls>
        <c:gapWidth val="150"/>
        <c:axId val="141198848"/>
        <c:axId val="1412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1E9F-40D2-B6DE-CE0389B9EF12}"/>
            </c:ext>
          </c:extLst>
        </c:ser>
        <c:dLbls>
          <c:showLegendKey val="0"/>
          <c:showVal val="0"/>
          <c:showCatName val="0"/>
          <c:showSerName val="0"/>
          <c:showPercent val="0"/>
          <c:showBubbleSize val="0"/>
        </c:dLbls>
        <c:marker val="1"/>
        <c:smooth val="0"/>
        <c:axId val="141198848"/>
        <c:axId val="141200768"/>
      </c:lineChart>
      <c:dateAx>
        <c:axId val="141198848"/>
        <c:scaling>
          <c:orientation val="minMax"/>
        </c:scaling>
        <c:delete val="1"/>
        <c:axPos val="b"/>
        <c:numFmt formatCode="ge" sourceLinked="1"/>
        <c:majorTickMark val="none"/>
        <c:minorTickMark val="none"/>
        <c:tickLblPos val="none"/>
        <c:crossAx val="141200768"/>
        <c:crosses val="autoZero"/>
        <c:auto val="1"/>
        <c:lblOffset val="100"/>
        <c:baseTimeUnit val="years"/>
      </c:dateAx>
      <c:valAx>
        <c:axId val="141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78.180000000000007</c:v>
                </c:pt>
                <c:pt idx="1">
                  <c:v>70.040000000000006</c:v>
                </c:pt>
                <c:pt idx="2">
                  <c:v>63.91</c:v>
                </c:pt>
                <c:pt idx="3">
                  <c:v>78.650000000000006</c:v>
                </c:pt>
                <c:pt idx="4">
                  <c:v>78.209999999999994</c:v>
                </c:pt>
              </c:numCache>
            </c:numRef>
          </c:val>
          <c:extLst xmlns:c16r2="http://schemas.microsoft.com/office/drawing/2015/06/chart">
            <c:ext xmlns:c16="http://schemas.microsoft.com/office/drawing/2014/chart" uri="{C3380CC4-5D6E-409C-BE32-E72D297353CC}">
              <c16:uniqueId val="{00000000-0D13-46A0-9666-EFEC62A57C55}"/>
            </c:ext>
          </c:extLst>
        </c:ser>
        <c:dLbls>
          <c:showLegendKey val="0"/>
          <c:showVal val="0"/>
          <c:showCatName val="0"/>
          <c:showSerName val="0"/>
          <c:showPercent val="0"/>
          <c:showBubbleSize val="0"/>
        </c:dLbls>
        <c:gapWidth val="150"/>
        <c:axId val="139851648"/>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13-46A0-9666-EFEC62A57C55}"/>
            </c:ext>
          </c:extLst>
        </c:ser>
        <c:dLbls>
          <c:showLegendKey val="0"/>
          <c:showVal val="0"/>
          <c:showCatName val="0"/>
          <c:showSerName val="0"/>
          <c:showPercent val="0"/>
          <c:showBubbleSize val="0"/>
        </c:dLbls>
        <c:marker val="1"/>
        <c:smooth val="0"/>
        <c:axId val="139851648"/>
        <c:axId val="139853824"/>
      </c:lineChart>
      <c:dateAx>
        <c:axId val="139851648"/>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CF-4FCA-9DBC-BA09B9D8D99E}"/>
            </c:ext>
          </c:extLst>
        </c:ser>
        <c:dLbls>
          <c:showLegendKey val="0"/>
          <c:showVal val="0"/>
          <c:showCatName val="0"/>
          <c:showSerName val="0"/>
          <c:showPercent val="0"/>
          <c:showBubbleSize val="0"/>
        </c:dLbls>
        <c:gapWidth val="150"/>
        <c:axId val="140732672"/>
        <c:axId val="1407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CF-4FCA-9DBC-BA09B9D8D99E}"/>
            </c:ext>
          </c:extLst>
        </c:ser>
        <c:dLbls>
          <c:showLegendKey val="0"/>
          <c:showVal val="0"/>
          <c:showCatName val="0"/>
          <c:showSerName val="0"/>
          <c:showPercent val="0"/>
          <c:showBubbleSize val="0"/>
        </c:dLbls>
        <c:marker val="1"/>
        <c:smooth val="0"/>
        <c:axId val="140732672"/>
        <c:axId val="140747136"/>
      </c:lineChart>
      <c:dateAx>
        <c:axId val="140732672"/>
        <c:scaling>
          <c:orientation val="minMax"/>
        </c:scaling>
        <c:delete val="1"/>
        <c:axPos val="b"/>
        <c:numFmt formatCode="ge" sourceLinked="1"/>
        <c:majorTickMark val="none"/>
        <c:minorTickMark val="none"/>
        <c:tickLblPos val="none"/>
        <c:crossAx val="140747136"/>
        <c:crosses val="autoZero"/>
        <c:auto val="1"/>
        <c:lblOffset val="100"/>
        <c:baseTimeUnit val="years"/>
      </c:dateAx>
      <c:valAx>
        <c:axId val="1407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9C-47C7-8264-415CBB3656E0}"/>
            </c:ext>
          </c:extLst>
        </c:ser>
        <c:dLbls>
          <c:showLegendKey val="0"/>
          <c:showVal val="0"/>
          <c:showCatName val="0"/>
          <c:showSerName val="0"/>
          <c:showPercent val="0"/>
          <c:showBubbleSize val="0"/>
        </c:dLbls>
        <c:gapWidth val="150"/>
        <c:axId val="140769920"/>
        <c:axId val="1411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9C-47C7-8264-415CBB3656E0}"/>
            </c:ext>
          </c:extLst>
        </c:ser>
        <c:dLbls>
          <c:showLegendKey val="0"/>
          <c:showVal val="0"/>
          <c:showCatName val="0"/>
          <c:showSerName val="0"/>
          <c:showPercent val="0"/>
          <c:showBubbleSize val="0"/>
        </c:dLbls>
        <c:marker val="1"/>
        <c:smooth val="0"/>
        <c:axId val="140769920"/>
        <c:axId val="141116160"/>
      </c:lineChart>
      <c:dateAx>
        <c:axId val="140769920"/>
        <c:scaling>
          <c:orientation val="minMax"/>
        </c:scaling>
        <c:delete val="1"/>
        <c:axPos val="b"/>
        <c:numFmt formatCode="ge" sourceLinked="1"/>
        <c:majorTickMark val="none"/>
        <c:minorTickMark val="none"/>
        <c:tickLblPos val="none"/>
        <c:crossAx val="141116160"/>
        <c:crosses val="autoZero"/>
        <c:auto val="1"/>
        <c:lblOffset val="100"/>
        <c:baseTimeUnit val="years"/>
      </c:dateAx>
      <c:valAx>
        <c:axId val="1411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CA-4382-B6F2-691DCEC41E36}"/>
            </c:ext>
          </c:extLst>
        </c:ser>
        <c:dLbls>
          <c:showLegendKey val="0"/>
          <c:showVal val="0"/>
          <c:showCatName val="0"/>
          <c:showSerName val="0"/>
          <c:showPercent val="0"/>
          <c:showBubbleSize val="0"/>
        </c:dLbls>
        <c:gapWidth val="150"/>
        <c:axId val="141127040"/>
        <c:axId val="1411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CA-4382-B6F2-691DCEC41E36}"/>
            </c:ext>
          </c:extLst>
        </c:ser>
        <c:dLbls>
          <c:showLegendKey val="0"/>
          <c:showVal val="0"/>
          <c:showCatName val="0"/>
          <c:showSerName val="0"/>
          <c:showPercent val="0"/>
          <c:showBubbleSize val="0"/>
        </c:dLbls>
        <c:marker val="1"/>
        <c:smooth val="0"/>
        <c:axId val="141127040"/>
        <c:axId val="141153792"/>
      </c:lineChart>
      <c:dateAx>
        <c:axId val="141127040"/>
        <c:scaling>
          <c:orientation val="minMax"/>
        </c:scaling>
        <c:delete val="1"/>
        <c:axPos val="b"/>
        <c:numFmt formatCode="ge" sourceLinked="1"/>
        <c:majorTickMark val="none"/>
        <c:minorTickMark val="none"/>
        <c:tickLblPos val="none"/>
        <c:crossAx val="141153792"/>
        <c:crosses val="autoZero"/>
        <c:auto val="1"/>
        <c:lblOffset val="100"/>
        <c:baseTimeUnit val="years"/>
      </c:dateAx>
      <c:valAx>
        <c:axId val="1411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29-4695-BC60-A46D9D3E501A}"/>
            </c:ext>
          </c:extLst>
        </c:ser>
        <c:dLbls>
          <c:showLegendKey val="0"/>
          <c:showVal val="0"/>
          <c:showCatName val="0"/>
          <c:showSerName val="0"/>
          <c:showPercent val="0"/>
          <c:showBubbleSize val="0"/>
        </c:dLbls>
        <c:gapWidth val="150"/>
        <c:axId val="140874496"/>
        <c:axId val="1408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29-4695-BC60-A46D9D3E501A}"/>
            </c:ext>
          </c:extLst>
        </c:ser>
        <c:dLbls>
          <c:showLegendKey val="0"/>
          <c:showVal val="0"/>
          <c:showCatName val="0"/>
          <c:showSerName val="0"/>
          <c:showPercent val="0"/>
          <c:showBubbleSize val="0"/>
        </c:dLbls>
        <c:marker val="1"/>
        <c:smooth val="0"/>
        <c:axId val="140874496"/>
        <c:axId val="140876416"/>
      </c:lineChart>
      <c:dateAx>
        <c:axId val="140874496"/>
        <c:scaling>
          <c:orientation val="minMax"/>
        </c:scaling>
        <c:delete val="1"/>
        <c:axPos val="b"/>
        <c:numFmt formatCode="ge" sourceLinked="1"/>
        <c:majorTickMark val="none"/>
        <c:minorTickMark val="none"/>
        <c:tickLblPos val="none"/>
        <c:crossAx val="140876416"/>
        <c:crosses val="autoZero"/>
        <c:auto val="1"/>
        <c:lblOffset val="100"/>
        <c:baseTimeUnit val="years"/>
      </c:dateAx>
      <c:valAx>
        <c:axId val="1408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1094.96</c:v>
                </c:pt>
                <c:pt idx="1">
                  <c:v>1025.6400000000001</c:v>
                </c:pt>
                <c:pt idx="2">
                  <c:v>1017.47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E99-4C26-AA8F-C816CD7276E0}"/>
            </c:ext>
          </c:extLst>
        </c:ser>
        <c:dLbls>
          <c:showLegendKey val="0"/>
          <c:showVal val="0"/>
          <c:showCatName val="0"/>
          <c:showSerName val="0"/>
          <c:showPercent val="0"/>
          <c:showBubbleSize val="0"/>
        </c:dLbls>
        <c:gapWidth val="150"/>
        <c:axId val="140915840"/>
        <c:axId val="1409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AE99-4C26-AA8F-C816CD7276E0}"/>
            </c:ext>
          </c:extLst>
        </c:ser>
        <c:dLbls>
          <c:showLegendKey val="0"/>
          <c:showVal val="0"/>
          <c:showCatName val="0"/>
          <c:showSerName val="0"/>
          <c:showPercent val="0"/>
          <c:showBubbleSize val="0"/>
        </c:dLbls>
        <c:marker val="1"/>
        <c:smooth val="0"/>
        <c:axId val="140915840"/>
        <c:axId val="140917760"/>
      </c:lineChart>
      <c:dateAx>
        <c:axId val="140915840"/>
        <c:scaling>
          <c:orientation val="minMax"/>
        </c:scaling>
        <c:delete val="1"/>
        <c:axPos val="b"/>
        <c:numFmt formatCode="ge" sourceLinked="1"/>
        <c:majorTickMark val="none"/>
        <c:minorTickMark val="none"/>
        <c:tickLblPos val="none"/>
        <c:crossAx val="140917760"/>
        <c:crosses val="autoZero"/>
        <c:auto val="1"/>
        <c:lblOffset val="100"/>
        <c:baseTimeUnit val="years"/>
      </c:dateAx>
      <c:valAx>
        <c:axId val="1409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71.84</c:v>
                </c:pt>
                <c:pt idx="1">
                  <c:v>65.099999999999994</c:v>
                </c:pt>
                <c:pt idx="2">
                  <c:v>58.71</c:v>
                </c:pt>
                <c:pt idx="3">
                  <c:v>67.45</c:v>
                </c:pt>
                <c:pt idx="4">
                  <c:v>65.260000000000005</c:v>
                </c:pt>
              </c:numCache>
            </c:numRef>
          </c:val>
          <c:extLst xmlns:c16r2="http://schemas.microsoft.com/office/drawing/2015/06/chart">
            <c:ext xmlns:c16="http://schemas.microsoft.com/office/drawing/2014/chart" uri="{C3380CC4-5D6E-409C-BE32-E72D297353CC}">
              <c16:uniqueId val="{00000000-0762-4774-B630-0866F8DD8F19}"/>
            </c:ext>
          </c:extLst>
        </c:ser>
        <c:dLbls>
          <c:showLegendKey val="0"/>
          <c:showVal val="0"/>
          <c:showCatName val="0"/>
          <c:showSerName val="0"/>
          <c:showPercent val="0"/>
          <c:showBubbleSize val="0"/>
        </c:dLbls>
        <c:gapWidth val="150"/>
        <c:axId val="140957184"/>
        <c:axId val="1409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0762-4774-B630-0866F8DD8F19}"/>
            </c:ext>
          </c:extLst>
        </c:ser>
        <c:dLbls>
          <c:showLegendKey val="0"/>
          <c:showVal val="0"/>
          <c:showCatName val="0"/>
          <c:showSerName val="0"/>
          <c:showPercent val="0"/>
          <c:showBubbleSize val="0"/>
        </c:dLbls>
        <c:marker val="1"/>
        <c:smooth val="0"/>
        <c:axId val="140957184"/>
        <c:axId val="140959104"/>
      </c:lineChart>
      <c:dateAx>
        <c:axId val="140957184"/>
        <c:scaling>
          <c:orientation val="minMax"/>
        </c:scaling>
        <c:delete val="1"/>
        <c:axPos val="b"/>
        <c:numFmt formatCode="ge" sourceLinked="1"/>
        <c:majorTickMark val="none"/>
        <c:minorTickMark val="none"/>
        <c:tickLblPos val="none"/>
        <c:crossAx val="140959104"/>
        <c:crosses val="autoZero"/>
        <c:auto val="1"/>
        <c:lblOffset val="100"/>
        <c:baseTimeUnit val="years"/>
      </c:dateAx>
      <c:valAx>
        <c:axId val="1409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268.79000000000002</c:v>
                </c:pt>
                <c:pt idx="1">
                  <c:v>303.27999999999997</c:v>
                </c:pt>
                <c:pt idx="2">
                  <c:v>336.1</c:v>
                </c:pt>
                <c:pt idx="3">
                  <c:v>292.3</c:v>
                </c:pt>
                <c:pt idx="4">
                  <c:v>301.61</c:v>
                </c:pt>
              </c:numCache>
            </c:numRef>
          </c:val>
          <c:extLst xmlns:c16r2="http://schemas.microsoft.com/office/drawing/2015/06/chart">
            <c:ext xmlns:c16="http://schemas.microsoft.com/office/drawing/2014/chart" uri="{C3380CC4-5D6E-409C-BE32-E72D297353CC}">
              <c16:uniqueId val="{00000000-E3F4-4926-A321-4AD523E5D4EE}"/>
            </c:ext>
          </c:extLst>
        </c:ser>
        <c:dLbls>
          <c:showLegendKey val="0"/>
          <c:showVal val="0"/>
          <c:showCatName val="0"/>
          <c:showSerName val="0"/>
          <c:showPercent val="0"/>
          <c:showBubbleSize val="0"/>
        </c:dLbls>
        <c:gapWidth val="150"/>
        <c:axId val="141047296"/>
        <c:axId val="1410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E3F4-4926-A321-4AD523E5D4EE}"/>
            </c:ext>
          </c:extLst>
        </c:ser>
        <c:dLbls>
          <c:showLegendKey val="0"/>
          <c:showVal val="0"/>
          <c:showCatName val="0"/>
          <c:showSerName val="0"/>
          <c:showPercent val="0"/>
          <c:showBubbleSize val="0"/>
        </c:dLbls>
        <c:marker val="1"/>
        <c:smooth val="0"/>
        <c:axId val="141047296"/>
        <c:axId val="141049216"/>
      </c:lineChart>
      <c:dateAx>
        <c:axId val="141047296"/>
        <c:scaling>
          <c:orientation val="minMax"/>
        </c:scaling>
        <c:delete val="1"/>
        <c:axPos val="b"/>
        <c:numFmt formatCode="ge" sourceLinked="1"/>
        <c:majorTickMark val="none"/>
        <c:minorTickMark val="none"/>
        <c:tickLblPos val="none"/>
        <c:crossAx val="141049216"/>
        <c:crosses val="autoZero"/>
        <c:auto val="1"/>
        <c:lblOffset val="100"/>
        <c:baseTimeUnit val="years"/>
      </c:dateAx>
      <c:valAx>
        <c:axId val="1410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132321</v>
      </c>
      <c r="AM8" s="66"/>
      <c r="AN8" s="66"/>
      <c r="AO8" s="66"/>
      <c r="AP8" s="66"/>
      <c r="AQ8" s="66"/>
      <c r="AR8" s="66"/>
      <c r="AS8" s="66"/>
      <c r="AT8" s="65">
        <f>データ!T6</f>
        <v>796.76</v>
      </c>
      <c r="AU8" s="65"/>
      <c r="AV8" s="65"/>
      <c r="AW8" s="65"/>
      <c r="AX8" s="65"/>
      <c r="AY8" s="65"/>
      <c r="AZ8" s="65"/>
      <c r="BA8" s="65"/>
      <c r="BB8" s="65">
        <f>データ!U6</f>
        <v>166.07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8.93</v>
      </c>
      <c r="Q10" s="65"/>
      <c r="R10" s="65"/>
      <c r="S10" s="65"/>
      <c r="T10" s="65"/>
      <c r="U10" s="65"/>
      <c r="V10" s="65"/>
      <c r="W10" s="65">
        <f>データ!Q6</f>
        <v>100</v>
      </c>
      <c r="X10" s="65"/>
      <c r="Y10" s="65"/>
      <c r="Z10" s="65"/>
      <c r="AA10" s="65"/>
      <c r="AB10" s="65"/>
      <c r="AC10" s="65"/>
      <c r="AD10" s="66">
        <f>データ!R6</f>
        <v>3672</v>
      </c>
      <c r="AE10" s="66"/>
      <c r="AF10" s="66"/>
      <c r="AG10" s="66"/>
      <c r="AH10" s="66"/>
      <c r="AI10" s="66"/>
      <c r="AJ10" s="66"/>
      <c r="AK10" s="2"/>
      <c r="AL10" s="66">
        <f>データ!V6</f>
        <v>11760</v>
      </c>
      <c r="AM10" s="66"/>
      <c r="AN10" s="66"/>
      <c r="AO10" s="66"/>
      <c r="AP10" s="66"/>
      <c r="AQ10" s="66"/>
      <c r="AR10" s="66"/>
      <c r="AS10" s="66"/>
      <c r="AT10" s="65">
        <f>データ!W6</f>
        <v>2.16</v>
      </c>
      <c r="AU10" s="65"/>
      <c r="AV10" s="65"/>
      <c r="AW10" s="65"/>
      <c r="AX10" s="65"/>
      <c r="AY10" s="65"/>
      <c r="AZ10" s="65"/>
      <c r="BA10" s="65"/>
      <c r="BB10" s="65">
        <f>データ!X6</f>
        <v>5444.44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agOkO+40e/ZthDCK/sXemj9i0Pt8cr523VXx67360TKbBnrVC64JsonPIpwAO7FUVDvmU+A77aq9K1SqdnQnaA==" saltValue="2WNVL+n1JxSmvFiaHw4PW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42153</v>
      </c>
      <c r="D6" s="32">
        <f t="shared" si="3"/>
        <v>47</v>
      </c>
      <c r="E6" s="32">
        <f t="shared" si="3"/>
        <v>18</v>
      </c>
      <c r="F6" s="32">
        <f t="shared" si="3"/>
        <v>0</v>
      </c>
      <c r="G6" s="32">
        <f t="shared" si="3"/>
        <v>0</v>
      </c>
      <c r="H6" s="32" t="str">
        <f t="shared" si="3"/>
        <v>宮城県　大崎市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8.93</v>
      </c>
      <c r="Q6" s="33">
        <f t="shared" si="3"/>
        <v>100</v>
      </c>
      <c r="R6" s="33">
        <f t="shared" si="3"/>
        <v>3672</v>
      </c>
      <c r="S6" s="33">
        <f t="shared" si="3"/>
        <v>132321</v>
      </c>
      <c r="T6" s="33">
        <f t="shared" si="3"/>
        <v>796.76</v>
      </c>
      <c r="U6" s="33">
        <f t="shared" si="3"/>
        <v>166.07</v>
      </c>
      <c r="V6" s="33">
        <f t="shared" si="3"/>
        <v>11760</v>
      </c>
      <c r="W6" s="33">
        <f t="shared" si="3"/>
        <v>2.16</v>
      </c>
      <c r="X6" s="33">
        <f t="shared" si="3"/>
        <v>5444.44</v>
      </c>
      <c r="Y6" s="34">
        <f>IF(Y7="",NA(),Y7)</f>
        <v>78.180000000000007</v>
      </c>
      <c r="Z6" s="34">
        <f t="shared" ref="Z6:AH6" si="4">IF(Z7="",NA(),Z7)</f>
        <v>70.040000000000006</v>
      </c>
      <c r="AA6" s="34">
        <f t="shared" si="4"/>
        <v>63.91</v>
      </c>
      <c r="AB6" s="34">
        <f t="shared" si="4"/>
        <v>78.650000000000006</v>
      </c>
      <c r="AC6" s="34">
        <f t="shared" si="4"/>
        <v>78.209999999999994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1094.96</v>
      </c>
      <c r="BG6" s="34">
        <f t="shared" ref="BG6:BO6" si="7">IF(BG7="",NA(),BG7)</f>
        <v>1025.6400000000001</v>
      </c>
      <c r="BH6" s="34">
        <f t="shared" si="7"/>
        <v>1017.47</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71.84</v>
      </c>
      <c r="BR6" s="34">
        <f t="shared" ref="BR6:BZ6" si="8">IF(BR7="",NA(),BR7)</f>
        <v>65.099999999999994</v>
      </c>
      <c r="BS6" s="34">
        <f t="shared" si="8"/>
        <v>58.71</v>
      </c>
      <c r="BT6" s="34">
        <f t="shared" si="8"/>
        <v>67.45</v>
      </c>
      <c r="BU6" s="34">
        <f t="shared" si="8"/>
        <v>65.260000000000005</v>
      </c>
      <c r="BV6" s="34">
        <f t="shared" si="8"/>
        <v>58.53</v>
      </c>
      <c r="BW6" s="34">
        <f t="shared" si="8"/>
        <v>57.93</v>
      </c>
      <c r="BX6" s="34">
        <f t="shared" si="8"/>
        <v>57.03</v>
      </c>
      <c r="BY6" s="34">
        <f t="shared" si="8"/>
        <v>55.84</v>
      </c>
      <c r="BZ6" s="34">
        <f t="shared" si="8"/>
        <v>57.08</v>
      </c>
      <c r="CA6" s="33" t="str">
        <f>IF(CA7="","",IF(CA7="-","【-】","【"&amp;SUBSTITUTE(TEXT(CA7,"#,##0.00"),"-","△")&amp;"】"))</f>
        <v>【60.55】</v>
      </c>
      <c r="CB6" s="34">
        <f>IF(CB7="",NA(),CB7)</f>
        <v>268.79000000000002</v>
      </c>
      <c r="CC6" s="34">
        <f t="shared" ref="CC6:CK6" si="9">IF(CC7="",NA(),CC7)</f>
        <v>303.27999999999997</v>
      </c>
      <c r="CD6" s="34">
        <f t="shared" si="9"/>
        <v>336.1</v>
      </c>
      <c r="CE6" s="34">
        <f t="shared" si="9"/>
        <v>292.3</v>
      </c>
      <c r="CF6" s="34">
        <f t="shared" si="9"/>
        <v>301.61</v>
      </c>
      <c r="CG6" s="34">
        <f t="shared" si="9"/>
        <v>266.57</v>
      </c>
      <c r="CH6" s="34">
        <f t="shared" si="9"/>
        <v>276.93</v>
      </c>
      <c r="CI6" s="34">
        <f t="shared" si="9"/>
        <v>283.73</v>
      </c>
      <c r="CJ6" s="34">
        <f t="shared" si="9"/>
        <v>287.57</v>
      </c>
      <c r="CK6" s="34">
        <f t="shared" si="9"/>
        <v>286.86</v>
      </c>
      <c r="CL6" s="33" t="str">
        <f>IF(CL7="","",IF(CL7="-","【-】","【"&amp;SUBSTITUTE(TEXT(CL7,"#,##0.00"),"-","△")&amp;"】"))</f>
        <v>【269.12】</v>
      </c>
      <c r="CM6" s="34">
        <f>IF(CM7="",NA(),CM7)</f>
        <v>49.94</v>
      </c>
      <c r="CN6" s="34">
        <f t="shared" ref="CN6:CV6" si="10">IF(CN7="",NA(),CN7)</f>
        <v>52.15</v>
      </c>
      <c r="CO6" s="34">
        <f t="shared" si="10"/>
        <v>52.98</v>
      </c>
      <c r="CP6" s="34">
        <f t="shared" si="10"/>
        <v>53.26</v>
      </c>
      <c r="CQ6" s="34">
        <f t="shared" si="10"/>
        <v>53.38</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42153</v>
      </c>
      <c r="D7" s="36">
        <v>47</v>
      </c>
      <c r="E7" s="36">
        <v>18</v>
      </c>
      <c r="F7" s="36">
        <v>0</v>
      </c>
      <c r="G7" s="36">
        <v>0</v>
      </c>
      <c r="H7" s="36" t="s">
        <v>110</v>
      </c>
      <c r="I7" s="36" t="s">
        <v>111</v>
      </c>
      <c r="J7" s="36" t="s">
        <v>112</v>
      </c>
      <c r="K7" s="36" t="s">
        <v>113</v>
      </c>
      <c r="L7" s="36" t="s">
        <v>114</v>
      </c>
      <c r="M7" s="36" t="s">
        <v>115</v>
      </c>
      <c r="N7" s="37" t="s">
        <v>116</v>
      </c>
      <c r="O7" s="37" t="s">
        <v>117</v>
      </c>
      <c r="P7" s="37">
        <v>8.93</v>
      </c>
      <c r="Q7" s="37">
        <v>100</v>
      </c>
      <c r="R7" s="37">
        <v>3672</v>
      </c>
      <c r="S7" s="37">
        <v>132321</v>
      </c>
      <c r="T7" s="37">
        <v>796.76</v>
      </c>
      <c r="U7" s="37">
        <v>166.07</v>
      </c>
      <c r="V7" s="37">
        <v>11760</v>
      </c>
      <c r="W7" s="37">
        <v>2.16</v>
      </c>
      <c r="X7" s="37">
        <v>5444.44</v>
      </c>
      <c r="Y7" s="37">
        <v>78.180000000000007</v>
      </c>
      <c r="Z7" s="37">
        <v>70.040000000000006</v>
      </c>
      <c r="AA7" s="37">
        <v>63.91</v>
      </c>
      <c r="AB7" s="37">
        <v>78.650000000000006</v>
      </c>
      <c r="AC7" s="37">
        <v>78.209999999999994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1094.96</v>
      </c>
      <c r="BG7" s="37">
        <v>1025.6400000000001</v>
      </c>
      <c r="BH7" s="37">
        <v>1017.47</v>
      </c>
      <c r="BI7" s="37">
        <v>0</v>
      </c>
      <c r="BJ7" s="37">
        <v>0</v>
      </c>
      <c r="BK7" s="37">
        <v>446.63</v>
      </c>
      <c r="BL7" s="37">
        <v>416.91</v>
      </c>
      <c r="BM7" s="37">
        <v>392.19</v>
      </c>
      <c r="BN7" s="37">
        <v>413.5</v>
      </c>
      <c r="BO7" s="37">
        <v>407.42</v>
      </c>
      <c r="BP7" s="37">
        <v>329.28</v>
      </c>
      <c r="BQ7" s="37">
        <v>71.84</v>
      </c>
      <c r="BR7" s="37">
        <v>65.099999999999994</v>
      </c>
      <c r="BS7" s="37">
        <v>58.71</v>
      </c>
      <c r="BT7" s="37">
        <v>67.45</v>
      </c>
      <c r="BU7" s="37">
        <v>65.260000000000005</v>
      </c>
      <c r="BV7" s="37">
        <v>58.53</v>
      </c>
      <c r="BW7" s="37">
        <v>57.93</v>
      </c>
      <c r="BX7" s="37">
        <v>57.03</v>
      </c>
      <c r="BY7" s="37">
        <v>55.84</v>
      </c>
      <c r="BZ7" s="37">
        <v>57.08</v>
      </c>
      <c r="CA7" s="37">
        <v>60.55</v>
      </c>
      <c r="CB7" s="37">
        <v>268.79000000000002</v>
      </c>
      <c r="CC7" s="37">
        <v>303.27999999999997</v>
      </c>
      <c r="CD7" s="37">
        <v>336.1</v>
      </c>
      <c r="CE7" s="37">
        <v>292.3</v>
      </c>
      <c r="CF7" s="37">
        <v>301.61</v>
      </c>
      <c r="CG7" s="37">
        <v>266.57</v>
      </c>
      <c r="CH7" s="37">
        <v>276.93</v>
      </c>
      <c r="CI7" s="37">
        <v>283.73</v>
      </c>
      <c r="CJ7" s="37">
        <v>287.57</v>
      </c>
      <c r="CK7" s="37">
        <v>286.86</v>
      </c>
      <c r="CL7" s="37">
        <v>269.12</v>
      </c>
      <c r="CM7" s="37">
        <v>49.94</v>
      </c>
      <c r="CN7" s="37">
        <v>52.15</v>
      </c>
      <c r="CO7" s="37">
        <v>52.98</v>
      </c>
      <c r="CP7" s="37">
        <v>53.26</v>
      </c>
      <c r="CQ7" s="37">
        <v>53.38</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2019-02-12T05:22:03Z</cp:lastPrinted>
  <dcterms:created xsi:type="dcterms:W3CDTF">2018-12-03T09:37:51Z</dcterms:created>
  <dcterms:modified xsi:type="dcterms:W3CDTF">2019-02-13T05:41:10Z</dcterms:modified>
  <cp:category/>
</cp:coreProperties>
</file>