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ltbXZ5xivsoVDnjbx3uJPm8gpH+jSvk9wzTZZV+TR332mQ0KcmxzttoP8TPsIV65tTDgvbGun4dIh7m5Die1xg==" workbookSaltValue="7pbwbctrAExcGyXIQ3Fi2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<sst xmlns="http://schemas.openxmlformats.org/spreadsheetml/2006/main" count="240" uniqueCount="127">
  <si>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</si>
  <si>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</si>
  <si>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</si>
  <si>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</si>
  <si>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</si>
  <si>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</si>
  <si>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</si>
  <si>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</si>
  <si>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</si>
  <si>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</si>
  <si>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</si>
  <si>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</si>
  <si>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</si>
  <si>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</si>
  <si>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</si>
  <si>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</si>
  <si>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</si>
  <si>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</si>
  <si>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</si>
  <si>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</si>
  <si>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</si>
  <si>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</si>
  <si>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</si>
  <si>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</si>
  <si>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</si>
  <si>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</si>
  <si>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</si>
  <si>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</si>
  <si>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</si>
  <si>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</si>
  <si>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</si>
  <si>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</si>
  <si>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</si>
  <si>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</si>
  <si>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</si>
  <si>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</si>
  <si>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</si>
  <si>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</si>
  <si>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</si>
  <si>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</si>
  <si>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</si>
  <si>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</si>
  <si>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</si>
  <si>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</si>
  <si>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</si>
  <si>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</si>
  <si>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</si>
  <si>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</si>
  <si>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</si>
  <si>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</si>
  <si>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</si>
  <si>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</si>
  <si>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</si>
  <si>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</si>
  <si>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</si>
  <si>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</si>
  <si>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</si>
  <si>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</si>
  <si>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</si>
  <si>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</si>
  <si>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</si>
  <si>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</si>
  <si>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</si>
  <si>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</si>
  <si>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</si>
  <si>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</si>
  <si>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</si>
  <si>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</si>
  <si>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</si>
  <si>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</si>
  <si>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</si>
  <si>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</si>
  <si>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</si>
  <si>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</si>
  <si>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</si>
  <si>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</si>
  <si>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</si>
  <si>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</si>
  <si>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</si>
  <si>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</si>
  <si>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</si>
  <si>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</si>
  <si>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</si>
  <si>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</si>
  <si>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</si>
  <si>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</si>
  <si>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</si>
  <si>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</si>
  <si>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</si>
  <si>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</si>
  <si>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</si>
  <si>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</si>
  <si>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</si>
  <si>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</si>
  <si>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</si>
  <si>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</si>
  <si>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</si>
  <si>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</si>
  <si>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</si>
  <si>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</si>
  <si>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</si>
  <si>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</si>
  <si>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</si>
  <si>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</si>
  <si>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</si>
  <si>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</si>
  <si>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</si>
  <si>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</si>
  <si>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</si>
  <si>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</si>
  <si>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</si>
  <si>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</si>
  <si>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</si>
  <si>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</si>
  <si>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</si>
  <si>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</si>
  <si>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</si>
  <si>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</si>
  <si>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</si>
  <si>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</si>
  <si>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</si>
  <si>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</si>
  <si>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</si>
  <si>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</si>
  <si>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今後の改善に向けた取り組みについて，平成３２年度から公営企業法一部適用による資産計上を取り込み，経営の安定化を図るための適正な下水道使用料の見直しを検討し，経営改善に努めていく。</t>
    <rPh sb="1" eb="3">
      <t>コンゴ</t>
    </rPh>
    <rPh sb="4" eb="6">
      <t>カイゼン</t>
    </rPh>
    <rPh sb="7" eb="8">
      <t>ム</t>
    </rPh>
    <rPh sb="10" eb="11">
      <t>ト</t>
    </rPh>
    <rPh sb="12" eb="13">
      <t>ク</t>
    </rPh>
    <rPh sb="31" eb="32">
      <t>ホウ</t>
    </rPh>
    <rPh sb="32" eb="34">
      <t>イチブ</t>
    </rPh>
    <rPh sb="34" eb="36">
      <t>テキヨウ</t>
    </rPh>
    <rPh sb="39" eb="41">
      <t>シサン</t>
    </rPh>
    <rPh sb="41" eb="43">
      <t>ケイジョウ</t>
    </rPh>
    <rPh sb="44" eb="45">
      <t>ト</t>
    </rPh>
    <rPh sb="46" eb="47">
      <t>コ</t>
    </rPh>
    <rPh sb="49" eb="51">
      <t>ケイエイ</t>
    </rPh>
    <rPh sb="52" eb="55">
      <t>アンテイカ</t>
    </rPh>
    <rPh sb="56" eb="57">
      <t>ハカ</t>
    </rPh>
    <rPh sb="61" eb="63">
      <t>テキセイ</t>
    </rPh>
    <rPh sb="64" eb="67">
      <t>ゲスイドウ</t>
    </rPh>
    <rPh sb="67" eb="70">
      <t>シヨウリョウ</t>
    </rPh>
    <rPh sb="71" eb="73">
      <t>ミナオ</t>
    </rPh>
    <rPh sb="75" eb="77">
      <t>ケントウ</t>
    </rPh>
    <rPh sb="79" eb="81">
      <t>ケイエイ</t>
    </rPh>
    <rPh sb="81" eb="83">
      <t>カイゼン</t>
    </rPh>
    <rPh sb="84" eb="85">
      <t>ツト</t>
    </rPh>
    <phoneticPr fontId="4"/>
  </si>
  <si>
    <t>　東日本大震災の処理施設復旧工事後，施設・管渠ともに更新は行っておらず，今後ストックマネジメント計画の策定をする必要がある。</t>
    <rPh sb="1" eb="2">
      <t>ヒガシ</t>
    </rPh>
    <rPh sb="2" eb="4">
      <t>ニホン</t>
    </rPh>
    <rPh sb="4" eb="7">
      <t>ダイシンサイ</t>
    </rPh>
    <rPh sb="8" eb="10">
      <t>ショリ</t>
    </rPh>
    <rPh sb="10" eb="12">
      <t>シセツ</t>
    </rPh>
    <rPh sb="12" eb="14">
      <t>フッキュウ</t>
    </rPh>
    <rPh sb="14" eb="16">
      <t>コウジ</t>
    </rPh>
    <rPh sb="16" eb="17">
      <t>ゴ</t>
    </rPh>
    <rPh sb="18" eb="20">
      <t>シセツ</t>
    </rPh>
    <rPh sb="21" eb="23">
      <t>カンキョ</t>
    </rPh>
    <rPh sb="26" eb="28">
      <t>コウシン</t>
    </rPh>
    <rPh sb="29" eb="30">
      <t>オコナ</t>
    </rPh>
    <rPh sb="36" eb="38">
      <t>コンゴ</t>
    </rPh>
    <rPh sb="48" eb="50">
      <t>ケイカク</t>
    </rPh>
    <rPh sb="51" eb="53">
      <t>サクテイ</t>
    </rPh>
    <rPh sb="56" eb="58">
      <t>ヒツヨウ</t>
    </rPh>
    <phoneticPr fontId="4"/>
  </si>
  <si>
    <t>　①収益的収支比率は，近々においては100％に近い水準で推移していくものと見込んでいるが，人口減少により使用料収入の減少等が将来想定される。
　④企業債残高対事業規模比率は平成24年度以降新規の企業債借入がないため低い水準となっている。
　⑤経費回収率は料金収入の減少，汚水処理費の単価増により比率は下がっている状況となっており，平成32年度からの公営企業法一部適用による資産計上を取り込み適正な下水道使用料を検討していく。
　⑥汚水処理原価は接続率の大幅な増加は見込まれないことから維持管理に係る委託業務等汚水処理費の経費削減を検討していく。
　⑦施設利用率は類似単体との開きがあり，人口減少等今後接続率の増加による有収水量の増は見込めない状況にある。今後の施設更新時にダウンサイジングの必要性について検討していく。
　⑧水洗化率は82.16％と類似団体に近い数値となってはいるが，今後の大幅な利用世帯数の増加は見込めない状況である。</t>
    <rPh sb="2" eb="5">
      <t>シュウエキテキ</t>
    </rPh>
    <rPh sb="5" eb="7">
      <t>シュウシ</t>
    </rPh>
    <rPh sb="7" eb="9">
      <t>ヒリツ</t>
    </rPh>
    <rPh sb="11" eb="13">
      <t>キンキン</t>
    </rPh>
    <rPh sb="23" eb="24">
      <t>チカ</t>
    </rPh>
    <rPh sb="25" eb="27">
      <t>スイジュン</t>
    </rPh>
    <rPh sb="28" eb="30">
      <t>スイイ</t>
    </rPh>
    <rPh sb="37" eb="39">
      <t>ミコ</t>
    </rPh>
    <rPh sb="45" eb="47">
      <t>ジンコウ</t>
    </rPh>
    <rPh sb="47" eb="49">
      <t>ゲンショウ</t>
    </rPh>
    <rPh sb="52" eb="55">
      <t>シヨウリョウ</t>
    </rPh>
    <rPh sb="55" eb="57">
      <t>シュウニュウ</t>
    </rPh>
    <rPh sb="58" eb="60">
      <t>ゲンショウ</t>
    </rPh>
    <rPh sb="60" eb="61">
      <t>トウ</t>
    </rPh>
    <rPh sb="62" eb="64">
      <t>ショウライ</t>
    </rPh>
    <rPh sb="64" eb="66">
      <t>ソウテイ</t>
    </rPh>
    <rPh sb="73" eb="75">
      <t>キギョウ</t>
    </rPh>
    <rPh sb="75" eb="76">
      <t>サイ</t>
    </rPh>
    <rPh sb="76" eb="77">
      <t>ザン</t>
    </rPh>
    <rPh sb="77" eb="78">
      <t>タカ</t>
    </rPh>
    <rPh sb="78" eb="79">
      <t>タイ</t>
    </rPh>
    <rPh sb="79" eb="81">
      <t>ジギョウ</t>
    </rPh>
    <rPh sb="81" eb="83">
      <t>キボ</t>
    </rPh>
    <rPh sb="83" eb="85">
      <t>ヒリツ</t>
    </rPh>
    <rPh sb="86" eb="88">
      <t>ヘイセイ</t>
    </rPh>
    <rPh sb="90" eb="92">
      <t>ネンド</t>
    </rPh>
    <rPh sb="92" eb="94">
      <t>イコウ</t>
    </rPh>
    <rPh sb="94" eb="96">
      <t>シンキ</t>
    </rPh>
    <rPh sb="97" eb="99">
      <t>キギョウ</t>
    </rPh>
    <rPh sb="99" eb="100">
      <t>サイ</t>
    </rPh>
    <rPh sb="100" eb="102">
      <t>カリイレ</t>
    </rPh>
    <rPh sb="107" eb="108">
      <t>ヒク</t>
    </rPh>
    <rPh sb="109" eb="111">
      <t>スイジュン</t>
    </rPh>
    <rPh sb="121" eb="123">
      <t>ケイヒ</t>
    </rPh>
    <rPh sb="123" eb="125">
      <t>カイシュウ</t>
    </rPh>
    <rPh sb="125" eb="126">
      <t>リツ</t>
    </rPh>
    <rPh sb="127" eb="129">
      <t>リョウキン</t>
    </rPh>
    <rPh sb="129" eb="131">
      <t>シュウニュウ</t>
    </rPh>
    <rPh sb="132" eb="134">
      <t>ゲンショウ</t>
    </rPh>
    <rPh sb="135" eb="137">
      <t>オスイ</t>
    </rPh>
    <rPh sb="137" eb="139">
      <t>ショリ</t>
    </rPh>
    <rPh sb="139" eb="140">
      <t>ヒ</t>
    </rPh>
    <rPh sb="141" eb="143">
      <t>タンカ</t>
    </rPh>
    <rPh sb="143" eb="144">
      <t>ゾウ</t>
    </rPh>
    <rPh sb="147" eb="149">
      <t>ヒリツ</t>
    </rPh>
    <rPh sb="150" eb="151">
      <t>サ</t>
    </rPh>
    <rPh sb="156" eb="158">
      <t>ジョウキョウ</t>
    </rPh>
    <rPh sb="165" eb="167">
      <t>ヘイセイ</t>
    </rPh>
    <rPh sb="169" eb="171">
      <t>ネンド</t>
    </rPh>
    <rPh sb="174" eb="176">
      <t>コウエイ</t>
    </rPh>
    <rPh sb="176" eb="178">
      <t>キギョウ</t>
    </rPh>
    <rPh sb="178" eb="179">
      <t>ホウ</t>
    </rPh>
    <rPh sb="179" eb="181">
      <t>イチブ</t>
    </rPh>
    <rPh sb="181" eb="183">
      <t>テキヨウ</t>
    </rPh>
    <rPh sb="186" eb="188">
      <t>シサン</t>
    </rPh>
    <rPh sb="188" eb="190">
      <t>ケイジョウ</t>
    </rPh>
    <rPh sb="191" eb="192">
      <t>ト</t>
    </rPh>
    <rPh sb="193" eb="194">
      <t>コ</t>
    </rPh>
    <rPh sb="195" eb="197">
      <t>テキセイ</t>
    </rPh>
    <rPh sb="198" eb="201">
      <t>ゲスイドウ</t>
    </rPh>
    <rPh sb="201" eb="204">
      <t>シヨウリョウ</t>
    </rPh>
    <rPh sb="205" eb="207">
      <t>ケントウ</t>
    </rPh>
    <rPh sb="215" eb="217">
      <t>オスイ</t>
    </rPh>
    <rPh sb="217" eb="219">
      <t>ショリ</t>
    </rPh>
    <rPh sb="219" eb="221">
      <t>ゲンカ</t>
    </rPh>
    <rPh sb="222" eb="224">
      <t>セツゾク</t>
    </rPh>
    <rPh sb="224" eb="225">
      <t>リツ</t>
    </rPh>
    <rPh sb="226" eb="228">
      <t>オオハバ</t>
    </rPh>
    <rPh sb="229" eb="231">
      <t>ゾウカ</t>
    </rPh>
    <rPh sb="232" eb="234">
      <t>ミコ</t>
    </rPh>
    <rPh sb="242" eb="244">
      <t>イジ</t>
    </rPh>
    <rPh sb="244" eb="246">
      <t>カンリ</t>
    </rPh>
    <rPh sb="247" eb="248">
      <t>カカ</t>
    </rPh>
    <rPh sb="249" eb="253">
      <t>イタクギョウム</t>
    </rPh>
    <rPh sb="253" eb="254">
      <t>トウ</t>
    </rPh>
    <rPh sb="254" eb="256">
      <t>オスイ</t>
    </rPh>
    <rPh sb="256" eb="258">
      <t>ショリ</t>
    </rPh>
    <rPh sb="258" eb="259">
      <t>ヒ</t>
    </rPh>
    <rPh sb="260" eb="262">
      <t>ケイヒ</t>
    </rPh>
    <rPh sb="262" eb="264">
      <t>サクゲン</t>
    </rPh>
    <rPh sb="265" eb="267">
      <t>ケントウ</t>
    </rPh>
    <rPh sb="275" eb="279">
      <t>シセツリヨウ</t>
    </rPh>
    <rPh sb="279" eb="280">
      <t>リツ</t>
    </rPh>
    <rPh sb="281" eb="283">
      <t>ルイジ</t>
    </rPh>
    <rPh sb="283" eb="285">
      <t>タンタイ</t>
    </rPh>
    <rPh sb="287" eb="288">
      <t>ヒラ</t>
    </rPh>
    <rPh sb="293" eb="295">
      <t>ジンコウ</t>
    </rPh>
    <rPh sb="295" eb="297">
      <t>ゲンショウ</t>
    </rPh>
    <rPh sb="297" eb="298">
      <t>トウ</t>
    </rPh>
    <rPh sb="298" eb="300">
      <t>コンゴ</t>
    </rPh>
    <rPh sb="300" eb="302">
      <t>セツゾク</t>
    </rPh>
    <rPh sb="302" eb="303">
      <t>リツ</t>
    </rPh>
    <rPh sb="304" eb="305">
      <t>ゾウ</t>
    </rPh>
    <rPh sb="305" eb="306">
      <t>カ</t>
    </rPh>
    <rPh sb="309" eb="311">
      <t>ユウシュウ</t>
    </rPh>
    <rPh sb="311" eb="313">
      <t>スイリョウ</t>
    </rPh>
    <rPh sb="314" eb="315">
      <t>ゾウ</t>
    </rPh>
    <rPh sb="316" eb="318">
      <t>ミコ</t>
    </rPh>
    <rPh sb="321" eb="323">
      <t>ジョウキョウ</t>
    </rPh>
    <rPh sb="362" eb="365">
      <t>スイセンカ</t>
    </rPh>
    <rPh sb="365" eb="366">
      <t>リツ</t>
    </rPh>
    <rPh sb="374" eb="378">
      <t>ルイジダンタイ</t>
    </rPh>
    <rPh sb="392" eb="394">
      <t>コンゴ</t>
    </rPh>
    <rPh sb="395" eb="397">
      <t>オオハバ</t>
    </rPh>
    <rPh sb="398" eb="400">
      <t>リヨウ</t>
    </rPh>
    <rPh sb="400" eb="402">
      <t>セタイ</t>
    </rPh>
    <rPh sb="402" eb="403">
      <t>カズ</t>
    </rPh>
    <rPh sb="404" eb="406">
      <t>ゾウカ</t>
    </rPh>
    <rPh sb="407" eb="409">
      <t>ミコ</t>
    </rPh>
    <rPh sb="412" eb="4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</si>
</sst>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5-4195-B5E9-ADA9E82C29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9255-4195-B5E9-ADA9E82C29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23.33</c:v>
                </c:pt>
                <c:pt idx="1">
                  <c:v>23.5</c:v>
                </c:pt>
                <c:pt idx="2">
                  <c:v>23.5</c:v>
                </c:pt>
                <c:pt idx="3">
                  <c:v>22.33</c:v>
                </c:pt>
                <c:pt idx="4">
                  <c:v>22</c:v>
                </c:pt>
              </c:numCache>
            </c:numRef>
          </c:val>
          <c:extLst>
            <c:ext xmlns:c16="http://schemas.microsoft.com/office/drawing/2014/chart" uri="{C3380CC4-5D6E-409C-BE32-E72D297353CC}">
              <c16:uniqueId val="{00000000-6EBD-430F-B6AC-F1DE687CF4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6EBD-430F-B6AC-F1DE687CF4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78.59</c:v>
                </c:pt>
                <c:pt idx="1">
                  <c:v>77.099999999999994</c:v>
                </c:pt>
                <c:pt idx="2">
                  <c:v>79.239999999999995</c:v>
                </c:pt>
                <c:pt idx="3">
                  <c:v>80.52</c:v>
                </c:pt>
                <c:pt idx="4">
                  <c:v>82.16</c:v>
                </c:pt>
              </c:numCache>
            </c:numRef>
          </c:val>
          <c:extLst>
            <c:ext xmlns:c16="http://schemas.microsoft.com/office/drawing/2014/chart" uri="{C3380CC4-5D6E-409C-BE32-E72D297353CC}">
              <c16:uniqueId val="{00000000-4A04-4E03-BAC8-07CDEF9DB1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4A04-4E03-BAC8-07CDEF9DB1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98.08</c:v>
                </c:pt>
                <c:pt idx="1">
                  <c:v>100.62</c:v>
                </c:pt>
                <c:pt idx="2">
                  <c:v>102.56</c:v>
                </c:pt>
                <c:pt idx="3">
                  <c:v>98.92</c:v>
                </c:pt>
                <c:pt idx="4">
                  <c:v>99.22</c:v>
                </c:pt>
              </c:numCache>
            </c:numRef>
          </c:val>
          <c:extLst>
            <c:ext xmlns:c16="http://schemas.microsoft.com/office/drawing/2014/chart" uri="{C3380CC4-5D6E-409C-BE32-E72D297353CC}">
              <c16:uniqueId val="{00000000-BC9C-4C60-88EE-E6F2DE8C2D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C-4C60-88EE-E6F2DE8C2D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9-4529-A520-561D9462DF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9-4529-A520-561D9462DF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5-435D-B0FB-76EE7473E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5-435D-B0FB-76EE7473E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C-4FAC-A7A0-13C148B527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C-4FAC-A7A0-13C148B527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63-4A1C-9664-179F1FD99B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3-4A1C-9664-179F1FD99B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112.05</c:v>
                </c:pt>
                <c:pt idx="1">
                  <c:v>65.11</c:v>
                </c:pt>
                <c:pt idx="2">
                  <c:v>74.11</c:v>
                </c:pt>
                <c:pt idx="3">
                  <c:v>42.24</c:v>
                </c:pt>
                <c:pt idx="4">
                  <c:v>83.48</c:v>
                </c:pt>
              </c:numCache>
            </c:numRef>
          </c:val>
          <c:extLst>
            <c:ext xmlns:c16="http://schemas.microsoft.com/office/drawing/2014/chart" uri="{C3380CC4-5D6E-409C-BE32-E72D297353CC}">
              <c16:uniqueId val="{00000000-E1FE-4DBF-83AC-A395D754B5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E1FE-4DBF-83AC-A395D754B5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74.58</c:v>
                </c:pt>
                <c:pt idx="1">
                  <c:v>73.58</c:v>
                </c:pt>
                <c:pt idx="2">
                  <c:v>77.91</c:v>
                </c:pt>
                <c:pt idx="3">
                  <c:v>80.42</c:v>
                </c:pt>
                <c:pt idx="4">
                  <c:v>66.34</c:v>
                </c:pt>
              </c:numCache>
            </c:numRef>
          </c:val>
          <c:extLst>
            <c:ext xmlns:c16="http://schemas.microsoft.com/office/drawing/2014/chart" uri="{C3380CC4-5D6E-409C-BE32-E72D297353CC}">
              <c16:uniqueId val="{00000000-9DD8-4375-8FD1-64CA2E07F5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9DD8-4375-8FD1-64CA2E07F5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211.12</c:v>
                </c:pt>
                <c:pt idx="1">
                  <c:v>219.21</c:v>
                </c:pt>
                <c:pt idx="2">
                  <c:v>207.59</c:v>
                </c:pt>
                <c:pt idx="3">
                  <c:v>200.29</c:v>
                </c:pt>
                <c:pt idx="4">
                  <c:v>243.15</c:v>
                </c:pt>
              </c:numCache>
            </c:numRef>
          </c:val>
          <c:extLst>
            <c:ext xmlns:c16="http://schemas.microsoft.com/office/drawing/2014/chart" uri="{C3380CC4-5D6E-409C-BE32-E72D297353CC}">
              <c16:uniqueId val="{00000000-5F91-413D-BCE6-407B120C4F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5F91-413D-BCE6-407B120C4F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64947</v>
      </c>
      <c r="AM8" s="66"/>
      <c r="AN8" s="66"/>
      <c r="AO8" s="66"/>
      <c r="AP8" s="66"/>
      <c r="AQ8" s="66"/>
      <c r="AR8" s="66"/>
      <c r="AS8" s="66"/>
      <c r="AT8" s="65">
        <f>データ!T6</f>
        <v>332.44</v>
      </c>
      <c r="AU8" s="65"/>
      <c r="AV8" s="65"/>
      <c r="AW8" s="65"/>
      <c r="AX8" s="65"/>
      <c r="AY8" s="65"/>
      <c r="AZ8" s="65"/>
      <c r="BA8" s="65"/>
      <c r="BB8" s="65">
        <f>データ!U6</f>
        <v>195.36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0.82</v>
      </c>
      <c r="Q10" s="65"/>
      <c r="R10" s="65"/>
      <c r="S10" s="65"/>
      <c r="T10" s="65"/>
      <c r="U10" s="65"/>
      <c r="V10" s="65"/>
      <c r="W10" s="65">
        <f>データ!Q6</f>
        <v>97.01</v>
      </c>
      <c r="X10" s="65"/>
      <c r="Y10" s="65"/>
      <c r="Z10" s="65"/>
      <c r="AA10" s="65"/>
      <c r="AB10" s="65"/>
      <c r="AC10" s="65"/>
      <c r="AD10" s="66">
        <f>データ!R6</f>
        <v>3002</v>
      </c>
      <c r="AE10" s="66"/>
      <c r="AF10" s="66"/>
      <c r="AG10" s="66"/>
      <c r="AH10" s="66"/>
      <c r="AI10" s="66"/>
      <c r="AJ10" s="66"/>
      <c r="AK10" s="2"/>
      <c r="AL10" s="66">
        <f>データ!V6</f>
        <v>527</v>
      </c>
      <c r="AM10" s="66"/>
      <c r="AN10" s="66"/>
      <c r="AO10" s="66"/>
      <c r="AP10" s="66"/>
      <c r="AQ10" s="66"/>
      <c r="AR10" s="66"/>
      <c r="AS10" s="66"/>
      <c r="AT10" s="65">
        <f>データ!W6</f>
        <v>0.54</v>
      </c>
      <c r="AU10" s="65"/>
      <c r="AV10" s="65"/>
      <c r="AW10" s="65"/>
      <c r="AX10" s="65"/>
      <c r="AY10" s="65"/>
      <c r="AZ10" s="65"/>
      <c r="BA10" s="65"/>
      <c r="BB10" s="65">
        <f>データ!X6</f>
        <v>975.93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F58TUjdMwhrKaaH2f7oWaLCjCMBN3xgFwihm/KUjKTOfQMfB7VKqYECMHQo/1+nrrscb2v6VA/hsi/17ih2f7w==" saltValue="jjDD18OgQ6fKu5BBYBKs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42056</v>
      </c>
      <c r="D6" s="32">
        <f t="shared" si="3"/>
        <v>47</v>
      </c>
      <c r="E6" s="32">
        <f t="shared" si="3"/>
        <v>17</v>
      </c>
      <c r="F6" s="32">
        <f t="shared" si="3"/>
        <v>6</v>
      </c>
      <c r="G6" s="32">
        <f t="shared" si="3"/>
        <v>0</v>
      </c>
      <c r="H6" s="32" t="str">
        <f t="shared" si="3"/>
        <v>宮城県　気仙沼市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0.82</v>
      </c>
      <c r="Q6" s="33">
        <f t="shared" si="3"/>
        <v>97.01</v>
      </c>
      <c r="R6" s="33">
        <f t="shared" si="3"/>
        <v>3002</v>
      </c>
      <c r="S6" s="33">
        <f t="shared" si="3"/>
        <v>64947</v>
      </c>
      <c r="T6" s="33">
        <f t="shared" si="3"/>
        <v>332.44</v>
      </c>
      <c r="U6" s="33">
        <f t="shared" si="3"/>
        <v>195.36</v>
      </c>
      <c r="V6" s="33">
        <f t="shared" si="3"/>
        <v>527</v>
      </c>
      <c r="W6" s="33">
        <f t="shared" si="3"/>
        <v>0.54</v>
      </c>
      <c r="X6" s="33">
        <f t="shared" si="3"/>
        <v>975.93</v>
      </c>
      <c r="Y6" s="34">
        <f>IF(Y7="",NA(),Y7)</f>
        <v>98.08</v>
      </c>
      <c r="Z6" s="34">
        <f t="shared" ref="Z6:AH6" si="4">IF(Z7="",NA(),Z7)</f>
        <v>100.62</v>
      </c>
      <c r="AA6" s="34">
        <f t="shared" si="4"/>
        <v>102.56</v>
      </c>
      <c r="AB6" s="34">
        <f t="shared" si="4"/>
        <v>98.92</v>
      </c>
      <c r="AC6" s="34">
        <f t="shared" si="4"/>
        <v>99.22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112.05</v>
      </c>
      <c r="BG6" s="34">
        <f t="shared" ref="BG6:BO6" si="7">IF(BG7="",NA(),BG7)</f>
        <v>65.11</v>
      </c>
      <c r="BH6" s="34">
        <f t="shared" si="7"/>
        <v>74.11</v>
      </c>
      <c r="BI6" s="34">
        <f t="shared" si="7"/>
        <v>42.24</v>
      </c>
      <c r="BJ6" s="34">
        <f t="shared" si="7"/>
        <v>83.48</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74.58</v>
      </c>
      <c r="BR6" s="34">
        <f t="shared" ref="BR6:BZ6" si="8">IF(BR7="",NA(),BR7)</f>
        <v>73.58</v>
      </c>
      <c r="BS6" s="34">
        <f t="shared" si="8"/>
        <v>77.91</v>
      </c>
      <c r="BT6" s="34">
        <f t="shared" si="8"/>
        <v>80.42</v>
      </c>
      <c r="BU6" s="34">
        <f t="shared" si="8"/>
        <v>66.34</v>
      </c>
      <c r="BV6" s="34">
        <f t="shared" si="8"/>
        <v>35.049999999999997</v>
      </c>
      <c r="BW6" s="34">
        <f t="shared" si="8"/>
        <v>33.86</v>
      </c>
      <c r="BX6" s="34">
        <f t="shared" si="8"/>
        <v>43.13</v>
      </c>
      <c r="BY6" s="34">
        <f t="shared" si="8"/>
        <v>46.26</v>
      </c>
      <c r="BZ6" s="34">
        <f t="shared" si="8"/>
        <v>45.81</v>
      </c>
      <c r="CA6" s="33" t="str">
        <f>IF(CA7="","",IF(CA7="-","【-】","【"&amp;SUBSTITUTE(TEXT(CA7,"#,##0.00"),"-","△")&amp;"】"))</f>
        <v>【47.34】</v>
      </c>
      <c r="CB6" s="34">
        <f>IF(CB7="",NA(),CB7)</f>
        <v>211.12</v>
      </c>
      <c r="CC6" s="34">
        <f t="shared" ref="CC6:CK6" si="9">IF(CC7="",NA(),CC7)</f>
        <v>219.21</v>
      </c>
      <c r="CD6" s="34">
        <f t="shared" si="9"/>
        <v>207.59</v>
      </c>
      <c r="CE6" s="34">
        <f t="shared" si="9"/>
        <v>200.29</v>
      </c>
      <c r="CF6" s="34">
        <f t="shared" si="9"/>
        <v>243.15</v>
      </c>
      <c r="CG6" s="34">
        <f t="shared" si="9"/>
        <v>463.38</v>
      </c>
      <c r="CH6" s="34">
        <f t="shared" si="9"/>
        <v>510.15</v>
      </c>
      <c r="CI6" s="34">
        <f t="shared" si="9"/>
        <v>392.03</v>
      </c>
      <c r="CJ6" s="34">
        <f t="shared" si="9"/>
        <v>376.4</v>
      </c>
      <c r="CK6" s="34">
        <f t="shared" si="9"/>
        <v>383.92</v>
      </c>
      <c r="CL6" s="33" t="str">
        <f>IF(CL7="","",IF(CL7="-","【-】","【"&amp;SUBSTITUTE(TEXT(CL7,"#,##0.00"),"-","△")&amp;"】"))</f>
        <v>【360.30】</v>
      </c>
      <c r="CM6" s="34">
        <f>IF(CM7="",NA(),CM7)</f>
        <v>23.33</v>
      </c>
      <c r="CN6" s="34">
        <f t="shared" ref="CN6:CV6" si="10">IF(CN7="",NA(),CN7)</f>
        <v>23.5</v>
      </c>
      <c r="CO6" s="34">
        <f t="shared" si="10"/>
        <v>23.5</v>
      </c>
      <c r="CP6" s="34">
        <f t="shared" si="10"/>
        <v>22.33</v>
      </c>
      <c r="CQ6" s="34">
        <f t="shared" si="10"/>
        <v>22</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78.59</v>
      </c>
      <c r="CY6" s="34">
        <f t="shared" ref="CY6:DG6" si="11">IF(CY7="",NA(),CY7)</f>
        <v>77.099999999999994</v>
      </c>
      <c r="CZ6" s="34">
        <f t="shared" si="11"/>
        <v>79.239999999999995</v>
      </c>
      <c r="DA6" s="34">
        <f t="shared" si="11"/>
        <v>80.52</v>
      </c>
      <c r="DB6" s="34">
        <f t="shared" si="11"/>
        <v>82.16</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42056</v>
      </c>
      <c r="D7" s="36">
        <v>47</v>
      </c>
      <c r="E7" s="36">
        <v>17</v>
      </c>
      <c r="F7" s="36">
        <v>6</v>
      </c>
      <c r="G7" s="36">
        <v>0</v>
      </c>
      <c r="H7" s="36" t="s">
        <v>111</v>
      </c>
      <c r="I7" s="36" t="s">
        <v>112</v>
      </c>
      <c r="J7" s="36" t="s">
        <v>113</v>
      </c>
      <c r="K7" s="36" t="s">
        <v>114</v>
      </c>
      <c r="L7" s="36" t="s">
        <v>115</v>
      </c>
      <c r="M7" s="36" t="s">
        <v>116</v>
      </c>
      <c r="N7" s="37" t="s">
        <v>117</v>
      </c>
      <c r="O7" s="37" t="s">
        <v>118</v>
      </c>
      <c r="P7" s="37">
        <v>0.82</v>
      </c>
      <c r="Q7" s="37">
        <v>97.01</v>
      </c>
      <c r="R7" s="37">
        <v>3002</v>
      </c>
      <c r="S7" s="37">
        <v>64947</v>
      </c>
      <c r="T7" s="37">
        <v>332.44</v>
      </c>
      <c r="U7" s="37">
        <v>195.36</v>
      </c>
      <c r="V7" s="37">
        <v>527</v>
      </c>
      <c r="W7" s="37">
        <v>0.54</v>
      </c>
      <c r="X7" s="37">
        <v>975.93</v>
      </c>
      <c r="Y7" s="37">
        <v>98.08</v>
      </c>
      <c r="Z7" s="37">
        <v>100.62</v>
      </c>
      <c r="AA7" s="37">
        <v>102.56</v>
      </c>
      <c r="AB7" s="37">
        <v>98.92</v>
      </c>
      <c r="AC7" s="37">
        <v>99.22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112.05</v>
      </c>
      <c r="BG7" s="37">
        <v>65.11</v>
      </c>
      <c r="BH7" s="37">
        <v>74.11</v>
      </c>
      <c r="BI7" s="37">
        <v>42.24</v>
      </c>
      <c r="BJ7" s="37">
        <v>83.48</v>
      </c>
      <c r="BK7" s="37">
        <v>1716.47</v>
      </c>
      <c r="BL7" s="37">
        <v>1741.94</v>
      </c>
      <c r="BM7" s="37">
        <v>1029.24</v>
      </c>
      <c r="BN7" s="37">
        <v>1063.93</v>
      </c>
      <c r="BO7" s="37">
        <v>1060.8599999999999</v>
      </c>
      <c r="BP7" s="37">
        <v>920.42</v>
      </c>
      <c r="BQ7" s="37">
        <v>74.58</v>
      </c>
      <c r="BR7" s="37">
        <v>73.58</v>
      </c>
      <c r="BS7" s="37">
        <v>77.91</v>
      </c>
      <c r="BT7" s="37">
        <v>80.42</v>
      </c>
      <c r="BU7" s="37">
        <v>66.34</v>
      </c>
      <c r="BV7" s="37">
        <v>35.049999999999997</v>
      </c>
      <c r="BW7" s="37">
        <v>33.86</v>
      </c>
      <c r="BX7" s="37">
        <v>43.13</v>
      </c>
      <c r="BY7" s="37">
        <v>46.26</v>
      </c>
      <c r="BZ7" s="37">
        <v>45.81</v>
      </c>
      <c r="CA7" s="37">
        <v>47.34</v>
      </c>
      <c r="CB7" s="37">
        <v>211.12</v>
      </c>
      <c r="CC7" s="37">
        <v>219.21</v>
      </c>
      <c r="CD7" s="37">
        <v>207.59</v>
      </c>
      <c r="CE7" s="37">
        <v>200.29</v>
      </c>
      <c r="CF7" s="37">
        <v>243.15</v>
      </c>
      <c r="CG7" s="37">
        <v>463.38</v>
      </c>
      <c r="CH7" s="37">
        <v>510.15</v>
      </c>
      <c r="CI7" s="37">
        <v>392.03</v>
      </c>
      <c r="CJ7" s="37">
        <v>376.4</v>
      </c>
      <c r="CK7" s="37">
        <v>383.92</v>
      </c>
      <c r="CL7" s="37">
        <v>360.3</v>
      </c>
      <c r="CM7" s="37">
        <v>23.33</v>
      </c>
      <c r="CN7" s="37">
        <v>23.5</v>
      </c>
      <c r="CO7" s="37">
        <v>23.5</v>
      </c>
      <c r="CP7" s="37">
        <v>22.33</v>
      </c>
      <c r="CQ7" s="37">
        <v>22</v>
      </c>
      <c r="CR7" s="37">
        <v>31.37</v>
      </c>
      <c r="CS7" s="37">
        <v>29.86</v>
      </c>
      <c r="CT7" s="37">
        <v>35.64</v>
      </c>
      <c r="CU7" s="37">
        <v>33.729999999999997</v>
      </c>
      <c r="CV7" s="37">
        <v>33.21</v>
      </c>
      <c r="CW7" s="37">
        <v>34.06</v>
      </c>
      <c r="CX7" s="37">
        <v>78.59</v>
      </c>
      <c r="CY7" s="37">
        <v>77.099999999999994</v>
      </c>
      <c r="CZ7" s="37">
        <v>79.239999999999995</v>
      </c>
      <c r="DA7" s="37">
        <v>80.52</v>
      </c>
      <c r="DB7" s="37">
        <v>82.16</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2019-02-15T01:20:15Z</cp:lastPrinted>
  <dcterms:created xsi:type="dcterms:W3CDTF">2018-12-03T09:32:47Z</dcterms:created>
  <dcterms:modified xsi:type="dcterms:W3CDTF">2019-02-15T02:08:59Z</dcterms:modified>
  <cp:category/>
</cp:coreProperties>
</file>