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0実施・公営企業決算統計関係\22 経営比較分析表\04 水道・下水道ほか\03 市町村等回答\04 気仙沼市★\確定\"/>
    </mc:Choice>
  </mc:AlternateContent>
  <workbookProtection workbookAlgorithmName="SHA-512" workbookHashValue="TKoZRpB+TXUIS1xBwWncQoOlscx3jj/jU16uTrBvy9yLV1Lvt8IL7HsBSxRKltAALeCKX7KFKk5JsMuCnqav2g==" workbookSaltValue="jXYL8ZgaBSEjA7qe2lKw8A=="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<sst xmlns="http://schemas.openxmlformats.org/spreadsheetml/2006/main" count="240" uniqueCount="126">
  <si>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</si>
  <si>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</si>
  <si>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</si>
  <si>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</si>
  <si>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</si>
  <si>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</si>
  <si>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</si>
  <si>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</si>
  <si>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</si>
  <si>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</si>
  <si>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</si>
  <si>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</si>
  <si>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</si>
  <si>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</si>
  <si>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</si>
  <si>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</si>
  <si>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</si>
  <si>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</si>
  <si>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</si>
  <si>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</si>
  <si>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</si>
  <si>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</si>
  <si>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</si>
  <si>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</si>
  <si>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</si>
  <si>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</si>
  <si>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</si>
  <si>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</si>
  <si>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</si>
  <si>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</si>
  <si>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</si>
  <si>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</si>
  <si>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</si>
  <si>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</si>
  <si>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</si>
  <si>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</si>
  <si>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</si>
  <si>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</si>
  <si>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</si>
  <si>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</si>
  <si>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</si>
  <si>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</si>
  <si>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</si>
  <si>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</si>
  <si>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</si>
  <si>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</si>
  <si>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</si>
  <si>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</si>
  <si>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</si>
  <si>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</si>
  <si>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</si>
  <si>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</si>
  <si>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</si>
  <si>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</si>
  <si>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</si>
  <si>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</si>
  <si>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</si>
  <si>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</si>
  <si>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</si>
  <si>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</si>
  <si>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</si>
  <si>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</si>
  <si>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</si>
  <si>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</si>
  <si>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</si>
  <si>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</si>
  <si>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</si>
  <si>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</si>
  <si>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</si>
  <si>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</si>
  <si>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</si>
  <si>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</si>
  <si>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</si>
  <si>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</si>
  <si>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</si>
  <si>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</si>
  <si>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</si>
  <si>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</si>
  <si>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</si>
  <si>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</si>
  <si>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</si>
  <si>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</si>
  <si>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</si>
  <si>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</si>
  <si>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</si>
  <si>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</si>
  <si>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</si>
  <si>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</si>
  <si>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</si>
  <si>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</si>
  <si>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</si>
  <si>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</si>
  <si>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</si>
  <si>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</si>
  <si>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</si>
  <si>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</si>
  <si>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</si>
  <si>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</si>
  <si>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</si>
  <si>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</si>
  <si>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</si>
  <si>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</si>
  <si>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</si>
  <si>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</si>
  <si>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</si>
  <si>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</si>
  <si>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</si>
  <si>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</si>
  <si>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</si>
  <si>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</si>
  <si>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</si>
  <si>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</si>
  <si>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</si>
  <si>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</si>
  <si>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</si>
  <si>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</si>
  <si>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</si>
  <si>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</si>
  <si>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</si>
  <si>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</si>
  <si>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</si>
  <si>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</si>
  <si>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</si>
  <si>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渠改善率は0であり，管渠の更新は行っていないが，震災の災害復旧事業において被災管渠758ｍを復旧している。今後においては平成31年度にストックマネジメント計画を策定する予定としており計画に則り更新を進めていく。</t>
    <rPh sb="2" eb="4">
      <t>カンキョ</t>
    </rPh>
    <rPh sb="4" eb="6">
      <t>カイゼン</t>
    </rPh>
    <rPh sb="6" eb="7">
      <t>リツ</t>
    </rPh>
    <rPh sb="13" eb="15">
      <t>カンキョ</t>
    </rPh>
    <rPh sb="16" eb="18">
      <t>コウシン</t>
    </rPh>
    <rPh sb="19" eb="20">
      <t>オコナ</t>
    </rPh>
    <rPh sb="27" eb="29">
      <t>シンサイ</t>
    </rPh>
    <rPh sb="30" eb="32">
      <t>サイガイ</t>
    </rPh>
    <rPh sb="32" eb="34">
      <t>フッキュウ</t>
    </rPh>
    <rPh sb="34" eb="36">
      <t>ジギョウ</t>
    </rPh>
    <rPh sb="40" eb="42">
      <t>ヒサイ</t>
    </rPh>
    <rPh sb="42" eb="44">
      <t>カンキョ</t>
    </rPh>
    <rPh sb="49" eb="51">
      <t>フッキュウ</t>
    </rPh>
    <rPh sb="56" eb="58">
      <t>コンゴ</t>
    </rPh>
    <rPh sb="63" eb="65">
      <t>ヘイセイ</t>
    </rPh>
    <rPh sb="67" eb="69">
      <t>ネンド</t>
    </rPh>
    <rPh sb="80" eb="82">
      <t>ケイカク</t>
    </rPh>
    <rPh sb="83" eb="85">
      <t>サクテイ</t>
    </rPh>
    <rPh sb="87" eb="89">
      <t>ヨテイ</t>
    </rPh>
    <rPh sb="94" eb="96">
      <t>ケイカク</t>
    </rPh>
    <rPh sb="97" eb="98">
      <t>ノット</t>
    </rPh>
    <rPh sb="99" eb="101">
      <t>コウシン</t>
    </rPh>
    <rPh sb="102" eb="103">
      <t>スス</t>
    </rPh>
    <phoneticPr fontId="4"/>
  </si>
  <si>
    <t>　今後の改善に向けた取り組みについて，次年度以降行われるストックマネジメント計画策定及び公営企業法一部適用による資産計上を取り込み，経営の安定化を図るための適正な下水道使用料を検討していく。また水洗化率向上を図るため，イベントや広報等を利用し啓発活動を行い，下水道の理解と接続を促し，水洗化率向上に努めていく。</t>
    <rPh sb="1" eb="3">
      <t>コンゴ</t>
    </rPh>
    <rPh sb="4" eb="6">
      <t>カイゼン</t>
    </rPh>
    <rPh sb="7" eb="8">
      <t>ム</t>
    </rPh>
    <rPh sb="10" eb="11">
      <t>ト</t>
    </rPh>
    <rPh sb="12" eb="13">
      <t>ク</t>
    </rPh>
    <rPh sb="19" eb="22">
      <t>ジネンド</t>
    </rPh>
    <rPh sb="22" eb="24">
      <t>イコウ</t>
    </rPh>
    <rPh sb="24" eb="25">
      <t>オコナ</t>
    </rPh>
    <rPh sb="38" eb="40">
      <t>ケイカク</t>
    </rPh>
    <rPh sb="40" eb="42">
      <t>サクテイ</t>
    </rPh>
    <rPh sb="42" eb="43">
      <t>オヨ</t>
    </rPh>
    <rPh sb="44" eb="46">
      <t>コウエイ</t>
    </rPh>
    <rPh sb="46" eb="48">
      <t>キギョウ</t>
    </rPh>
    <rPh sb="48" eb="49">
      <t>ホウ</t>
    </rPh>
    <rPh sb="49" eb="51">
      <t>イチブ</t>
    </rPh>
    <rPh sb="51" eb="53">
      <t>テキヨウ</t>
    </rPh>
    <rPh sb="56" eb="58">
      <t>シサン</t>
    </rPh>
    <rPh sb="58" eb="60">
      <t>ケイジョウ</t>
    </rPh>
    <rPh sb="61" eb="62">
      <t>ト</t>
    </rPh>
    <rPh sb="63" eb="64">
      <t>コ</t>
    </rPh>
    <rPh sb="66" eb="68">
      <t>ケイエイ</t>
    </rPh>
    <rPh sb="69" eb="72">
      <t>アンテイカ</t>
    </rPh>
    <rPh sb="73" eb="74">
      <t>ハカ</t>
    </rPh>
    <rPh sb="78" eb="80">
      <t>テキセイ</t>
    </rPh>
    <rPh sb="81" eb="84">
      <t>ゲスイドウ</t>
    </rPh>
    <rPh sb="84" eb="87">
      <t>シヨウリョウ</t>
    </rPh>
    <rPh sb="88" eb="90">
      <t>ケントウ</t>
    </rPh>
    <rPh sb="97" eb="100">
      <t>スイセンカ</t>
    </rPh>
    <rPh sb="100" eb="101">
      <t>リツ</t>
    </rPh>
    <rPh sb="101" eb="102">
      <t>ムケ</t>
    </rPh>
    <rPh sb="102" eb="103">
      <t>ジョウ</t>
    </rPh>
    <rPh sb="104" eb="105">
      <t>ハカ</t>
    </rPh>
    <rPh sb="114" eb="116">
      <t>コウホウ</t>
    </rPh>
    <rPh sb="116" eb="117">
      <t>トウ</t>
    </rPh>
    <rPh sb="118" eb="120">
      <t>リヨウ</t>
    </rPh>
    <rPh sb="121" eb="123">
      <t>ケイハツ</t>
    </rPh>
    <rPh sb="123" eb="125">
      <t>カツドウ</t>
    </rPh>
    <rPh sb="126" eb="127">
      <t>オコナ</t>
    </rPh>
    <rPh sb="129" eb="132">
      <t>ゲスイドウ</t>
    </rPh>
    <rPh sb="133" eb="135">
      <t>リカイ</t>
    </rPh>
    <rPh sb="136" eb="138">
      <t>セツゾク</t>
    </rPh>
    <rPh sb="139" eb="140">
      <t>ウナガ</t>
    </rPh>
    <rPh sb="142" eb="145">
      <t>スイセンカ</t>
    </rPh>
    <rPh sb="145" eb="146">
      <t>リツ</t>
    </rPh>
    <rPh sb="146" eb="148">
      <t>コウジョウ</t>
    </rPh>
    <rPh sb="149" eb="150">
      <t>ツト</t>
    </rPh>
    <phoneticPr fontId="4"/>
  </si>
  <si>
    <t>　①収益的収支比率については98.20％とほぼ横ばい状況にある。今後も使用料収入の増につながるよう接続率の向上を行い改善していく。
　④企業債残高対事業規模比率は，平成19年度以降新規の企業債の借入がないため0％となっている。
　⑤経費回収率は44.12％と汚泥処分費の削減及び料金収入の増により増となっている。今後も料金収入の増になるよう接続率の向上を図っていく。
　⑥汚水処理原価は375.21円と昨年度よりは減少しているが，類似団体を上回っており，今後も接続率の向上とあわせてコスト削減に取り組む。
　⑦施設利用率は50.88％と右肩上がりであり，今後も施設利用率を上げるよう努めていく。
　⑧水洗化率は63.60％と類似団体と比べまだ低い状況となってはいるものの，若干ではあるが右肩上がりの水準となっている。今後も引き続きイベントや広報誌等を活用し啓発活動を行い水洗化率を高めていく。</t>
    <rPh sb="2" eb="4">
      <t>シュウエキ</t>
    </rPh>
    <rPh sb="4" eb="5">
      <t>テキ</t>
    </rPh>
    <rPh sb="5" eb="7">
      <t>シュウシ</t>
    </rPh>
    <rPh sb="7" eb="9">
      <t>ヒリツ</t>
    </rPh>
    <rPh sb="23" eb="24">
      <t>ヨコ</t>
    </rPh>
    <rPh sb="26" eb="28">
      <t>ジョウキョウ</t>
    </rPh>
    <rPh sb="32" eb="34">
      <t>コンゴ</t>
    </rPh>
    <rPh sb="35" eb="38">
      <t>シヨウリョウ</t>
    </rPh>
    <rPh sb="38" eb="40">
      <t>シュウニュウ</t>
    </rPh>
    <rPh sb="41" eb="42">
      <t>ゾウ</t>
    </rPh>
    <rPh sb="49" eb="51">
      <t>セツゾク</t>
    </rPh>
    <rPh sb="51" eb="52">
      <t>リツ</t>
    </rPh>
    <rPh sb="53" eb="55">
      <t>コウジョウ</t>
    </rPh>
    <rPh sb="56" eb="57">
      <t>オコナ</t>
    </rPh>
    <rPh sb="58" eb="60">
      <t>カイゼン</t>
    </rPh>
    <rPh sb="68" eb="70">
      <t>キギョウ</t>
    </rPh>
    <rPh sb="70" eb="71">
      <t>サイ</t>
    </rPh>
    <rPh sb="71" eb="72">
      <t>ザン</t>
    </rPh>
    <rPh sb="72" eb="73">
      <t>タカ</t>
    </rPh>
    <rPh sb="73" eb="74">
      <t>タイ</t>
    </rPh>
    <rPh sb="74" eb="76">
      <t>ジギョウ</t>
    </rPh>
    <rPh sb="76" eb="78">
      <t>キボ</t>
    </rPh>
    <rPh sb="78" eb="80">
      <t>ヒリツ</t>
    </rPh>
    <rPh sb="82" eb="84">
      <t>ヘイセイ</t>
    </rPh>
    <rPh sb="86" eb="88">
      <t>ネンド</t>
    </rPh>
    <rPh sb="88" eb="90">
      <t>イコウ</t>
    </rPh>
    <rPh sb="90" eb="92">
      <t>シンキ</t>
    </rPh>
    <rPh sb="93" eb="95">
      <t>キギョウ</t>
    </rPh>
    <rPh sb="95" eb="96">
      <t>サイ</t>
    </rPh>
    <rPh sb="97" eb="99">
      <t>カリイレ</t>
    </rPh>
    <rPh sb="116" eb="118">
      <t>ケイヒ</t>
    </rPh>
    <rPh sb="118" eb="120">
      <t>カイシュウ</t>
    </rPh>
    <rPh sb="120" eb="121">
      <t>リツ</t>
    </rPh>
    <rPh sb="129" eb="131">
      <t>オデイ</t>
    </rPh>
    <rPh sb="131" eb="133">
      <t>ショブン</t>
    </rPh>
    <rPh sb="133" eb="134">
      <t>ヒ</t>
    </rPh>
    <rPh sb="135" eb="137">
      <t>サクゲン</t>
    </rPh>
    <rPh sb="137" eb="138">
      <t>オヨ</t>
    </rPh>
    <rPh sb="139" eb="141">
      <t>リョウキン</t>
    </rPh>
    <rPh sb="141" eb="143">
      <t>シュウニュウ</t>
    </rPh>
    <rPh sb="144" eb="145">
      <t>ゾウ</t>
    </rPh>
    <rPh sb="148" eb="149">
      <t>ゾウ</t>
    </rPh>
    <rPh sb="156" eb="158">
      <t>コンゴ</t>
    </rPh>
    <rPh sb="159" eb="161">
      <t>リョウキン</t>
    </rPh>
    <rPh sb="161" eb="163">
      <t>シュウニュウ</t>
    </rPh>
    <rPh sb="164" eb="165">
      <t>ゾウ</t>
    </rPh>
    <rPh sb="170" eb="172">
      <t>セツゾク</t>
    </rPh>
    <rPh sb="172" eb="173">
      <t>リツ</t>
    </rPh>
    <rPh sb="174" eb="176">
      <t>コウジョウ</t>
    </rPh>
    <rPh sb="177" eb="178">
      <t>ハカ</t>
    </rPh>
    <rPh sb="186" eb="188">
      <t>オスイ</t>
    </rPh>
    <rPh sb="188" eb="190">
      <t>ショリ</t>
    </rPh>
    <rPh sb="190" eb="192">
      <t>ゲンカ</t>
    </rPh>
    <rPh sb="199" eb="200">
      <t>エン</t>
    </rPh>
    <rPh sb="201" eb="204">
      <t>サクネンド</t>
    </rPh>
    <rPh sb="207" eb="209">
      <t>ゲンショウ</t>
    </rPh>
    <rPh sb="215" eb="217">
      <t>ルイジ</t>
    </rPh>
    <rPh sb="217" eb="219">
      <t>ダンタイ</t>
    </rPh>
    <rPh sb="220" eb="222">
      <t>ウワマワ</t>
    </rPh>
    <rPh sb="227" eb="229">
      <t>コンゴ</t>
    </rPh>
    <rPh sb="230" eb="232">
      <t>セツゾク</t>
    </rPh>
    <rPh sb="232" eb="233">
      <t>リツ</t>
    </rPh>
    <rPh sb="234" eb="236">
      <t>コウジョウ</t>
    </rPh>
    <rPh sb="244" eb="246">
      <t>サクゲン</t>
    </rPh>
    <rPh sb="247" eb="248">
      <t>ト</t>
    </rPh>
    <rPh sb="249" eb="250">
      <t>ク</t>
    </rPh>
    <rPh sb="255" eb="257">
      <t>シセツ</t>
    </rPh>
    <rPh sb="257" eb="259">
      <t>リヨウ</t>
    </rPh>
    <rPh sb="259" eb="260">
      <t>リツ</t>
    </rPh>
    <rPh sb="268" eb="270">
      <t>ミギカタ</t>
    </rPh>
    <rPh sb="270" eb="271">
      <t>ア</t>
    </rPh>
    <rPh sb="277" eb="279">
      <t>コンゴ</t>
    </rPh>
    <rPh sb="280" eb="282">
      <t>シセツ</t>
    </rPh>
    <rPh sb="282" eb="284">
      <t>リヨウ</t>
    </rPh>
    <rPh sb="284" eb="285">
      <t>リツ</t>
    </rPh>
    <rPh sb="291" eb="292">
      <t>ツト</t>
    </rPh>
    <rPh sb="300" eb="303">
      <t>スイセンカ</t>
    </rPh>
    <rPh sb="303" eb="304">
      <t>リツ</t>
    </rPh>
    <rPh sb="312" eb="314">
      <t>ルイジ</t>
    </rPh>
    <rPh sb="314" eb="316">
      <t>ダンタイ</t>
    </rPh>
    <rPh sb="317" eb="318">
      <t>クラ</t>
    </rPh>
    <rPh sb="321" eb="322">
      <t>ヒク</t>
    </rPh>
    <rPh sb="323" eb="325">
      <t>ジョウキョウ</t>
    </rPh>
    <rPh sb="336" eb="338">
      <t>ジャッカン</t>
    </rPh>
    <rPh sb="343" eb="345">
      <t>ミギカタ</t>
    </rPh>
    <rPh sb="345" eb="346">
      <t>ア</t>
    </rPh>
    <rPh sb="349" eb="351">
      <t>スイジュン</t>
    </rPh>
    <rPh sb="358" eb="360">
      <t>コンゴ</t>
    </rPh>
    <rPh sb="361" eb="362">
      <t>ヒ</t>
    </rPh>
    <rPh sb="363" eb="364">
      <t>ツヅ</t>
    </rPh>
    <rPh sb="370" eb="373">
      <t>コウホウシ</t>
    </rPh>
    <rPh sb="373" eb="374">
      <t>トウ</t>
    </rPh>
    <rPh sb="375" eb="377">
      <t>カツヨウ</t>
    </rPh>
    <rPh sb="378" eb="380">
      <t>ケイハツ</t>
    </rPh>
    <rPh sb="380" eb="382">
      <t>カツドウ</t>
    </rPh>
    <rPh sb="383" eb="384">
      <t>オコナ</t>
    </rPh>
    <rPh sb="385" eb="388">
      <t>スイセンカ</t>
    </rPh>
    <rPh sb="388" eb="389">
      <t>リツ</t>
    </rPh>
    <rPh sb="390" eb="391">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</si>
</sst>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48-49BE-A55B-E50FD548502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0.09</c:v>
                </c:pt>
              </c:numCache>
            </c:numRef>
          </c:val>
          <c:smooth val="0"/>
          <c:extLst>
            <c:ext xmlns:c16="http://schemas.microsoft.com/office/drawing/2014/chart" uri="{C3380CC4-5D6E-409C-BE32-E72D297353CC}">
              <c16:uniqueId val="{00000001-3448-49BE-A55B-E50FD548502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37.21</c:v>
                </c:pt>
                <c:pt idx="1">
                  <c:v>37.5</c:v>
                </c:pt>
                <c:pt idx="2">
                  <c:v>40.590000000000003</c:v>
                </c:pt>
                <c:pt idx="3">
                  <c:v>48.09</c:v>
                </c:pt>
                <c:pt idx="4">
                  <c:v>50.88</c:v>
                </c:pt>
              </c:numCache>
            </c:numRef>
          </c:val>
          <c:extLst>
            <c:ext xmlns:c16="http://schemas.microsoft.com/office/drawing/2014/chart" uri="{C3380CC4-5D6E-409C-BE32-E72D297353CC}">
              <c16:uniqueId val="{00000000-5504-40FD-B27D-2A6F5394AD3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43.36</c:v>
                </c:pt>
              </c:numCache>
            </c:numRef>
          </c:val>
          <c:smooth val="0"/>
          <c:extLst>
            <c:ext xmlns:c16="http://schemas.microsoft.com/office/drawing/2014/chart" uri="{C3380CC4-5D6E-409C-BE32-E72D297353CC}">
              <c16:uniqueId val="{00000001-5504-40FD-B27D-2A6F5394AD3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51.5</c:v>
                </c:pt>
                <c:pt idx="1">
                  <c:v>53.83</c:v>
                </c:pt>
                <c:pt idx="2">
                  <c:v>57.32</c:v>
                </c:pt>
                <c:pt idx="3">
                  <c:v>62.2</c:v>
                </c:pt>
                <c:pt idx="4">
                  <c:v>63.6</c:v>
                </c:pt>
              </c:numCache>
            </c:numRef>
          </c:val>
          <c:extLst>
            <c:ext xmlns:c16="http://schemas.microsoft.com/office/drawing/2014/chart" uri="{C3380CC4-5D6E-409C-BE32-E72D297353CC}">
              <c16:uniqueId val="{00000000-CF56-4FF6-8C57-204CC014733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83.06</c:v>
                </c:pt>
              </c:numCache>
            </c:numRef>
          </c:val>
          <c:smooth val="0"/>
          <c:extLst>
            <c:ext xmlns:c16="http://schemas.microsoft.com/office/drawing/2014/chart" uri="{C3380CC4-5D6E-409C-BE32-E72D297353CC}">
              <c16:uniqueId val="{00000001-CF56-4FF6-8C57-204CC014733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94.78</c:v>
                </c:pt>
                <c:pt idx="1">
                  <c:v>77.33</c:v>
                </c:pt>
                <c:pt idx="2">
                  <c:v>75.010000000000005</c:v>
                </c:pt>
                <c:pt idx="3">
                  <c:v>99.58</c:v>
                </c:pt>
                <c:pt idx="4">
                  <c:v>98.2</c:v>
                </c:pt>
              </c:numCache>
            </c:numRef>
          </c:val>
          <c:extLst>
            <c:ext xmlns:c16="http://schemas.microsoft.com/office/drawing/2014/chart" uri="{C3380CC4-5D6E-409C-BE32-E72D297353CC}">
              <c16:uniqueId val="{00000000-3B40-42FD-907C-BE5C41B1FB5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40-42FD-907C-BE5C41B1FB5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95-4B03-9492-D1B7B5C4080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95-4B03-9492-D1B7B5C4080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7D-4E3D-A4D0-7DDB1BE79C1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7D-4E3D-A4D0-7DDB1BE79C1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0A-468B-BA42-B461C3F49FB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0A-468B-BA42-B461C3F49FB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70-401A-96B4-18FBC5CC9B0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70-401A-96B4-18FBC5CC9B0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2537.77</c:v>
                </c:pt>
                <c:pt idx="1">
                  <c:v>2175.41</c:v>
                </c:pt>
                <c:pt idx="2">
                  <c:v>117.05</c:v>
                </c:pt>
                <c:pt idx="3" formatCode="#,##0.00;&quot;△&quot;#,##0.00">
                  <c:v>0</c:v>
                </c:pt>
                <c:pt idx="4" formatCode="#,##0.00;&quot;△&quot;#,##0.00">
                  <c:v>0</c:v>
                </c:pt>
              </c:numCache>
            </c:numRef>
          </c:val>
          <c:extLst>
            <c:ext xmlns:c16="http://schemas.microsoft.com/office/drawing/2014/chart" uri="{C3380CC4-5D6E-409C-BE32-E72D297353CC}">
              <c16:uniqueId val="{00000000-FBB2-4024-81B2-E6F49660E01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1243.71</c:v>
                </c:pt>
              </c:numCache>
            </c:numRef>
          </c:val>
          <c:smooth val="0"/>
          <c:extLst>
            <c:ext xmlns:c16="http://schemas.microsoft.com/office/drawing/2014/chart" uri="{C3380CC4-5D6E-409C-BE32-E72D297353CC}">
              <c16:uniqueId val="{00000001-FBB2-4024-81B2-E6F49660E01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54</c:v>
                </c:pt>
                <c:pt idx="1">
                  <c:v>47.96</c:v>
                </c:pt>
                <c:pt idx="2">
                  <c:v>42.03</c:v>
                </c:pt>
                <c:pt idx="3">
                  <c:v>40.130000000000003</c:v>
                </c:pt>
                <c:pt idx="4">
                  <c:v>44.12</c:v>
                </c:pt>
              </c:numCache>
            </c:numRef>
          </c:val>
          <c:extLst>
            <c:ext xmlns:c16="http://schemas.microsoft.com/office/drawing/2014/chart" uri="{C3380CC4-5D6E-409C-BE32-E72D297353CC}">
              <c16:uniqueId val="{00000000-DB81-49A3-B563-674EE79D38C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74.3</c:v>
                </c:pt>
              </c:numCache>
            </c:numRef>
          </c:val>
          <c:smooth val="0"/>
          <c:extLst>
            <c:ext xmlns:c16="http://schemas.microsoft.com/office/drawing/2014/chart" uri="{C3380CC4-5D6E-409C-BE32-E72D297353CC}">
              <c16:uniqueId val="{00000001-DB81-49A3-B563-674EE79D38C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300.49</c:v>
                </c:pt>
                <c:pt idx="1">
                  <c:v>344.23</c:v>
                </c:pt>
                <c:pt idx="2">
                  <c:v>392.1</c:v>
                </c:pt>
                <c:pt idx="3">
                  <c:v>413.26</c:v>
                </c:pt>
                <c:pt idx="4">
                  <c:v>375.21</c:v>
                </c:pt>
              </c:numCache>
            </c:numRef>
          </c:val>
          <c:extLst>
            <c:ext xmlns:c16="http://schemas.microsoft.com/office/drawing/2014/chart" uri="{C3380CC4-5D6E-409C-BE32-E72D297353CC}">
              <c16:uniqueId val="{00000000-91F6-44DC-A1AB-A34A189310E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221.81</c:v>
                </c:pt>
              </c:numCache>
            </c:numRef>
          </c:val>
          <c:smooth val="0"/>
          <c:extLst>
            <c:ext xmlns:c16="http://schemas.microsoft.com/office/drawing/2014/chart" uri="{C3380CC4-5D6E-409C-BE32-E72D297353CC}">
              <c16:uniqueId val="{00000001-91F6-44DC-A1AB-A34A189310E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9" zoomScale="80" zoomScaleNormal="80" workbookViewId="0">
      <selection activeCell="BK11" sqref="BK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気仙沼市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64947</v>
      </c>
      <c r="AM8" s="49"/>
      <c r="AN8" s="49"/>
      <c r="AO8" s="49"/>
      <c r="AP8" s="49"/>
      <c r="AQ8" s="49"/>
      <c r="AR8" s="49"/>
      <c r="AS8" s="49"/>
      <c r="AT8" s="44">
        <f>データ!T6</f>
        <v>332.44</v>
      </c>
      <c r="AU8" s="44"/>
      <c r="AV8" s="44"/>
      <c r="AW8" s="44"/>
      <c r="AX8" s="44"/>
      <c r="AY8" s="44"/>
      <c r="AZ8" s="44"/>
      <c r="BA8" s="44"/>
      <c r="BB8" s="44">
        <f>データ!U6</f>
        <v>195.36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2.39</v>
      </c>
      <c r="Q10" s="44"/>
      <c r="R10" s="44"/>
      <c r="S10" s="44"/>
      <c r="T10" s="44"/>
      <c r="U10" s="44"/>
      <c r="V10" s="44"/>
      <c r="W10" s="44">
        <f>データ!Q6</f>
        <v>79.09</v>
      </c>
      <c r="X10" s="44"/>
      <c r="Y10" s="44"/>
      <c r="Z10" s="44"/>
      <c r="AA10" s="44"/>
      <c r="AB10" s="44"/>
      <c r="AC10" s="44"/>
      <c r="AD10" s="49">
        <f>データ!R6</f>
        <v>3002</v>
      </c>
      <c r="AE10" s="49"/>
      <c r="AF10" s="49"/>
      <c r="AG10" s="49"/>
      <c r="AH10" s="49"/>
      <c r="AI10" s="49"/>
      <c r="AJ10" s="49"/>
      <c r="AK10" s="2"/>
      <c r="AL10" s="49">
        <f>データ!V6</f>
        <v>1541</v>
      </c>
      <c r="AM10" s="49"/>
      <c r="AN10" s="49"/>
      <c r="AO10" s="49"/>
      <c r="AP10" s="49"/>
      <c r="AQ10" s="49"/>
      <c r="AR10" s="49"/>
      <c r="AS10" s="49"/>
      <c r="AT10" s="44">
        <f>データ!W6</f>
        <v>0.69</v>
      </c>
      <c r="AU10" s="44"/>
      <c r="AV10" s="44"/>
      <c r="AW10" s="44"/>
      <c r="AX10" s="44"/>
      <c r="AY10" s="44"/>
      <c r="AZ10" s="44"/>
      <c r="BA10" s="44"/>
      <c r="BB10" s="44">
        <f>データ!X6</f>
        <v>2233.33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gKNOD4r3dNmwOF3SCmRAfUWdFJgh+maYXB2oy1bY2O0MZYdcbhfBxJ26BDpalcxS7agcRDfhhOHjfvT3BqjIAA==" saltValue="GQmyMJHKsUdGnyA4ACU9a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42056</v>
      </c>
      <c r="D6" s="32">
        <f t="shared" si="3"/>
        <v>47</v>
      </c>
      <c r="E6" s="32">
        <f t="shared" si="3"/>
        <v>17</v>
      </c>
      <c r="F6" s="32">
        <f t="shared" si="3"/>
        <v>4</v>
      </c>
      <c r="G6" s="32">
        <f t="shared" si="3"/>
        <v>0</v>
      </c>
      <c r="H6" s="32" t="str">
        <f t="shared" si="3"/>
        <v>宮城県　気仙沼市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2.39</v>
      </c>
      <c r="Q6" s="33">
        <f t="shared" si="3"/>
        <v>79.09</v>
      </c>
      <c r="R6" s="33">
        <f t="shared" si="3"/>
        <v>3002</v>
      </c>
      <c r="S6" s="33">
        <f t="shared" si="3"/>
        <v>64947</v>
      </c>
      <c r="T6" s="33">
        <f t="shared" si="3"/>
        <v>332.44</v>
      </c>
      <c r="U6" s="33">
        <f t="shared" si="3"/>
        <v>195.36</v>
      </c>
      <c r="V6" s="33">
        <f t="shared" si="3"/>
        <v>1541</v>
      </c>
      <c r="W6" s="33">
        <f t="shared" si="3"/>
        <v>0.69</v>
      </c>
      <c r="X6" s="33">
        <f t="shared" si="3"/>
        <v>2233.33</v>
      </c>
      <c r="Y6" s="34">
        <f>IF(Y7="",NA(),Y7)</f>
        <v>94.78</v>
      </c>
      <c r="Z6" s="34">
        <f t="shared" ref="Z6:AH6" si="4">IF(Z7="",NA(),Z7)</f>
        <v>77.33</v>
      </c>
      <c r="AA6" s="34">
        <f t="shared" si="4"/>
        <v>75.010000000000005</v>
      </c>
      <c r="AB6" s="34">
        <f t="shared" si="4"/>
        <v>99.58</v>
      </c>
      <c r="AC6" s="34">
        <f t="shared" si="4"/>
        <v>98.2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2537.77</v>
      </c>
      <c r="BG6" s="34">
        <f t="shared" ref="BG6:BO6" si="7">IF(BG7="",NA(),BG7)</f>
        <v>2175.41</v>
      </c>
      <c r="BH6" s="34">
        <f t="shared" si="7"/>
        <v>117.05</v>
      </c>
      <c r="BI6" s="33">
        <f t="shared" si="7"/>
        <v>0</v>
      </c>
      <c r="BJ6" s="33">
        <f t="shared" si="7"/>
        <v>0</v>
      </c>
      <c r="BK6" s="34">
        <f t="shared" si="7"/>
        <v>1554.05</v>
      </c>
      <c r="BL6" s="34">
        <f t="shared" si="7"/>
        <v>1671.86</v>
      </c>
      <c r="BM6" s="34">
        <f t="shared" si="7"/>
        <v>1673.47</v>
      </c>
      <c r="BN6" s="34">
        <f t="shared" si="7"/>
        <v>1592.72</v>
      </c>
      <c r="BO6" s="34">
        <f t="shared" si="7"/>
        <v>1243.71</v>
      </c>
      <c r="BP6" s="33" t="str">
        <f>IF(BP7="","",IF(BP7="-","【-】","【"&amp;SUBSTITUTE(TEXT(BP7,"#,##0.00"),"-","△")&amp;"】"))</f>
        <v>【1,225.44】</v>
      </c>
      <c r="BQ6" s="34">
        <f>IF(BQ7="",NA(),BQ7)</f>
        <v>54</v>
      </c>
      <c r="BR6" s="34">
        <f t="shared" ref="BR6:BZ6" si="8">IF(BR7="",NA(),BR7)</f>
        <v>47.96</v>
      </c>
      <c r="BS6" s="34">
        <f t="shared" si="8"/>
        <v>42.03</v>
      </c>
      <c r="BT6" s="34">
        <f t="shared" si="8"/>
        <v>40.130000000000003</v>
      </c>
      <c r="BU6" s="34">
        <f t="shared" si="8"/>
        <v>44.12</v>
      </c>
      <c r="BV6" s="34">
        <f t="shared" si="8"/>
        <v>53.01</v>
      </c>
      <c r="BW6" s="34">
        <f t="shared" si="8"/>
        <v>50.54</v>
      </c>
      <c r="BX6" s="34">
        <f t="shared" si="8"/>
        <v>49.22</v>
      </c>
      <c r="BY6" s="34">
        <f t="shared" si="8"/>
        <v>53.7</v>
      </c>
      <c r="BZ6" s="34">
        <f t="shared" si="8"/>
        <v>74.3</v>
      </c>
      <c r="CA6" s="33" t="str">
        <f>IF(CA7="","",IF(CA7="-","【-】","【"&amp;SUBSTITUTE(TEXT(CA7,"#,##0.00"),"-","△")&amp;"】"))</f>
        <v>【75.58】</v>
      </c>
      <c r="CB6" s="34">
        <f>IF(CB7="",NA(),CB7)</f>
        <v>300.49</v>
      </c>
      <c r="CC6" s="34">
        <f t="shared" ref="CC6:CK6" si="9">IF(CC7="",NA(),CC7)</f>
        <v>344.23</v>
      </c>
      <c r="CD6" s="34">
        <f t="shared" si="9"/>
        <v>392.1</v>
      </c>
      <c r="CE6" s="34">
        <f t="shared" si="9"/>
        <v>413.26</v>
      </c>
      <c r="CF6" s="34">
        <f t="shared" si="9"/>
        <v>375.21</v>
      </c>
      <c r="CG6" s="34">
        <f t="shared" si="9"/>
        <v>299.39</v>
      </c>
      <c r="CH6" s="34">
        <f t="shared" si="9"/>
        <v>320.36</v>
      </c>
      <c r="CI6" s="34">
        <f t="shared" si="9"/>
        <v>332.02</v>
      </c>
      <c r="CJ6" s="34">
        <f t="shared" si="9"/>
        <v>300.35000000000002</v>
      </c>
      <c r="CK6" s="34">
        <f t="shared" si="9"/>
        <v>221.81</v>
      </c>
      <c r="CL6" s="33" t="str">
        <f>IF(CL7="","",IF(CL7="-","【-】","【"&amp;SUBSTITUTE(TEXT(CL7,"#,##0.00"),"-","△")&amp;"】"))</f>
        <v>【215.23】</v>
      </c>
      <c r="CM6" s="34">
        <f>IF(CM7="",NA(),CM7)</f>
        <v>37.21</v>
      </c>
      <c r="CN6" s="34">
        <f t="shared" ref="CN6:CV6" si="10">IF(CN7="",NA(),CN7)</f>
        <v>37.5</v>
      </c>
      <c r="CO6" s="34">
        <f t="shared" si="10"/>
        <v>40.590000000000003</v>
      </c>
      <c r="CP6" s="34">
        <f t="shared" si="10"/>
        <v>48.09</v>
      </c>
      <c r="CQ6" s="34">
        <f t="shared" si="10"/>
        <v>50.88</v>
      </c>
      <c r="CR6" s="34">
        <f t="shared" si="10"/>
        <v>36.200000000000003</v>
      </c>
      <c r="CS6" s="34">
        <f t="shared" si="10"/>
        <v>34.74</v>
      </c>
      <c r="CT6" s="34">
        <f t="shared" si="10"/>
        <v>36.65</v>
      </c>
      <c r="CU6" s="34">
        <f t="shared" si="10"/>
        <v>37.72</v>
      </c>
      <c r="CV6" s="34">
        <f t="shared" si="10"/>
        <v>43.36</v>
      </c>
      <c r="CW6" s="33" t="str">
        <f>IF(CW7="","",IF(CW7="-","【-】","【"&amp;SUBSTITUTE(TEXT(CW7,"#,##0.00"),"-","△")&amp;"】"))</f>
        <v>【42.66】</v>
      </c>
      <c r="CX6" s="34">
        <f>IF(CX7="",NA(),CX7)</f>
        <v>51.5</v>
      </c>
      <c r="CY6" s="34">
        <f t="shared" ref="CY6:DG6" si="11">IF(CY7="",NA(),CY7)</f>
        <v>53.83</v>
      </c>
      <c r="CZ6" s="34">
        <f t="shared" si="11"/>
        <v>57.32</v>
      </c>
      <c r="DA6" s="34">
        <f t="shared" si="11"/>
        <v>62.2</v>
      </c>
      <c r="DB6" s="34">
        <f t="shared" si="11"/>
        <v>63.6</v>
      </c>
      <c r="DC6" s="34">
        <f t="shared" si="11"/>
        <v>71.069999999999993</v>
      </c>
      <c r="DD6" s="34">
        <f t="shared" si="11"/>
        <v>70.14</v>
      </c>
      <c r="DE6" s="34">
        <f t="shared" si="11"/>
        <v>68.83</v>
      </c>
      <c r="DF6" s="34">
        <f t="shared" si="11"/>
        <v>68.459999999999994</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0.09</v>
      </c>
      <c r="EO6" s="33" t="str">
        <f>IF(EO7="","",IF(EO7="-","【-】","【"&amp;SUBSTITUTE(TEXT(EO7,"#,##0.00"),"-","△")&amp;"】"))</f>
        <v>【0.10】</v>
      </c>
    </row>
    <row r="7" spans="1:145" s="35" customFormat="1" x14ac:dyDescent="0.15">
      <c r="A7" s="27"/>
      <c r="B7" s="36">
        <v>2017</v>
      </c>
      <c r="C7" s="36">
        <v>42056</v>
      </c>
      <c r="D7" s="36">
        <v>47</v>
      </c>
      <c r="E7" s="36">
        <v>17</v>
      </c>
      <c r="F7" s="36">
        <v>4</v>
      </c>
      <c r="G7" s="36">
        <v>0</v>
      </c>
      <c r="H7" s="36" t="s">
        <v>110</v>
      </c>
      <c r="I7" s="36" t="s">
        <v>111</v>
      </c>
      <c r="J7" s="36" t="s">
        <v>112</v>
      </c>
      <c r="K7" s="36" t="s">
        <v>113</v>
      </c>
      <c r="L7" s="36" t="s">
        <v>114</v>
      </c>
      <c r="M7" s="36" t="s">
        <v>115</v>
      </c>
      <c r="N7" s="37" t="s">
        <v>116</v>
      </c>
      <c r="O7" s="37" t="s">
        <v>117</v>
      </c>
      <c r="P7" s="37">
        <v>2.39</v>
      </c>
      <c r="Q7" s="37">
        <v>79.09</v>
      </c>
      <c r="R7" s="37">
        <v>3002</v>
      </c>
      <c r="S7" s="37">
        <v>64947</v>
      </c>
      <c r="T7" s="37">
        <v>332.44</v>
      </c>
      <c r="U7" s="37">
        <v>195.36</v>
      </c>
      <c r="V7" s="37">
        <v>1541</v>
      </c>
      <c r="W7" s="37">
        <v>0.69</v>
      </c>
      <c r="X7" s="37">
        <v>2233.33</v>
      </c>
      <c r="Y7" s="37">
        <v>94.78</v>
      </c>
      <c r="Z7" s="37">
        <v>77.33</v>
      </c>
      <c r="AA7" s="37">
        <v>75.010000000000005</v>
      </c>
      <c r="AB7" s="37">
        <v>99.58</v>
      </c>
      <c r="AC7" s="37">
        <v>98.2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2537.77</v>
      </c>
      <c r="BG7" s="37">
        <v>2175.41</v>
      </c>
      <c r="BH7" s="37">
        <v>117.05</v>
      </c>
      <c r="BI7" s="37">
        <v>0</v>
      </c>
      <c r="BJ7" s="37">
        <v>0</v>
      </c>
      <c r="BK7" s="37">
        <v>1554.05</v>
      </c>
      <c r="BL7" s="37">
        <v>1671.86</v>
      </c>
      <c r="BM7" s="37">
        <v>1673.47</v>
      </c>
      <c r="BN7" s="37">
        <v>1592.72</v>
      </c>
      <c r="BO7" s="37">
        <v>1243.71</v>
      </c>
      <c r="BP7" s="37">
        <v>1225.44</v>
      </c>
      <c r="BQ7" s="37">
        <v>54</v>
      </c>
      <c r="BR7" s="37">
        <v>47.96</v>
      </c>
      <c r="BS7" s="37">
        <v>42.03</v>
      </c>
      <c r="BT7" s="37">
        <v>40.130000000000003</v>
      </c>
      <c r="BU7" s="37">
        <v>44.12</v>
      </c>
      <c r="BV7" s="37">
        <v>53.01</v>
      </c>
      <c r="BW7" s="37">
        <v>50.54</v>
      </c>
      <c r="BX7" s="37">
        <v>49.22</v>
      </c>
      <c r="BY7" s="37">
        <v>53.7</v>
      </c>
      <c r="BZ7" s="37">
        <v>74.3</v>
      </c>
      <c r="CA7" s="37">
        <v>75.58</v>
      </c>
      <c r="CB7" s="37">
        <v>300.49</v>
      </c>
      <c r="CC7" s="37">
        <v>344.23</v>
      </c>
      <c r="CD7" s="37">
        <v>392.1</v>
      </c>
      <c r="CE7" s="37">
        <v>413.26</v>
      </c>
      <c r="CF7" s="37">
        <v>375.21</v>
      </c>
      <c r="CG7" s="37">
        <v>299.39</v>
      </c>
      <c r="CH7" s="37">
        <v>320.36</v>
      </c>
      <c r="CI7" s="37">
        <v>332.02</v>
      </c>
      <c r="CJ7" s="37">
        <v>300.35000000000002</v>
      </c>
      <c r="CK7" s="37">
        <v>221.81</v>
      </c>
      <c r="CL7" s="37">
        <v>215.23</v>
      </c>
      <c r="CM7" s="37">
        <v>37.21</v>
      </c>
      <c r="CN7" s="37">
        <v>37.5</v>
      </c>
      <c r="CO7" s="37">
        <v>40.590000000000003</v>
      </c>
      <c r="CP7" s="37">
        <v>48.09</v>
      </c>
      <c r="CQ7" s="37">
        <v>50.88</v>
      </c>
      <c r="CR7" s="37">
        <v>36.200000000000003</v>
      </c>
      <c r="CS7" s="37">
        <v>34.74</v>
      </c>
      <c r="CT7" s="37">
        <v>36.65</v>
      </c>
      <c r="CU7" s="37">
        <v>37.72</v>
      </c>
      <c r="CV7" s="37">
        <v>43.36</v>
      </c>
      <c r="CW7" s="37">
        <v>42.66</v>
      </c>
      <c r="CX7" s="37">
        <v>51.5</v>
      </c>
      <c r="CY7" s="37">
        <v>53.83</v>
      </c>
      <c r="CZ7" s="37">
        <v>57.32</v>
      </c>
      <c r="DA7" s="37">
        <v>62.2</v>
      </c>
      <c r="DB7" s="37">
        <v>63.6</v>
      </c>
      <c r="DC7" s="37">
        <v>71.069999999999993</v>
      </c>
      <c r="DD7" s="37">
        <v>70.14</v>
      </c>
      <c r="DE7" s="37">
        <v>68.83</v>
      </c>
      <c r="DF7" s="37">
        <v>68.459999999999994</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2019-02-15T01:17:13Z</cp:lastPrinted>
  <dcterms:created xsi:type="dcterms:W3CDTF">2018-12-03T09:11:36Z</dcterms:created>
  <dcterms:modified xsi:type="dcterms:W3CDTF">2019-02-15T02:01:56Z</dcterms:modified>
  <cp:category/>
</cp:coreProperties>
</file>