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04 気仙沼市★\確定\"/>
    </mc:Choice>
  </mc:AlternateContent>
  <workbookProtection workbookAlgorithmName="SHA-512" workbookHashValue="9STlpqKPvaRGIDC+gisHIDR7GHrKTU0Yqa+174iHs4F85O0St34qwUtNjBdzYWuijXr3kb3N7msirsN7+66A2Q==" workbookSaltValue="hGgPF+X3P7kj0ZoAfVHkt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<sst xmlns="http://schemas.openxmlformats.org/spreadsheetml/2006/main" count="242" uniqueCount="126">
  <si>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</si>
  <si>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</si>
  <si>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</si>
  <si>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</si>
  <si>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</si>
  <si>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</si>
  <si>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</si>
  <si>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</si>
  <si>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</si>
  <si>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</si>
  <si>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</si>
  <si>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</si>
  <si>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</si>
  <si>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</si>
  <si>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</si>
  <si>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</si>
  <si>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</si>
  <si>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</si>
  <si>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</si>
  <si>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</si>
  <si>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</si>
  <si>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</si>
  <si>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</si>
  <si>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</si>
  <si>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</si>
  <si>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</si>
  <si>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</si>
  <si>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</si>
  <si>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</si>
  <si>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</si>
  <si>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</si>
  <si>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</si>
  <si>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</si>
  <si>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</si>
  <si>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</si>
  <si>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</si>
  <si>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</si>
  <si>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</si>
  <si>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</si>
  <si>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</si>
  <si>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</si>
  <si>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</si>
  <si>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</si>
  <si>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</si>
  <si>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</si>
  <si>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</si>
  <si>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</si>
  <si>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</si>
  <si>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</si>
  <si>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</si>
  <si>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</si>
  <si>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</si>
  <si>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</si>
  <si>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</si>
  <si>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</si>
  <si>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</si>
  <si>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</si>
  <si>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</si>
  <si>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</si>
  <si>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</si>
  <si>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</si>
  <si>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</si>
  <si>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</si>
  <si>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</si>
  <si>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</si>
  <si>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</si>
  <si>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</si>
  <si>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</si>
  <si>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</si>
  <si>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</si>
  <si>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</si>
  <si>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</si>
  <si>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</si>
  <si>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</si>
  <si>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</si>
  <si>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</si>
  <si>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</si>
  <si>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</si>
  <si>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</si>
  <si>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</si>
  <si>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</si>
  <si>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</si>
  <si>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</si>
  <si>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</si>
  <si>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</si>
  <si>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</si>
  <si>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</si>
  <si>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</si>
  <si>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</si>
  <si>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</si>
  <si>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</si>
  <si>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</si>
  <si>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</si>
  <si>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</si>
  <si>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</si>
  <si>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</si>
  <si>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</si>
  <si>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</si>
  <si>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</si>
  <si>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</si>
  <si>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</si>
  <si>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</si>
  <si>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</si>
  <si>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</si>
  <si>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</si>
  <si>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</si>
  <si>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</si>
  <si>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</si>
  <si>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</si>
  <si>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</si>
  <si>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</si>
  <si>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</si>
  <si>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</si>
  <si>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</si>
  <si>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</si>
  <si>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</si>
  <si>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</si>
  <si>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</si>
  <si>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</si>
  <si>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</si>
  <si>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</si>
  <si>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</si>
  <si>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</si>
  <si>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改善に向けた取り組みについて，次年度以降行われるストックマネジメント計画策定及び公営企業法一部適用による資産計上を取り込み，経営の安定化を図るための適正な下水道使用料の見直しを検討していく。また水洗化率向上を図るため，イベントや広報等を利用し啓発活動を行い，下水道の理解と接続を促し，水洗化率向上に努めていく。</t>
    <rPh sb="1" eb="3">
      <t>コンゴ</t>
    </rPh>
    <rPh sb="4" eb="6">
      <t>カイゼン</t>
    </rPh>
    <rPh sb="7" eb="8">
      <t>ム</t>
    </rPh>
    <rPh sb="10" eb="11">
      <t>ト</t>
    </rPh>
    <rPh sb="12" eb="13">
      <t>ク</t>
    </rPh>
    <rPh sb="19" eb="22">
      <t>ジネンド</t>
    </rPh>
    <rPh sb="22" eb="24">
      <t>イコウ</t>
    </rPh>
    <rPh sb="24" eb="25">
      <t>オコナ</t>
    </rPh>
    <rPh sb="38" eb="40">
      <t>ケイカク</t>
    </rPh>
    <rPh sb="40" eb="42">
      <t>サクテイ</t>
    </rPh>
    <rPh sb="42" eb="43">
      <t>オヨ</t>
    </rPh>
    <rPh sb="44" eb="46">
      <t>コウエイ</t>
    </rPh>
    <rPh sb="46" eb="48">
      <t>キギョウ</t>
    </rPh>
    <rPh sb="48" eb="49">
      <t>ホウ</t>
    </rPh>
    <rPh sb="49" eb="51">
      <t>イチブ</t>
    </rPh>
    <rPh sb="51" eb="53">
      <t>テキヨウ</t>
    </rPh>
    <rPh sb="56" eb="58">
      <t>シサン</t>
    </rPh>
    <rPh sb="58" eb="60">
      <t>ケイジョウ</t>
    </rPh>
    <rPh sb="61" eb="62">
      <t>ト</t>
    </rPh>
    <rPh sb="63" eb="64">
      <t>コ</t>
    </rPh>
    <rPh sb="66" eb="68">
      <t>ケイエイ</t>
    </rPh>
    <rPh sb="69" eb="72">
      <t>アンテイカ</t>
    </rPh>
    <rPh sb="73" eb="74">
      <t>ハカ</t>
    </rPh>
    <rPh sb="78" eb="80">
      <t>テキセイ</t>
    </rPh>
    <rPh sb="81" eb="84">
      <t>ゲスイドウ</t>
    </rPh>
    <rPh sb="84" eb="87">
      <t>シヨウリョウ</t>
    </rPh>
    <rPh sb="88" eb="90">
      <t>ミナオ</t>
    </rPh>
    <rPh sb="92" eb="94">
      <t>ケントウ</t>
    </rPh>
    <rPh sb="101" eb="104">
      <t>スイセンカ</t>
    </rPh>
    <rPh sb="104" eb="105">
      <t>リツ</t>
    </rPh>
    <rPh sb="105" eb="106">
      <t>ムケ</t>
    </rPh>
    <rPh sb="106" eb="107">
      <t>ジョウ</t>
    </rPh>
    <rPh sb="108" eb="109">
      <t>ハカ</t>
    </rPh>
    <rPh sb="118" eb="120">
      <t>コウホウ</t>
    </rPh>
    <rPh sb="120" eb="121">
      <t>トウ</t>
    </rPh>
    <rPh sb="122" eb="124">
      <t>リヨウ</t>
    </rPh>
    <rPh sb="125" eb="127">
      <t>ケイハツ</t>
    </rPh>
    <rPh sb="127" eb="129">
      <t>カツドウ</t>
    </rPh>
    <rPh sb="130" eb="131">
      <t>オコナ</t>
    </rPh>
    <rPh sb="133" eb="136">
      <t>ゲスイドウ</t>
    </rPh>
    <rPh sb="137" eb="139">
      <t>リカイ</t>
    </rPh>
    <rPh sb="140" eb="142">
      <t>セツゾク</t>
    </rPh>
    <rPh sb="143" eb="144">
      <t>ウナガ</t>
    </rPh>
    <rPh sb="146" eb="149">
      <t>スイセンカ</t>
    </rPh>
    <rPh sb="149" eb="150">
      <t>リツ</t>
    </rPh>
    <rPh sb="150" eb="152">
      <t>コウジョウ</t>
    </rPh>
    <rPh sb="153" eb="154">
      <t>ツト</t>
    </rPh>
    <phoneticPr fontId="4"/>
  </si>
  <si>
    <t>　③管渠改善率は平成22年度より０となっているが，災害復旧事業において管渠51.2㎞を復旧する予定で工事を進めている。
　今後は，平成31年度にストックマネジメント計画を策定する予定としていることから，計画に則り更新を進めていく。</t>
    <rPh sb="2" eb="4">
      <t>カンキョ</t>
    </rPh>
    <rPh sb="4" eb="6">
      <t>カイゼン</t>
    </rPh>
    <rPh sb="6" eb="7">
      <t>リツ</t>
    </rPh>
    <rPh sb="8" eb="10">
      <t>ヘイセイ</t>
    </rPh>
    <rPh sb="12" eb="14">
      <t>ネンド</t>
    </rPh>
    <rPh sb="25" eb="27">
      <t>サイガイ</t>
    </rPh>
    <rPh sb="27" eb="29">
      <t>フッキュウ</t>
    </rPh>
    <rPh sb="29" eb="31">
      <t>ジギョウ</t>
    </rPh>
    <rPh sb="35" eb="37">
      <t>カンキョ</t>
    </rPh>
    <rPh sb="43" eb="45">
      <t>フッキュウ</t>
    </rPh>
    <rPh sb="47" eb="49">
      <t>ヨテイ</t>
    </rPh>
    <rPh sb="50" eb="52">
      <t>コウジ</t>
    </rPh>
    <rPh sb="53" eb="54">
      <t>スス</t>
    </rPh>
    <rPh sb="61" eb="63">
      <t>コンゴ</t>
    </rPh>
    <rPh sb="65" eb="67">
      <t>ヘイセイ</t>
    </rPh>
    <rPh sb="69" eb="71">
      <t>ネンド</t>
    </rPh>
    <rPh sb="82" eb="84">
      <t>ケイカク</t>
    </rPh>
    <rPh sb="85" eb="87">
      <t>サクテイ</t>
    </rPh>
    <rPh sb="89" eb="91">
      <t>ヨテイ</t>
    </rPh>
    <rPh sb="101" eb="103">
      <t>ケイカク</t>
    </rPh>
    <rPh sb="104" eb="105">
      <t>ノット</t>
    </rPh>
    <rPh sb="106" eb="108">
      <t>コウシン</t>
    </rPh>
    <rPh sb="109" eb="110">
      <t>スス</t>
    </rPh>
    <phoneticPr fontId="4"/>
  </si>
  <si>
    <t>　①収益的収支比率については，震災からの復旧・復興及び整備計画による供用区域が増えたことにより，使用料収入は増加傾向にある一方で災害復旧事業に係る国庫補助金が減少しているため比率が下がってきている。
　④企業債残高対事業規模比率については，前年度より上昇しているが，企業債残高は，借入額に対し償還する額が多くなることから今後減少が見込まれており，今後も投資規模の適正化を図っていく。
　⑤経費回収率は，復旧事業が進んでいること，また，使用料収入が増加していることから，82.81％まで回復している。
　⑥汚水処理原価は206.73円と値は類似団体に近づいてきている。今後もより同水準となるよう汚水処理費の削減を図っていき，ストックマネジメント計画策定後適正な料金の検討等，経営の効率性を高めていく。
　⑦施設利用率については，今後の施設更新時にダウンサイジングの必要性について検討していく。
　⑧水洗化率は78.95％と平成25年度から比較し増加傾向にはなっているが引き続きイベントや，広報紙等を活用し啓発活動を行い水洗化率を高めていく。</t>
    <rPh sb="2" eb="5">
      <t>シュウエキテキ</t>
    </rPh>
    <rPh sb="5" eb="7">
      <t>シュウシ</t>
    </rPh>
    <rPh sb="7" eb="9">
      <t>ヒリツ</t>
    </rPh>
    <rPh sb="15" eb="17">
      <t>シンサイ</t>
    </rPh>
    <rPh sb="20" eb="22">
      <t>フッキュウ</t>
    </rPh>
    <rPh sb="23" eb="25">
      <t>フッコウ</t>
    </rPh>
    <rPh sb="25" eb="26">
      <t>オヨ</t>
    </rPh>
    <rPh sb="27" eb="29">
      <t>セイビ</t>
    </rPh>
    <rPh sb="29" eb="31">
      <t>ケイカク</t>
    </rPh>
    <rPh sb="34" eb="36">
      <t>キョウヨウ</t>
    </rPh>
    <rPh sb="36" eb="38">
      <t>クイキ</t>
    </rPh>
    <rPh sb="39" eb="40">
      <t>フ</t>
    </rPh>
    <rPh sb="48" eb="51">
      <t>シヨウリョウ</t>
    </rPh>
    <rPh sb="51" eb="53">
      <t>シュウニュウ</t>
    </rPh>
    <rPh sb="54" eb="56">
      <t>ゾウカ</t>
    </rPh>
    <rPh sb="56" eb="58">
      <t>ケイコウ</t>
    </rPh>
    <rPh sb="61" eb="63">
      <t>イッポウ</t>
    </rPh>
    <rPh sb="64" eb="66">
      <t>サイガイ</t>
    </rPh>
    <rPh sb="66" eb="68">
      <t>フッキュウ</t>
    </rPh>
    <rPh sb="68" eb="70">
      <t>ジギョウ</t>
    </rPh>
    <rPh sb="71" eb="72">
      <t>カカ</t>
    </rPh>
    <rPh sb="73" eb="75">
      <t>コッコ</t>
    </rPh>
    <rPh sb="75" eb="78">
      <t>ホジョキン</t>
    </rPh>
    <rPh sb="79" eb="81">
      <t>ゲンショウ</t>
    </rPh>
    <rPh sb="87" eb="89">
      <t>ヒリツ</t>
    </rPh>
    <rPh sb="90" eb="91">
      <t>サ</t>
    </rPh>
    <rPh sb="102" eb="104">
      <t>キギョウ</t>
    </rPh>
    <rPh sb="104" eb="105">
      <t>サイ</t>
    </rPh>
    <rPh sb="105" eb="106">
      <t>ザン</t>
    </rPh>
    <rPh sb="106" eb="107">
      <t>タカ</t>
    </rPh>
    <rPh sb="107" eb="108">
      <t>タイ</t>
    </rPh>
    <rPh sb="108" eb="110">
      <t>ジギョウ</t>
    </rPh>
    <rPh sb="110" eb="112">
      <t>キボ</t>
    </rPh>
    <rPh sb="112" eb="114">
      <t>ヒリツ</t>
    </rPh>
    <rPh sb="120" eb="123">
      <t>ゼンネンド</t>
    </rPh>
    <rPh sb="125" eb="127">
      <t>ジョウショウ</t>
    </rPh>
    <rPh sb="133" eb="135">
      <t>キギョウ</t>
    </rPh>
    <rPh sb="135" eb="136">
      <t>サイ</t>
    </rPh>
    <rPh sb="136" eb="137">
      <t>ザン</t>
    </rPh>
    <rPh sb="137" eb="138">
      <t>タカ</t>
    </rPh>
    <rPh sb="140" eb="142">
      <t>カリイレ</t>
    </rPh>
    <rPh sb="142" eb="143">
      <t>ガク</t>
    </rPh>
    <rPh sb="144" eb="145">
      <t>タイ</t>
    </rPh>
    <rPh sb="146" eb="148">
      <t>ショウカン</t>
    </rPh>
    <rPh sb="150" eb="151">
      <t>ガク</t>
    </rPh>
    <rPh sb="152" eb="153">
      <t>オオ</t>
    </rPh>
    <rPh sb="160" eb="162">
      <t>コンゴ</t>
    </rPh>
    <rPh sb="173" eb="175">
      <t>コンゴ</t>
    </rPh>
    <rPh sb="176" eb="178">
      <t>トウシ</t>
    </rPh>
    <rPh sb="178" eb="180">
      <t>キボ</t>
    </rPh>
    <rPh sb="181" eb="184">
      <t>テキセイカ</t>
    </rPh>
    <rPh sb="185" eb="186">
      <t>ハカ</t>
    </rPh>
    <rPh sb="194" eb="196">
      <t>ケイヒ</t>
    </rPh>
    <rPh sb="196" eb="198">
      <t>カイシュウ</t>
    </rPh>
    <rPh sb="198" eb="199">
      <t>リツ</t>
    </rPh>
    <rPh sb="201" eb="203">
      <t>フッキュウ</t>
    </rPh>
    <rPh sb="203" eb="205">
      <t>ジギョウ</t>
    </rPh>
    <rPh sb="206" eb="207">
      <t>スス</t>
    </rPh>
    <rPh sb="217" eb="219">
      <t>シヨウ</t>
    </rPh>
    <rPh sb="219" eb="220">
      <t>リョウ</t>
    </rPh>
    <rPh sb="220" eb="222">
      <t>シュウニュウ</t>
    </rPh>
    <rPh sb="223" eb="225">
      <t>ゾウカ</t>
    </rPh>
    <rPh sb="242" eb="244">
      <t>カイフク</t>
    </rPh>
    <rPh sb="252" eb="254">
      <t>オスイ</t>
    </rPh>
    <rPh sb="254" eb="256">
      <t>ショリ</t>
    </rPh>
    <rPh sb="256" eb="258">
      <t>ゲンカ</t>
    </rPh>
    <rPh sb="265" eb="266">
      <t>エン</t>
    </rPh>
    <rPh sb="267" eb="268">
      <t>アタイ</t>
    </rPh>
    <rPh sb="269" eb="271">
      <t>ルイジ</t>
    </rPh>
    <rPh sb="271" eb="273">
      <t>ダンタイ</t>
    </rPh>
    <rPh sb="274" eb="275">
      <t>チカ</t>
    </rPh>
    <rPh sb="283" eb="285">
      <t>コンゴ</t>
    </rPh>
    <rPh sb="288" eb="291">
      <t>ドウスイジュン</t>
    </rPh>
    <rPh sb="296" eb="298">
      <t>オスイ</t>
    </rPh>
    <rPh sb="298" eb="300">
      <t>ショリ</t>
    </rPh>
    <rPh sb="300" eb="301">
      <t>ヒ</t>
    </rPh>
    <rPh sb="302" eb="304">
      <t>サクゲン</t>
    </rPh>
    <rPh sb="305" eb="306">
      <t>ハカ</t>
    </rPh>
    <rPh sb="321" eb="323">
      <t>ケイカク</t>
    </rPh>
    <rPh sb="323" eb="325">
      <t>サクテイ</t>
    </rPh>
    <rPh sb="325" eb="326">
      <t>ゴ</t>
    </rPh>
    <rPh sb="326" eb="328">
      <t>テキセイ</t>
    </rPh>
    <rPh sb="329" eb="331">
      <t>リョウキン</t>
    </rPh>
    <rPh sb="332" eb="334">
      <t>ケントウ</t>
    </rPh>
    <rPh sb="334" eb="335">
      <t>トウ</t>
    </rPh>
    <rPh sb="336" eb="338">
      <t>ケイエイ</t>
    </rPh>
    <rPh sb="339" eb="342">
      <t>コウリツセイ</t>
    </rPh>
    <rPh sb="343" eb="344">
      <t>タカ</t>
    </rPh>
    <rPh sb="398" eb="401">
      <t>スイセンカ</t>
    </rPh>
    <rPh sb="401" eb="402">
      <t>リツ</t>
    </rPh>
    <rPh sb="410" eb="412">
      <t>ヘイセイ</t>
    </rPh>
    <rPh sb="414" eb="416">
      <t>ネンド</t>
    </rPh>
    <rPh sb="418" eb="420">
      <t>ヒカク</t>
    </rPh>
    <rPh sb="421" eb="423">
      <t>ゾウカ</t>
    </rPh>
    <rPh sb="423" eb="425">
      <t>ケイコウ</t>
    </rPh>
    <rPh sb="433" eb="434">
      <t>ヒ</t>
    </rPh>
    <rPh sb="435" eb="436">
      <t>ツヅ</t>
    </rPh>
    <rPh sb="443" eb="445">
      <t>コウホウ</t>
    </rPh>
    <rPh sb="445" eb="446">
      <t>シ</t>
    </rPh>
    <rPh sb="446" eb="447">
      <t>トウ</t>
    </rPh>
    <rPh sb="448" eb="450">
      <t>カツヨウ</t>
    </rPh>
    <rPh sb="451" eb="453">
      <t>ケイハツ</t>
    </rPh>
    <rPh sb="453" eb="455">
      <t>カツドウ</t>
    </rPh>
    <rPh sb="456" eb="457">
      <t>オコナ</t>
    </rPh>
    <rPh sb="458" eb="461">
      <t>スイセンカ</t>
    </rPh>
    <rPh sb="461" eb="462">
      <t>リツ</t>
    </rPh>
    <rPh sb="463" eb="464">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</si>
</sst>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EC-42FA-84F7-A26CA9733A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0.12</c:v>
                </c:pt>
                <c:pt idx="2">
                  <c:v>0.14000000000000001</c:v>
                </c:pt>
                <c:pt idx="3">
                  <c:v>0.16</c:v>
                </c:pt>
                <c:pt idx="4">
                  <c:v>0.15</c:v>
                </c:pt>
              </c:numCache>
            </c:numRef>
          </c:val>
          <c:smooth val="0"/>
          <c:extLst>
            <c:ext xmlns:c16="http://schemas.microsoft.com/office/drawing/2014/chart" uri="{C3380CC4-5D6E-409C-BE32-E72D297353CC}">
              <c16:uniqueId val="{00000001-19EC-42FA-84F7-A26CA9733A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480-4B1B-833E-327027AB14F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53.69</c:v>
                </c:pt>
                <c:pt idx="1">
                  <c:v>62.25</c:v>
                </c:pt>
                <c:pt idx="2">
                  <c:v>58.04</c:v>
                </c:pt>
                <c:pt idx="3">
                  <c:v>55.58</c:v>
                </c:pt>
                <c:pt idx="4">
                  <c:v>54.05</c:v>
                </c:pt>
              </c:numCache>
            </c:numRef>
          </c:val>
          <c:smooth val="0"/>
          <c:extLst>
            <c:ext xmlns:c16="http://schemas.microsoft.com/office/drawing/2014/chart" uri="{C3380CC4-5D6E-409C-BE32-E72D297353CC}">
              <c16:uniqueId val="{00000001-8480-4B1B-833E-327027AB14F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75.38</c:v>
                </c:pt>
                <c:pt idx="1">
                  <c:v>73.61</c:v>
                </c:pt>
                <c:pt idx="2">
                  <c:v>75.45</c:v>
                </c:pt>
                <c:pt idx="3">
                  <c:v>88.48</c:v>
                </c:pt>
                <c:pt idx="4">
                  <c:v>78.95</c:v>
                </c:pt>
              </c:numCache>
            </c:numRef>
          </c:val>
          <c:extLst>
            <c:ext xmlns:c16="http://schemas.microsoft.com/office/drawing/2014/chart" uri="{C3380CC4-5D6E-409C-BE32-E72D297353CC}">
              <c16:uniqueId val="{00000000-9402-4D57-96DC-0D4AAF2CA7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92.98</c:v>
                </c:pt>
                <c:pt idx="2">
                  <c:v>93.94</c:v>
                </c:pt>
                <c:pt idx="3">
                  <c:v>93.1</c:v>
                </c:pt>
                <c:pt idx="4">
                  <c:v>92.88</c:v>
                </c:pt>
              </c:numCache>
            </c:numRef>
          </c:val>
          <c:smooth val="0"/>
          <c:extLst>
            <c:ext xmlns:c16="http://schemas.microsoft.com/office/drawing/2014/chart" uri="{C3380CC4-5D6E-409C-BE32-E72D297353CC}">
              <c16:uniqueId val="{00000001-9402-4D57-96DC-0D4AAF2CA7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92.27</c:v>
                </c:pt>
                <c:pt idx="1">
                  <c:v>99.13</c:v>
                </c:pt>
                <c:pt idx="2">
                  <c:v>96.24</c:v>
                </c:pt>
                <c:pt idx="3">
                  <c:v>93.47</c:v>
                </c:pt>
                <c:pt idx="4">
                  <c:v>86.38</c:v>
                </c:pt>
              </c:numCache>
            </c:numRef>
          </c:val>
          <c:extLst>
            <c:ext xmlns:c16="http://schemas.microsoft.com/office/drawing/2014/chart" uri="{C3380CC4-5D6E-409C-BE32-E72D297353CC}">
              <c16:uniqueId val="{00000000-20A3-426F-88FE-4FA62EC85C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A3-426F-88FE-4FA62EC85C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35-4BC3-B62B-3787C8A90C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35-4BC3-B62B-3787C8A90C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D3-40CA-9B39-A8BA7C74A1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3-40CA-9B39-A8BA7C74A1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95-4E86-865C-67F0611D225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95-4E86-865C-67F0611D225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1D-4657-B715-B4A32538E9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1D-4657-B715-B4A32538E9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560.80999999999995</c:v>
                </c:pt>
                <c:pt idx="1">
                  <c:v>361.09</c:v>
                </c:pt>
                <c:pt idx="2">
                  <c:v>309.94</c:v>
                </c:pt>
                <c:pt idx="3">
                  <c:v>405.25</c:v>
                </c:pt>
                <c:pt idx="4">
                  <c:v>449.9</c:v>
                </c:pt>
              </c:numCache>
            </c:numRef>
          </c:val>
          <c:extLst>
            <c:ext xmlns:c16="http://schemas.microsoft.com/office/drawing/2014/chart" uri="{C3380CC4-5D6E-409C-BE32-E72D297353CC}">
              <c16:uniqueId val="{00000000-C622-4739-B4D3-A7E18F1ADB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603.13</c:v>
                </c:pt>
                <c:pt idx="1">
                  <c:v>677.82</c:v>
                </c:pt>
                <c:pt idx="2">
                  <c:v>593.23</c:v>
                </c:pt>
                <c:pt idx="3">
                  <c:v>671.97</c:v>
                </c:pt>
                <c:pt idx="4">
                  <c:v>798.84</c:v>
                </c:pt>
              </c:numCache>
            </c:numRef>
          </c:val>
          <c:smooth val="0"/>
          <c:extLst>
            <c:ext xmlns:c16="http://schemas.microsoft.com/office/drawing/2014/chart" uri="{C3380CC4-5D6E-409C-BE32-E72D297353CC}">
              <c16:uniqueId val="{00000001-C622-4739-B4D3-A7E18F1ADB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62.9</c:v>
                </c:pt>
                <c:pt idx="1">
                  <c:v>71.72</c:v>
                </c:pt>
                <c:pt idx="2">
                  <c:v>74.03</c:v>
                </c:pt>
                <c:pt idx="3">
                  <c:v>78.02</c:v>
                </c:pt>
                <c:pt idx="4">
                  <c:v>82.81</c:v>
                </c:pt>
              </c:numCache>
            </c:numRef>
          </c:val>
          <c:extLst>
            <c:ext xmlns:c16="http://schemas.microsoft.com/office/drawing/2014/chart" uri="{C3380CC4-5D6E-409C-BE32-E72D297353CC}">
              <c16:uniqueId val="{00000000-58EE-4E73-BE8F-94CC429C332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81.81</c:v>
                </c:pt>
                <c:pt idx="1">
                  <c:v>78.510000000000005</c:v>
                </c:pt>
                <c:pt idx="2">
                  <c:v>86.48</c:v>
                </c:pt>
                <c:pt idx="3">
                  <c:v>86.34</c:v>
                </c:pt>
                <c:pt idx="4">
                  <c:v>86.85</c:v>
                </c:pt>
              </c:numCache>
            </c:numRef>
          </c:val>
          <c:smooth val="0"/>
          <c:extLst>
            <c:ext xmlns:c16="http://schemas.microsoft.com/office/drawing/2014/chart" uri="{C3380CC4-5D6E-409C-BE32-E72D297353CC}">
              <c16:uniqueId val="{00000001-58EE-4E73-BE8F-94CC429C332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283.42</c:v>
                </c:pt>
                <c:pt idx="1">
                  <c:v>259.99</c:v>
                </c:pt>
                <c:pt idx="2">
                  <c:v>247.2</c:v>
                </c:pt>
                <c:pt idx="3">
                  <c:v>224.15</c:v>
                </c:pt>
                <c:pt idx="4">
                  <c:v>206.73</c:v>
                </c:pt>
              </c:numCache>
            </c:numRef>
          </c:val>
          <c:extLst>
            <c:ext xmlns:c16="http://schemas.microsoft.com/office/drawing/2014/chart" uri="{C3380CC4-5D6E-409C-BE32-E72D297353CC}">
              <c16:uniqueId val="{00000000-D9C1-46D1-BF36-D590EFFC80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154.86000000000001</c:v>
                </c:pt>
                <c:pt idx="1">
                  <c:v>171.02</c:v>
                </c:pt>
                <c:pt idx="2">
                  <c:v>174.38</c:v>
                </c:pt>
                <c:pt idx="3">
                  <c:v>175.12</c:v>
                </c:pt>
                <c:pt idx="4">
                  <c:v>177.15</c:v>
                </c:pt>
              </c:numCache>
            </c:numRef>
          </c:val>
          <c:smooth val="0"/>
          <c:extLst>
            <c:ext xmlns:c16="http://schemas.microsoft.com/office/drawing/2014/chart" uri="{C3380CC4-5D6E-409C-BE32-E72D297353CC}">
              <c16:uniqueId val="{00000001-D9C1-46D1-BF36-D590EFFC80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気仙沼市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6">
        <f>データ!S6</f>
        <v>64947</v>
      </c>
      <c r="AM8" s="66"/>
      <c r="AN8" s="66"/>
      <c r="AO8" s="66"/>
      <c r="AP8" s="66"/>
      <c r="AQ8" s="66"/>
      <c r="AR8" s="66"/>
      <c r="AS8" s="66"/>
      <c r="AT8" s="65">
        <f>データ!T6</f>
        <v>332.44</v>
      </c>
      <c r="AU8" s="65"/>
      <c r="AV8" s="65"/>
      <c r="AW8" s="65"/>
      <c r="AX8" s="65"/>
      <c r="AY8" s="65"/>
      <c r="AZ8" s="65"/>
      <c r="BA8" s="65"/>
      <c r="BB8" s="65">
        <f>データ!U6</f>
        <v>195.36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14.81</v>
      </c>
      <c r="Q10" s="65"/>
      <c r="R10" s="65"/>
      <c r="S10" s="65"/>
      <c r="T10" s="65"/>
      <c r="U10" s="65"/>
      <c r="V10" s="65"/>
      <c r="W10" s="65">
        <f>データ!Q6</f>
        <v>79.900000000000006</v>
      </c>
      <c r="X10" s="65"/>
      <c r="Y10" s="65"/>
      <c r="Z10" s="65"/>
      <c r="AA10" s="65"/>
      <c r="AB10" s="65"/>
      <c r="AC10" s="65"/>
      <c r="AD10" s="66">
        <f>データ!R6</f>
        <v>3002</v>
      </c>
      <c r="AE10" s="66"/>
      <c r="AF10" s="66"/>
      <c r="AG10" s="66"/>
      <c r="AH10" s="66"/>
      <c r="AI10" s="66"/>
      <c r="AJ10" s="66"/>
      <c r="AK10" s="2"/>
      <c r="AL10" s="66">
        <f>データ!V6</f>
        <v>9533</v>
      </c>
      <c r="AM10" s="66"/>
      <c r="AN10" s="66"/>
      <c r="AO10" s="66"/>
      <c r="AP10" s="66"/>
      <c r="AQ10" s="66"/>
      <c r="AR10" s="66"/>
      <c r="AS10" s="66"/>
      <c r="AT10" s="65">
        <f>データ!W6</f>
        <v>4.67</v>
      </c>
      <c r="AU10" s="65"/>
      <c r="AV10" s="65"/>
      <c r="AW10" s="65"/>
      <c r="AX10" s="65"/>
      <c r="AY10" s="65"/>
      <c r="AZ10" s="65"/>
      <c r="BA10" s="65"/>
      <c r="BB10" s="65">
        <f>データ!X6</f>
        <v>2041.33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vjOj6OSUWEMTQ7aSDqymZgxvpIoaD4T3fVgk0iUL4DROyAa+sETcECnrmT8Qj+o9I3K06E2sAGtLrTzZHZLCmg==" saltValue="jQI15q8f3i4rNpsRk2MFz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42056</v>
      </c>
      <c r="D6" s="32">
        <f t="shared" si="3"/>
        <v>47</v>
      </c>
      <c r="E6" s="32">
        <f t="shared" si="3"/>
        <v>17</v>
      </c>
      <c r="F6" s="32">
        <f t="shared" si="3"/>
        <v>1</v>
      </c>
      <c r="G6" s="32">
        <f t="shared" si="3"/>
        <v>0</v>
      </c>
      <c r="H6" s="32" t="str">
        <f t="shared" si="3"/>
        <v>宮城県　気仙沼市</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14.81</v>
      </c>
      <c r="Q6" s="33">
        <f t="shared" si="3"/>
        <v>79.900000000000006</v>
      </c>
      <c r="R6" s="33">
        <f t="shared" si="3"/>
        <v>3002</v>
      </c>
      <c r="S6" s="33">
        <f t="shared" si="3"/>
        <v>64947</v>
      </c>
      <c r="T6" s="33">
        <f t="shared" si="3"/>
        <v>332.44</v>
      </c>
      <c r="U6" s="33">
        <f t="shared" si="3"/>
        <v>195.36</v>
      </c>
      <c r="V6" s="33">
        <f t="shared" si="3"/>
        <v>9533</v>
      </c>
      <c r="W6" s="33">
        <f t="shared" si="3"/>
        <v>4.67</v>
      </c>
      <c r="X6" s="33">
        <f t="shared" si="3"/>
        <v>2041.33</v>
      </c>
      <c r="Y6" s="34">
        <f>IF(Y7="",NA(),Y7)</f>
        <v>92.27</v>
      </c>
      <c r="Z6" s="34">
        <f t="shared" ref="Z6:AH6" si="4">IF(Z7="",NA(),Z7)</f>
        <v>99.13</v>
      </c>
      <c r="AA6" s="34">
        <f t="shared" si="4"/>
        <v>96.24</v>
      </c>
      <c r="AB6" s="34">
        <f t="shared" si="4"/>
        <v>93.47</v>
      </c>
      <c r="AC6" s="34">
        <f t="shared" si="4"/>
        <v>86.38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560.80999999999995</v>
      </c>
      <c r="BG6" s="34">
        <f t="shared" ref="BG6:BO6" si="7">IF(BG7="",NA(),BG7)</f>
        <v>361.09</v>
      </c>
      <c r="BH6" s="34">
        <f t="shared" si="7"/>
        <v>309.94</v>
      </c>
      <c r="BI6" s="34">
        <f t="shared" si="7"/>
        <v>405.25</v>
      </c>
      <c r="BJ6" s="34">
        <f t="shared" si="7"/>
        <v>449.9</v>
      </c>
      <c r="BK6" s="34">
        <f t="shared" si="7"/>
        <v>603.13</v>
      </c>
      <c r="BL6" s="34">
        <f t="shared" si="7"/>
        <v>677.82</v>
      </c>
      <c r="BM6" s="34">
        <f t="shared" si="7"/>
        <v>593.23</v>
      </c>
      <c r="BN6" s="34">
        <f t="shared" si="7"/>
        <v>671.97</v>
      </c>
      <c r="BO6" s="34">
        <f t="shared" si="7"/>
        <v>798.84</v>
      </c>
      <c r="BP6" s="33" t="str">
        <f>IF(BP7="","",IF(BP7="-","【-】","【"&amp;SUBSTITUTE(TEXT(BP7,"#,##0.00"),"-","△")&amp;"】"))</f>
        <v>【707.33】</v>
      </c>
      <c r="BQ6" s="34">
        <f>IF(BQ7="",NA(),BQ7)</f>
        <v>62.9</v>
      </c>
      <c r="BR6" s="34">
        <f t="shared" ref="BR6:BZ6" si="8">IF(BR7="",NA(),BR7)</f>
        <v>71.72</v>
      </c>
      <c r="BS6" s="34">
        <f t="shared" si="8"/>
        <v>74.03</v>
      </c>
      <c r="BT6" s="34">
        <f t="shared" si="8"/>
        <v>78.02</v>
      </c>
      <c r="BU6" s="34">
        <f t="shared" si="8"/>
        <v>82.81</v>
      </c>
      <c r="BV6" s="34">
        <f t="shared" si="8"/>
        <v>81.81</v>
      </c>
      <c r="BW6" s="34">
        <f t="shared" si="8"/>
        <v>78.510000000000005</v>
      </c>
      <c r="BX6" s="34">
        <f t="shared" si="8"/>
        <v>86.48</v>
      </c>
      <c r="BY6" s="34">
        <f t="shared" si="8"/>
        <v>86.34</v>
      </c>
      <c r="BZ6" s="34">
        <f t="shared" si="8"/>
        <v>86.85</v>
      </c>
      <c r="CA6" s="33" t="str">
        <f>IF(CA7="","",IF(CA7="-","【-】","【"&amp;SUBSTITUTE(TEXT(CA7,"#,##0.00"),"-","△")&amp;"】"))</f>
        <v>【101.26】</v>
      </c>
      <c r="CB6" s="34">
        <f>IF(CB7="",NA(),CB7)</f>
        <v>283.42</v>
      </c>
      <c r="CC6" s="34">
        <f t="shared" ref="CC6:CK6" si="9">IF(CC7="",NA(),CC7)</f>
        <v>259.99</v>
      </c>
      <c r="CD6" s="34">
        <f t="shared" si="9"/>
        <v>247.2</v>
      </c>
      <c r="CE6" s="34">
        <f t="shared" si="9"/>
        <v>224.15</v>
      </c>
      <c r="CF6" s="34">
        <f t="shared" si="9"/>
        <v>206.73</v>
      </c>
      <c r="CG6" s="34">
        <f t="shared" si="9"/>
        <v>154.86000000000001</v>
      </c>
      <c r="CH6" s="34">
        <f t="shared" si="9"/>
        <v>171.02</v>
      </c>
      <c r="CI6" s="34">
        <f t="shared" si="9"/>
        <v>174.38</v>
      </c>
      <c r="CJ6" s="34">
        <f t="shared" si="9"/>
        <v>175.12</v>
      </c>
      <c r="CK6" s="34">
        <f t="shared" si="9"/>
        <v>177.15</v>
      </c>
      <c r="CL6" s="33" t="str">
        <f>IF(CL7="","",IF(CL7="-","【-】","【"&amp;SUBSTITUTE(TEXT(CL7,"#,##0.00"),"-","△")&amp;"】"))</f>
        <v>【136.39】</v>
      </c>
      <c r="CM6" s="34" t="str">
        <f>IF(CM7="",NA(),CM7)</f>
        <v>-</v>
      </c>
      <c r="CN6" s="34" t="str">
        <f t="shared" ref="CN6:CV6" si="10">IF(CN7="",NA(),CN7)</f>
        <v>-</v>
      </c>
      <c r="CO6" s="33">
        <f t="shared" si="10"/>
        <v>0</v>
      </c>
      <c r="CP6" s="33">
        <f t="shared" si="10"/>
        <v>0</v>
      </c>
      <c r="CQ6" s="33">
        <f t="shared" si="10"/>
        <v>0</v>
      </c>
      <c r="CR6" s="34">
        <f t="shared" si="10"/>
        <v>53.69</v>
      </c>
      <c r="CS6" s="34">
        <f t="shared" si="10"/>
        <v>62.25</v>
      </c>
      <c r="CT6" s="34">
        <f t="shared" si="10"/>
        <v>58.04</v>
      </c>
      <c r="CU6" s="34">
        <f t="shared" si="10"/>
        <v>55.58</v>
      </c>
      <c r="CV6" s="34">
        <f t="shared" si="10"/>
        <v>54.05</v>
      </c>
      <c r="CW6" s="33" t="str">
        <f>IF(CW7="","",IF(CW7="-","【-】","【"&amp;SUBSTITUTE(TEXT(CW7,"#,##0.00"),"-","△")&amp;"】"))</f>
        <v>【60.13】</v>
      </c>
      <c r="CX6" s="34">
        <f>IF(CX7="",NA(),CX7)</f>
        <v>75.38</v>
      </c>
      <c r="CY6" s="34">
        <f t="shared" ref="CY6:DG6" si="11">IF(CY7="",NA(),CY7)</f>
        <v>73.61</v>
      </c>
      <c r="CZ6" s="34">
        <f t="shared" si="11"/>
        <v>75.45</v>
      </c>
      <c r="DA6" s="34">
        <f t="shared" si="11"/>
        <v>88.48</v>
      </c>
      <c r="DB6" s="34">
        <f t="shared" si="11"/>
        <v>78.95</v>
      </c>
      <c r="DC6" s="34">
        <f t="shared" si="11"/>
        <v>92.44</v>
      </c>
      <c r="DD6" s="34">
        <f t="shared" si="11"/>
        <v>92.98</v>
      </c>
      <c r="DE6" s="34">
        <f t="shared" si="11"/>
        <v>93.94</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0.15</v>
      </c>
      <c r="EK6" s="34">
        <f t="shared" si="14"/>
        <v>0.12</v>
      </c>
      <c r="EL6" s="34">
        <f t="shared" si="14"/>
        <v>0.14000000000000001</v>
      </c>
      <c r="EM6" s="34">
        <f t="shared" si="14"/>
        <v>0.16</v>
      </c>
      <c r="EN6" s="34">
        <f t="shared" si="14"/>
        <v>0.15</v>
      </c>
      <c r="EO6" s="33" t="str">
        <f>IF(EO7="","",IF(EO7="-","【-】","【"&amp;SUBSTITUTE(TEXT(EO7,"#,##0.00"),"-","△")&amp;"】"))</f>
        <v>【0.23】</v>
      </c>
    </row>
    <row r="7" spans="1:145" s="35" customFormat="1" x14ac:dyDescent="0.15">
      <c r="A7" s="27"/>
      <c r="B7" s="36">
        <v>2017</v>
      </c>
      <c r="C7" s="36">
        <v>42056</v>
      </c>
      <c r="D7" s="36">
        <v>47</v>
      </c>
      <c r="E7" s="36">
        <v>17</v>
      </c>
      <c r="F7" s="36">
        <v>1</v>
      </c>
      <c r="G7" s="36">
        <v>0</v>
      </c>
      <c r="H7" s="36" t="s">
        <v>110</v>
      </c>
      <c r="I7" s="36" t="s">
        <v>111</v>
      </c>
      <c r="J7" s="36" t="s">
        <v>112</v>
      </c>
      <c r="K7" s="36" t="s">
        <v>113</v>
      </c>
      <c r="L7" s="36" t="s">
        <v>114</v>
      </c>
      <c r="M7" s="36" t="s">
        <v>115</v>
      </c>
      <c r="N7" s="37" t="s">
        <v>116</v>
      </c>
      <c r="O7" s="37" t="s">
        <v>117</v>
      </c>
      <c r="P7" s="37">
        <v>14.81</v>
      </c>
      <c r="Q7" s="37">
        <v>79.900000000000006</v>
      </c>
      <c r="R7" s="37">
        <v>3002</v>
      </c>
      <c r="S7" s="37">
        <v>64947</v>
      </c>
      <c r="T7" s="37">
        <v>332.44</v>
      </c>
      <c r="U7" s="37">
        <v>195.36</v>
      </c>
      <c r="V7" s="37">
        <v>9533</v>
      </c>
      <c r="W7" s="37">
        <v>4.67</v>
      </c>
      <c r="X7" s="37">
        <v>2041.33</v>
      </c>
      <c r="Y7" s="37">
        <v>92.27</v>
      </c>
      <c r="Z7" s="37">
        <v>99.13</v>
      </c>
      <c r="AA7" s="37">
        <v>96.24</v>
      </c>
      <c r="AB7" s="37">
        <v>93.47</v>
      </c>
      <c r="AC7" s="37">
        <v>86.38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560.80999999999995</v>
      </c>
      <c r="BG7" s="37">
        <v>361.09</v>
      </c>
      <c r="BH7" s="37">
        <v>309.94</v>
      </c>
      <c r="BI7" s="37">
        <v>405.25</v>
      </c>
      <c r="BJ7" s="37">
        <v>449.9</v>
      </c>
      <c r="BK7" s="37">
        <v>603.13</v>
      </c>
      <c r="BL7" s="37">
        <v>677.82</v>
      </c>
      <c r="BM7" s="37">
        <v>593.23</v>
      </c>
      <c r="BN7" s="37">
        <v>671.97</v>
      </c>
      <c r="BO7" s="37">
        <v>798.84</v>
      </c>
      <c r="BP7" s="37">
        <v>707.33</v>
      </c>
      <c r="BQ7" s="37">
        <v>62.9</v>
      </c>
      <c r="BR7" s="37">
        <v>71.72</v>
      </c>
      <c r="BS7" s="37">
        <v>74.03</v>
      </c>
      <c r="BT7" s="37">
        <v>78.02</v>
      </c>
      <c r="BU7" s="37">
        <v>82.81</v>
      </c>
      <c r="BV7" s="37">
        <v>81.81</v>
      </c>
      <c r="BW7" s="37">
        <v>78.510000000000005</v>
      </c>
      <c r="BX7" s="37">
        <v>86.48</v>
      </c>
      <c r="BY7" s="37">
        <v>86.34</v>
      </c>
      <c r="BZ7" s="37">
        <v>86.85</v>
      </c>
      <c r="CA7" s="37">
        <v>101.26</v>
      </c>
      <c r="CB7" s="37">
        <v>283.42</v>
      </c>
      <c r="CC7" s="37">
        <v>259.99</v>
      </c>
      <c r="CD7" s="37">
        <v>247.2</v>
      </c>
      <c r="CE7" s="37">
        <v>224.15</v>
      </c>
      <c r="CF7" s="37">
        <v>206.73</v>
      </c>
      <c r="CG7" s="37">
        <v>154.86000000000001</v>
      </c>
      <c r="CH7" s="37">
        <v>171.02</v>
      </c>
      <c r="CI7" s="37">
        <v>174.38</v>
      </c>
      <c r="CJ7" s="37">
        <v>175.12</v>
      </c>
      <c r="CK7" s="37">
        <v>177.15</v>
      </c>
      <c r="CL7" s="37">
        <v>136.38999999999999</v>
      </c>
      <c r="CM7" s="37" t="s">
        <v>116</v>
      </c>
      <c r="CN7" s="37" t="s">
        <v>116</v>
      </c>
      <c r="CO7" s="37">
        <v>0</v>
      </c>
      <c r="CP7" s="37">
        <v>0</v>
      </c>
      <c r="CQ7" s="37">
        <v>0</v>
      </c>
      <c r="CR7" s="37">
        <v>53.69</v>
      </c>
      <c r="CS7" s="37">
        <v>62.25</v>
      </c>
      <c r="CT7" s="37">
        <v>58.04</v>
      </c>
      <c r="CU7" s="37">
        <v>55.58</v>
      </c>
      <c r="CV7" s="37">
        <v>54.05</v>
      </c>
      <c r="CW7" s="37">
        <v>60.13</v>
      </c>
      <c r="CX7" s="37">
        <v>75.38</v>
      </c>
      <c r="CY7" s="37">
        <v>73.61</v>
      </c>
      <c r="CZ7" s="37">
        <v>75.45</v>
      </c>
      <c r="DA7" s="37">
        <v>88.48</v>
      </c>
      <c r="DB7" s="37">
        <v>78.95</v>
      </c>
      <c r="DC7" s="37">
        <v>92.44</v>
      </c>
      <c r="DD7" s="37">
        <v>92.98</v>
      </c>
      <c r="DE7" s="37">
        <v>93.94</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0.15</v>
      </c>
      <c r="EK7" s="37">
        <v>0.12</v>
      </c>
      <c r="EL7" s="37">
        <v>0.14000000000000001</v>
      </c>
      <c r="EM7" s="37">
        <v>0.16</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2019-02-15T01:16:45Z</cp:lastPrinted>
  <dcterms:created xsi:type="dcterms:W3CDTF">2018-12-03T08:59:20Z</dcterms:created>
  <dcterms:modified xsi:type="dcterms:W3CDTF">2019-02-15T01:58:05Z</dcterms:modified>
  <cp:category/>
</cp:coreProperties>
</file>