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04 気仙沼市★\確定\"/>
    </mc:Choice>
  </mc:AlternateContent>
  <workbookProtection workbookAlgorithmName="SHA-512" workbookHashValue="DXerAkiTLKZLCXbytPfNsPvOZDbB8VcfA6+0364UGWrnCg7VsbEogTc9PHVa+ZemXjk2vrsBfByFAUWK0vK2bw==" workbookSaltValue="cu13y7lgX5cYD8gkWwvcQ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<sst xmlns="http://schemas.openxmlformats.org/spreadsheetml/2006/main" count="232" uniqueCount="120">
  <si>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</si>
  <si>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</si>
  <si>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</si>
  <si>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</si>
  <si>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</si>
  <si>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</si>
  <si>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</si>
  <si>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</si>
  <si>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</si>
  <si>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</si>
  <si>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</si>
  <si>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</si>
  <si>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</si>
  <si>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</si>
  <si>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</si>
  <si>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</si>
  <si>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</si>
  <si>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</si>
  <si>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</si>
  <si>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</si>
  <si>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</si>
  <si>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</si>
  <si>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</si>
  <si>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</si>
  <si>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</si>
  <si>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</si>
  <si>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</si>
  <si>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</si>
  <si>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</si>
  <si>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</si>
  <si>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</si>
  <si>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</si>
  <si>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</si>
  <si>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</si>
  <si>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</si>
  <si>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</si>
  <si>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</si>
  <si>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</si>
  <si>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</si>
  <si>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</si>
  <si>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</si>
  <si>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</si>
  <si>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</si>
  <si>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</si>
  <si>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</si>
  <si>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</si>
  <si>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</si>
  <si>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</si>
  <si>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</si>
  <si>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</si>
  <si>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</si>
  <si>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</si>
  <si>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</si>
  <si>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</si>
  <si>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</si>
  <si>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</si>
  <si>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</si>
  <si>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</si>
  <si>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</si>
  <si>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</si>
  <si>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</si>
  <si>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</si>
  <si>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</si>
  <si>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</si>
  <si>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</si>
  <si>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</si>
  <si>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</si>
  <si>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</si>
  <si>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</si>
  <si>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</si>
  <si>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</si>
  <si>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</si>
  <si>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</si>
  <si>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</si>
  <si>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</si>
  <si>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</si>
  <si>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</si>
  <si>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</si>
  <si>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</si>
  <si>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</si>
  <si>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</si>
  <si>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</si>
  <si>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</si>
  <si>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</si>
  <si>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</si>
  <si>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</si>
  <si>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</si>
  <si>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</si>
  <si>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</si>
  <si>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</si>
  <si>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</si>
  <si>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</si>
  <si>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</si>
  <si>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</si>
  <si>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</si>
  <si>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</si>
  <si>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</si>
  <si>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</si>
  <si>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</si>
  <si>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</si>
  <si>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</si>
  <si>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</si>
  <si>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</si>
  <si>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</si>
  <si>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</si>
  <si>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</si>
  <si>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</si>
  <si>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</si>
  <si>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</si>
  <si>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</si>
  <si>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</si>
  <si>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</si>
  <si>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</si>
  <si>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</si>
  <si>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</si>
  <si>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</si>
  <si>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</si>
  <si>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水道事業は今後，給水人口の減少と節水器具の普及等による給水収益の減少が見込まれることから，経費縮減と更なる収納率の向上に取組む。
　また，水道施設の老朽化が進んでおり，計画的な更新計画により経営改善を進めていく。
　そのような状況下で安定した経営を目指すためにも，経営戦略の策定により長期的な視点による収支バランスのとれた計画的な施設の更新を図っていく必要がある。</t>
    <rPh sb="1" eb="3">
      <t>スイドウ</t>
    </rPh>
    <rPh sb="3" eb="5">
      <t>ジギョウ</t>
    </rPh>
    <rPh sb="6" eb="8">
      <t>コンゴ</t>
    </rPh>
    <rPh sb="9" eb="11">
      <t>キュウスイ</t>
    </rPh>
    <rPh sb="11" eb="13">
      <t>ジンコウ</t>
    </rPh>
    <rPh sb="14" eb="16">
      <t>ゲンショウ</t>
    </rPh>
    <rPh sb="17" eb="19">
      <t>セッスイ</t>
    </rPh>
    <rPh sb="19" eb="21">
      <t>キグ</t>
    </rPh>
    <rPh sb="22" eb="24">
      <t>フキュウ</t>
    </rPh>
    <rPh sb="24" eb="25">
      <t>トウ</t>
    </rPh>
    <rPh sb="28" eb="30">
      <t>キュウスイ</t>
    </rPh>
    <rPh sb="30" eb="32">
      <t>シュウエキ</t>
    </rPh>
    <rPh sb="33" eb="35">
      <t>ゲンショウ</t>
    </rPh>
    <rPh sb="36" eb="38">
      <t>ミコ</t>
    </rPh>
    <rPh sb="46" eb="48">
      <t>ケイヒ</t>
    </rPh>
    <rPh sb="48" eb="50">
      <t>シュクゲン</t>
    </rPh>
    <rPh sb="51" eb="52">
      <t>サラ</t>
    </rPh>
    <rPh sb="54" eb="56">
      <t>シュウノウ</t>
    </rPh>
    <rPh sb="56" eb="57">
      <t>リツ</t>
    </rPh>
    <rPh sb="58" eb="60">
      <t>コウジョウ</t>
    </rPh>
    <rPh sb="61" eb="63">
      <t>トリク</t>
    </rPh>
    <rPh sb="70" eb="72">
      <t>スイドウ</t>
    </rPh>
    <rPh sb="72" eb="74">
      <t>シセツ</t>
    </rPh>
    <rPh sb="75" eb="78">
      <t>ロウキュウカ</t>
    </rPh>
    <rPh sb="79" eb="80">
      <t>スス</t>
    </rPh>
    <rPh sb="85" eb="88">
      <t>ケイカクテキ</t>
    </rPh>
    <rPh sb="89" eb="91">
      <t>コウシン</t>
    </rPh>
    <rPh sb="91" eb="93">
      <t>ケイカク</t>
    </rPh>
    <rPh sb="96" eb="98">
      <t>ケイエイ</t>
    </rPh>
    <rPh sb="98" eb="100">
      <t>カイゼン</t>
    </rPh>
    <rPh sb="101" eb="102">
      <t>スス</t>
    </rPh>
    <rPh sb="114" eb="117">
      <t>ジョウキョウカ</t>
    </rPh>
    <rPh sb="118" eb="120">
      <t>アンテイ</t>
    </rPh>
    <rPh sb="122" eb="124">
      <t>ケイエイ</t>
    </rPh>
    <rPh sb="125" eb="127">
      <t>メザ</t>
    </rPh>
    <rPh sb="133" eb="135">
      <t>ケイエイ</t>
    </rPh>
    <rPh sb="135" eb="137">
      <t>センリャク</t>
    </rPh>
    <rPh sb="138" eb="140">
      <t>サクテイ</t>
    </rPh>
    <rPh sb="143" eb="146">
      <t>チョウキテキ</t>
    </rPh>
    <rPh sb="147" eb="149">
      <t>シテン</t>
    </rPh>
    <rPh sb="152" eb="154">
      <t>シュウシ</t>
    </rPh>
    <rPh sb="162" eb="165">
      <t>ケイカクテキ</t>
    </rPh>
    <rPh sb="166" eb="168">
      <t>シセツ</t>
    </rPh>
    <rPh sb="169" eb="171">
      <t>コウシン</t>
    </rPh>
    <rPh sb="172" eb="173">
      <t>ハカ</t>
    </rPh>
    <rPh sb="177" eb="179">
      <t>ヒツヨウ</t>
    </rPh>
    <phoneticPr fontId="4"/>
  </si>
  <si>
    <t>①東日本大震災以降，平成28年度を除き単年度ごとの赤字が続いており，厳しい経営状況となっている。これまで経費縮減等に努めてきたが，給水人口の減少や節水器具の普及により，平成28年度をピークに料金収入は減少傾向に転じつつある。
②累積欠損金が微増傾向にあることから，経営改善を図っていく必要がある。
③毎年度100%を上回ってはいるが，類似団体平均値と比較して低いことから，支払能力を高める必要がある。
④類似団体平均値を上回る高い水準となっており，要因として導水施設整備事業や災害復旧事業に伴う企業債の発行が続いていること，給水人口の減少に加え水道料金が比較的低水準にあることが考えられる。
⑤回収率が100%を下回っており，給水に係る費用を給水収益で賄えていない状況であり，適切な料金収入の確保が必要である。
⑥類似団体平均値を上回っており，一層の経費縮減等の経営改善が必要である。
⑦類似団体平均値を下回っており，施設が有効稼働しているとはいえないが，季節ごとの水需要の変動に対応できるともいえる。しかしながら，給水人口の減少が見込まれることから，施設の統廃合やダウンサイジングの検討も必要である。
⑧類似団体平均値を下回っており，漏水調査等により有収率の向上を図っていく必要がある。</t>
    <rPh sb="1" eb="2">
      <t>ヒガシ</t>
    </rPh>
    <rPh sb="2" eb="4">
      <t>ニホン</t>
    </rPh>
    <rPh sb="4" eb="5">
      <t>ダイ</t>
    </rPh>
    <rPh sb="5" eb="7">
      <t>シンサイ</t>
    </rPh>
    <rPh sb="7" eb="9">
      <t>イコウ</t>
    </rPh>
    <rPh sb="10" eb="12">
      <t>ヘイセイ</t>
    </rPh>
    <rPh sb="14" eb="16">
      <t>ネンド</t>
    </rPh>
    <rPh sb="17" eb="18">
      <t>ノゾ</t>
    </rPh>
    <rPh sb="19" eb="22">
      <t>タンネンド</t>
    </rPh>
    <rPh sb="25" eb="27">
      <t>アカジ</t>
    </rPh>
    <rPh sb="28" eb="29">
      <t>ツヅ</t>
    </rPh>
    <rPh sb="34" eb="35">
      <t>キビ</t>
    </rPh>
    <rPh sb="37" eb="39">
      <t>ケイエイ</t>
    </rPh>
    <rPh sb="39" eb="41">
      <t>ジョウキョウ</t>
    </rPh>
    <rPh sb="52" eb="54">
      <t>ケイヒ</t>
    </rPh>
    <rPh sb="54" eb="56">
      <t>シュクゲン</t>
    </rPh>
    <rPh sb="58" eb="59">
      <t>ツト</t>
    </rPh>
    <rPh sb="65" eb="67">
      <t>キュウスイ</t>
    </rPh>
    <rPh sb="67" eb="69">
      <t>ジンコウ</t>
    </rPh>
    <rPh sb="70" eb="72">
      <t>ゲンショウ</t>
    </rPh>
    <rPh sb="73" eb="75">
      <t>セッスイ</t>
    </rPh>
    <rPh sb="75" eb="77">
      <t>キグ</t>
    </rPh>
    <rPh sb="78" eb="80">
      <t>フキュウ</t>
    </rPh>
    <rPh sb="84" eb="86">
      <t>ヘイセイ</t>
    </rPh>
    <rPh sb="88" eb="90">
      <t>ネンド</t>
    </rPh>
    <rPh sb="95" eb="97">
      <t>リョウキン</t>
    </rPh>
    <rPh sb="97" eb="99">
      <t>シュウニュウ</t>
    </rPh>
    <rPh sb="100" eb="102">
      <t>ゲンショウ</t>
    </rPh>
    <rPh sb="102" eb="104">
      <t>ケイコウ</t>
    </rPh>
    <rPh sb="105" eb="106">
      <t>テン</t>
    </rPh>
    <rPh sb="115" eb="117">
      <t>ルイセキ</t>
    </rPh>
    <rPh sb="117" eb="120">
      <t>ケッソンキン</t>
    </rPh>
    <rPh sb="121" eb="123">
      <t>ビゾウ</t>
    </rPh>
    <rPh sb="123" eb="125">
      <t>ケイコウ</t>
    </rPh>
    <rPh sb="133" eb="135">
      <t>ケイエイ</t>
    </rPh>
    <rPh sb="135" eb="137">
      <t>カイゼン</t>
    </rPh>
    <rPh sb="138" eb="139">
      <t>ハカ</t>
    </rPh>
    <rPh sb="143" eb="145">
      <t>ヒツヨウ</t>
    </rPh>
    <rPh sb="152" eb="155">
      <t>マイネンド</t>
    </rPh>
    <rPh sb="160" eb="162">
      <t>ウワマワ</t>
    </rPh>
    <rPh sb="169" eb="171">
      <t>ルイジ</t>
    </rPh>
    <rPh sb="171" eb="173">
      <t>ダンタイ</t>
    </rPh>
    <rPh sb="173" eb="176">
      <t>ヘイキンチ</t>
    </rPh>
    <rPh sb="177" eb="179">
      <t>ヒカク</t>
    </rPh>
    <rPh sb="181" eb="182">
      <t>ヒク</t>
    </rPh>
    <rPh sb="188" eb="190">
      <t>シハラ</t>
    </rPh>
    <rPh sb="190" eb="192">
      <t>ノウリョク</t>
    </rPh>
    <rPh sb="193" eb="194">
      <t>タカ</t>
    </rPh>
    <rPh sb="196" eb="198">
      <t>ヒツヨウ</t>
    </rPh>
    <rPh sb="205" eb="207">
      <t>ルイジ</t>
    </rPh>
    <rPh sb="207" eb="209">
      <t>ダンタイ</t>
    </rPh>
    <rPh sb="209" eb="211">
      <t>ヘイキン</t>
    </rPh>
    <rPh sb="211" eb="212">
      <t>チ</t>
    </rPh>
    <rPh sb="213" eb="215">
      <t>ウワマワ</t>
    </rPh>
    <rPh sb="216" eb="217">
      <t>タカ</t>
    </rPh>
    <rPh sb="218" eb="220">
      <t>スイジュン</t>
    </rPh>
    <rPh sb="227" eb="229">
      <t>ヨウイン</t>
    </rPh>
    <rPh sb="232" eb="234">
      <t>ドウスイ</t>
    </rPh>
    <rPh sb="234" eb="236">
      <t>シセツ</t>
    </rPh>
    <rPh sb="236" eb="238">
      <t>セイビ</t>
    </rPh>
    <rPh sb="238" eb="240">
      <t>ジギョウ</t>
    </rPh>
    <rPh sb="241" eb="243">
      <t>サイガイ</t>
    </rPh>
    <rPh sb="243" eb="245">
      <t>フッキュウ</t>
    </rPh>
    <rPh sb="245" eb="247">
      <t>ジギョウ</t>
    </rPh>
    <rPh sb="248" eb="249">
      <t>トモナ</t>
    </rPh>
    <rPh sb="250" eb="252">
      <t>キギョウ</t>
    </rPh>
    <rPh sb="252" eb="253">
      <t>サイ</t>
    </rPh>
    <rPh sb="254" eb="256">
      <t>ハッコウ</t>
    </rPh>
    <rPh sb="257" eb="258">
      <t>ツヅ</t>
    </rPh>
    <rPh sb="265" eb="267">
      <t>キュウスイ</t>
    </rPh>
    <rPh sb="267" eb="269">
      <t>ジンコウ</t>
    </rPh>
    <rPh sb="270" eb="272">
      <t>ゲンショウ</t>
    </rPh>
    <rPh sb="273" eb="274">
      <t>クワ</t>
    </rPh>
    <rPh sb="275" eb="277">
      <t>スイドウ</t>
    </rPh>
    <rPh sb="277" eb="279">
      <t>リョウキン</t>
    </rPh>
    <rPh sb="280" eb="283">
      <t>ヒカクテキ</t>
    </rPh>
    <rPh sb="283" eb="286">
      <t>テイスイジュン</t>
    </rPh>
    <rPh sb="292" eb="293">
      <t>カンガ</t>
    </rPh>
    <rPh sb="301" eb="303">
      <t>カイシュウ</t>
    </rPh>
    <rPh sb="303" eb="304">
      <t>リツ</t>
    </rPh>
    <rPh sb="310" eb="312">
      <t>シタマワ</t>
    </rPh>
    <rPh sb="317" eb="319">
      <t>キュウスイ</t>
    </rPh>
    <rPh sb="320" eb="321">
      <t>カカ</t>
    </rPh>
    <rPh sb="322" eb="324">
      <t>ヒヨウ</t>
    </rPh>
    <rPh sb="325" eb="327">
      <t>キュウスイ</t>
    </rPh>
    <rPh sb="327" eb="329">
      <t>シュウエキ</t>
    </rPh>
    <rPh sb="330" eb="331">
      <t>マカナ</t>
    </rPh>
    <rPh sb="336" eb="338">
      <t>ジョウキョウ</t>
    </rPh>
    <rPh sb="342" eb="344">
      <t>テキセツ</t>
    </rPh>
    <rPh sb="345" eb="347">
      <t>リョウキン</t>
    </rPh>
    <rPh sb="347" eb="349">
      <t>シュウニュウ</t>
    </rPh>
    <rPh sb="350" eb="352">
      <t>カクホ</t>
    </rPh>
    <rPh sb="353" eb="355">
      <t>ヒツヨウ</t>
    </rPh>
    <rPh sb="362" eb="364">
      <t>ルイジ</t>
    </rPh>
    <rPh sb="364" eb="366">
      <t>ダンタイ</t>
    </rPh>
    <rPh sb="366" eb="368">
      <t>ヘイキン</t>
    </rPh>
    <rPh sb="368" eb="369">
      <t>アタイ</t>
    </rPh>
    <rPh sb="370" eb="372">
      <t>ウワマワ</t>
    </rPh>
    <rPh sb="377" eb="379">
      <t>イッソウ</t>
    </rPh>
    <rPh sb="380" eb="382">
      <t>ケイヒ</t>
    </rPh>
    <rPh sb="382" eb="385">
      <t>シュクゲントウ</t>
    </rPh>
    <rPh sb="386" eb="388">
      <t>ケイエイ</t>
    </rPh>
    <rPh sb="388" eb="390">
      <t>カイゼン</t>
    </rPh>
    <rPh sb="391" eb="393">
      <t>ヒツヨウ</t>
    </rPh>
    <rPh sb="400" eb="402">
      <t>ルイジ</t>
    </rPh>
    <rPh sb="402" eb="404">
      <t>ダンタイ</t>
    </rPh>
    <rPh sb="404" eb="407">
      <t>ヘイキンチ</t>
    </rPh>
    <rPh sb="408" eb="410">
      <t>シタマワ</t>
    </rPh>
    <rPh sb="415" eb="417">
      <t>シセツ</t>
    </rPh>
    <rPh sb="418" eb="420">
      <t>ユウコウ</t>
    </rPh>
    <rPh sb="420" eb="422">
      <t>カドウ</t>
    </rPh>
    <rPh sb="434" eb="436">
      <t>キセツ</t>
    </rPh>
    <rPh sb="439" eb="440">
      <t>ミズ</t>
    </rPh>
    <rPh sb="440" eb="442">
      <t>ジュヨウ</t>
    </rPh>
    <rPh sb="443" eb="445">
      <t>ヘンドウ</t>
    </rPh>
    <rPh sb="446" eb="448">
      <t>タイオウ</t>
    </rPh>
    <rPh sb="464" eb="466">
      <t>キュウスイ</t>
    </rPh>
    <rPh sb="466" eb="468">
      <t>ジンコウ</t>
    </rPh>
    <rPh sb="469" eb="471">
      <t>ゲンショウ</t>
    </rPh>
    <rPh sb="472" eb="474">
      <t>ミコ</t>
    </rPh>
    <rPh sb="482" eb="484">
      <t>シセツ</t>
    </rPh>
    <rPh sb="485" eb="488">
      <t>トウハイゴウ</t>
    </rPh>
    <rPh sb="498" eb="500">
      <t>ケントウ</t>
    </rPh>
    <rPh sb="501" eb="503">
      <t>ヒツヨウ</t>
    </rPh>
    <rPh sb="510" eb="512">
      <t>ルイジ</t>
    </rPh>
    <rPh sb="518" eb="520">
      <t>シタマワ</t>
    </rPh>
    <rPh sb="525" eb="527">
      <t>ロウスイ</t>
    </rPh>
    <rPh sb="527" eb="530">
      <t>チョウサトウ</t>
    </rPh>
    <rPh sb="533" eb="534">
      <t>ユウ</t>
    </rPh>
    <rPh sb="534" eb="536">
      <t>シュウリツ</t>
    </rPh>
    <rPh sb="537" eb="539">
      <t>コウジョウ</t>
    </rPh>
    <rPh sb="540" eb="541">
      <t>ハカ</t>
    </rPh>
    <rPh sb="545" eb="547">
      <t>ヒツヨウ</t>
    </rPh>
    <phoneticPr fontId="4"/>
  </si>
  <si>
    <t>①有形固定資産減価償却率は50%を超えており，類似団体平均値を上回っている。法定耐用年数を超えている老朽管路，特に昭和初期に布設された鋳鉄管や石綿セメント管の更新を進めているところである。年々微減傾向にあるのは，災害復旧事業等に伴う配水管の布設替えによるものと考えられる。
②経年化率が平成28年度以降は上昇傾向にあり，今後の計画的な更新が必要といえる。
③年々管路の老朽化が進み，また耐用年数を経過する施設の増加が見込まれるため，施設の長寿化を考慮した更新計画の策定が必要である。</t>
    <rPh sb="1" eb="3">
      <t>ユウケイ</t>
    </rPh>
    <rPh sb="3" eb="5">
      <t>コテイ</t>
    </rPh>
    <rPh sb="5" eb="7">
      <t>シサン</t>
    </rPh>
    <rPh sb="7" eb="9">
      <t>ゲンカ</t>
    </rPh>
    <rPh sb="9" eb="11">
      <t>ショウキャク</t>
    </rPh>
    <rPh sb="11" eb="12">
      <t>リツ</t>
    </rPh>
    <rPh sb="17" eb="18">
      <t>コ</t>
    </rPh>
    <rPh sb="23" eb="25">
      <t>ルイジ</t>
    </rPh>
    <rPh sb="25" eb="27">
      <t>ダンタイ</t>
    </rPh>
    <rPh sb="27" eb="30">
      <t>ヘイキンチ</t>
    </rPh>
    <rPh sb="31" eb="33">
      <t>ウワマワ</t>
    </rPh>
    <rPh sb="38" eb="40">
      <t>ホウテイ</t>
    </rPh>
    <rPh sb="40" eb="42">
      <t>タイヨウ</t>
    </rPh>
    <rPh sb="42" eb="44">
      <t>ネンスウ</t>
    </rPh>
    <rPh sb="45" eb="46">
      <t>コ</t>
    </rPh>
    <rPh sb="52" eb="54">
      <t>カンロ</t>
    </rPh>
    <rPh sb="55" eb="56">
      <t>トク</t>
    </rPh>
    <rPh sb="57" eb="59">
      <t>ショウワ</t>
    </rPh>
    <rPh sb="59" eb="61">
      <t>ショキ</t>
    </rPh>
    <rPh sb="62" eb="64">
      <t>フセツ</t>
    </rPh>
    <rPh sb="67" eb="70">
      <t>チュウテツカン</t>
    </rPh>
    <rPh sb="71" eb="73">
      <t>セキメン</t>
    </rPh>
    <rPh sb="77" eb="78">
      <t>カン</t>
    </rPh>
    <rPh sb="79" eb="81">
      <t>コウシン</t>
    </rPh>
    <rPh sb="82" eb="83">
      <t>スス</t>
    </rPh>
    <rPh sb="94" eb="96">
      <t>ネンネン</t>
    </rPh>
    <rPh sb="96" eb="98">
      <t>ビゲン</t>
    </rPh>
    <rPh sb="98" eb="100">
      <t>ケイコウ</t>
    </rPh>
    <rPh sb="106" eb="108">
      <t>サイガイ</t>
    </rPh>
    <rPh sb="108" eb="110">
      <t>フッキュウ</t>
    </rPh>
    <rPh sb="110" eb="112">
      <t>ジギョウ</t>
    </rPh>
    <rPh sb="112" eb="113">
      <t>トウ</t>
    </rPh>
    <rPh sb="114" eb="115">
      <t>トモナ</t>
    </rPh>
    <rPh sb="116" eb="119">
      <t>ハイスイカン</t>
    </rPh>
    <rPh sb="120" eb="122">
      <t>フセツ</t>
    </rPh>
    <rPh sb="122" eb="123">
      <t>ガ</t>
    </rPh>
    <rPh sb="130" eb="131">
      <t>カンガ</t>
    </rPh>
    <rPh sb="139" eb="142">
      <t>ケイネンカ</t>
    </rPh>
    <rPh sb="142" eb="143">
      <t>リツ</t>
    </rPh>
    <rPh sb="144" eb="146">
      <t>ヘイセイ</t>
    </rPh>
    <rPh sb="148" eb="152">
      <t>ネンドイコウ</t>
    </rPh>
    <rPh sb="153" eb="155">
      <t>ジョウショウ</t>
    </rPh>
    <rPh sb="155" eb="157">
      <t>ケイコウ</t>
    </rPh>
    <rPh sb="161" eb="163">
      <t>コンゴ</t>
    </rPh>
    <rPh sb="164" eb="167">
      <t>ケイカクテキ</t>
    </rPh>
    <rPh sb="168" eb="170">
      <t>コウシン</t>
    </rPh>
    <rPh sb="171" eb="173">
      <t>ヒツヨウ</t>
    </rPh>
    <rPh sb="181" eb="183">
      <t>ネンネン</t>
    </rPh>
    <rPh sb="183" eb="185">
      <t>カンロ</t>
    </rPh>
    <rPh sb="186" eb="189">
      <t>ロウキュウカ</t>
    </rPh>
    <rPh sb="190" eb="191">
      <t>スス</t>
    </rPh>
    <rPh sb="195" eb="197">
      <t>タイヨウ</t>
    </rPh>
    <rPh sb="197" eb="199">
      <t>ネンスウ</t>
    </rPh>
    <rPh sb="200" eb="202">
      <t>ケイカ</t>
    </rPh>
    <rPh sb="204" eb="206">
      <t>シセツ</t>
    </rPh>
    <rPh sb="207" eb="209">
      <t>ゾウカ</t>
    </rPh>
    <rPh sb="210" eb="212">
      <t>ミコ</t>
    </rPh>
    <rPh sb="218" eb="220">
      <t>シセツ</t>
    </rPh>
    <rPh sb="221" eb="224">
      <t>チョウジュカ</t>
    </rPh>
    <rPh sb="225" eb="227">
      <t>コウリョ</t>
    </rPh>
    <rPh sb="229" eb="231">
      <t>コウシン</t>
    </rPh>
    <rPh sb="231" eb="233">
      <t>ケイカク</t>
    </rPh>
    <rPh sb="234" eb="236">
      <t>サクテイ</t>
    </rPh>
    <rPh sb="237" eb="2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</si>
</sst>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1.24</c:v>
                </c:pt>
                <c:pt idx="1">
                  <c:v>1.18</c:v>
                </c:pt>
                <c:pt idx="2">
                  <c:v>1.17</c:v>
                </c:pt>
                <c:pt idx="3">
                  <c:v>3.69</c:v>
                </c:pt>
                <c:pt idx="4">
                  <c:v>1.07</c:v>
                </c:pt>
              </c:numCache>
            </c:numRef>
          </c:val>
          <c:extLst>
            <c:ext xmlns:c16="http://schemas.microsoft.com/office/drawing/2014/chart" uri="{C3380CC4-5D6E-409C-BE32-E72D297353CC}">
              <c16:uniqueId val="{00000000-5FC7-4BBE-9730-5BC8C8EFC86F}"/>
            </c:ext>
          </c:extLst>
        </c:ser>
        <c:dLbls>
          <c:showLegendKey val="0"/>
          <c:showVal val="0"/>
          <c:showCatName val="0"/>
          <c:showSerName val="0"/>
          <c:showPercent val="0"/>
          <c:showBubbleSize val="0"/>
        </c:dLbls>
        <c:gapWidth val="150"/>
        <c:axId val="70251648"/>
        <c:axId val="7025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5FC7-4BBE-9730-5BC8C8EFC86F}"/>
            </c:ext>
          </c:extLst>
        </c:ser>
        <c:dLbls>
          <c:showLegendKey val="0"/>
          <c:showVal val="0"/>
          <c:showCatName val="0"/>
          <c:showSerName val="0"/>
          <c:showPercent val="0"/>
          <c:showBubbleSize val="0"/>
        </c:dLbls>
        <c:marker val="1"/>
        <c:smooth val="0"/>
        <c:axId val="70251648"/>
        <c:axId val="70253568"/>
      </c:lineChart>
      <c:dateAx>
        <c:axId val="70251648"/>
        <c:scaling>
          <c:orientation val="minMax"/>
        </c:scaling>
        <c:delete val="1"/>
        <c:axPos val="b"/>
        <c:numFmt formatCode="ge" sourceLinked="1"/>
        <c:majorTickMark val="none"/>
        <c:minorTickMark val="none"/>
        <c:tickLblPos val="none"/>
        <c:crossAx val="70253568"/>
        <c:crosses val="autoZero"/>
        <c:auto val="1"/>
        <c:lblOffset val="100"/>
        <c:baseTimeUnit val="years"/>
      </c:dateAx>
      <c:valAx>
        <c:axId val="702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51.97</c:v>
                </c:pt>
                <c:pt idx="1">
                  <c:v>51.93</c:v>
                </c:pt>
                <c:pt idx="2">
                  <c:v>53.22</c:v>
                </c:pt>
                <c:pt idx="3">
                  <c:v>53.72</c:v>
                </c:pt>
                <c:pt idx="4">
                  <c:v>51.9</c:v>
                </c:pt>
              </c:numCache>
            </c:numRef>
          </c:val>
          <c:extLst>
            <c:ext xmlns:c16="http://schemas.microsoft.com/office/drawing/2014/chart" uri="{C3380CC4-5D6E-409C-BE32-E72D297353CC}">
              <c16:uniqueId val="{00000000-E131-4BDA-8252-DC3F27B97E42}"/>
            </c:ext>
          </c:extLst>
        </c:ser>
        <c:dLbls>
          <c:showLegendKey val="0"/>
          <c:showVal val="0"/>
          <c:showCatName val="0"/>
          <c:showSerName val="0"/>
          <c:showPercent val="0"/>
          <c:showBubbleSize val="0"/>
        </c:dLbls>
        <c:gapWidth val="150"/>
        <c:axId val="99051776"/>
        <c:axId val="9905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E131-4BDA-8252-DC3F27B97E42}"/>
            </c:ext>
          </c:extLst>
        </c:ser>
        <c:dLbls>
          <c:showLegendKey val="0"/>
          <c:showVal val="0"/>
          <c:showCatName val="0"/>
          <c:showSerName val="0"/>
          <c:showPercent val="0"/>
          <c:showBubbleSize val="0"/>
        </c:dLbls>
        <c:marker val="1"/>
        <c:smooth val="0"/>
        <c:axId val="99051776"/>
        <c:axId val="99058048"/>
      </c:lineChart>
      <c:dateAx>
        <c:axId val="99051776"/>
        <c:scaling>
          <c:orientation val="minMax"/>
        </c:scaling>
        <c:delete val="1"/>
        <c:axPos val="b"/>
        <c:numFmt formatCode="ge" sourceLinked="1"/>
        <c:majorTickMark val="none"/>
        <c:minorTickMark val="none"/>
        <c:tickLblPos val="none"/>
        <c:crossAx val="99058048"/>
        <c:crosses val="autoZero"/>
        <c:auto val="1"/>
        <c:lblOffset val="100"/>
        <c:baseTimeUnit val="years"/>
      </c:dateAx>
      <c:valAx>
        <c:axId val="990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71.17</c:v>
                </c:pt>
                <c:pt idx="1">
                  <c:v>71.34</c:v>
                </c:pt>
                <c:pt idx="2">
                  <c:v>71.72</c:v>
                </c:pt>
                <c:pt idx="3">
                  <c:v>72.599999999999994</c:v>
                </c:pt>
                <c:pt idx="4">
                  <c:v>74.37</c:v>
                </c:pt>
              </c:numCache>
            </c:numRef>
          </c:val>
          <c:extLst>
            <c:ext xmlns:c16="http://schemas.microsoft.com/office/drawing/2014/chart" uri="{C3380CC4-5D6E-409C-BE32-E72D297353CC}">
              <c16:uniqueId val="{00000000-CF49-40D1-9200-7E7FBA600244}"/>
            </c:ext>
          </c:extLst>
        </c:ser>
        <c:dLbls>
          <c:showLegendKey val="0"/>
          <c:showVal val="0"/>
          <c:showCatName val="0"/>
          <c:showSerName val="0"/>
          <c:showPercent val="0"/>
          <c:showBubbleSize val="0"/>
        </c:dLbls>
        <c:gapWidth val="150"/>
        <c:axId val="99080448"/>
        <c:axId val="9911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CF49-40D1-9200-7E7FBA600244}"/>
            </c:ext>
          </c:extLst>
        </c:ser>
        <c:dLbls>
          <c:showLegendKey val="0"/>
          <c:showVal val="0"/>
          <c:showCatName val="0"/>
          <c:showSerName val="0"/>
          <c:showPercent val="0"/>
          <c:showBubbleSize val="0"/>
        </c:dLbls>
        <c:marker val="1"/>
        <c:smooth val="0"/>
        <c:axId val="99080448"/>
        <c:axId val="99115392"/>
      </c:lineChart>
      <c:dateAx>
        <c:axId val="99080448"/>
        <c:scaling>
          <c:orientation val="minMax"/>
        </c:scaling>
        <c:delete val="1"/>
        <c:axPos val="b"/>
        <c:numFmt formatCode="ge" sourceLinked="1"/>
        <c:majorTickMark val="none"/>
        <c:minorTickMark val="none"/>
        <c:tickLblPos val="none"/>
        <c:crossAx val="99115392"/>
        <c:crosses val="autoZero"/>
        <c:auto val="1"/>
        <c:lblOffset val="100"/>
        <c:baseTimeUnit val="years"/>
      </c:dateAx>
      <c:valAx>
        <c:axId val="991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88.56</c:v>
                </c:pt>
                <c:pt idx="1">
                  <c:v>93.95</c:v>
                </c:pt>
                <c:pt idx="2">
                  <c:v>96.65</c:v>
                </c:pt>
                <c:pt idx="3">
                  <c:v>100.2</c:v>
                </c:pt>
                <c:pt idx="4">
                  <c:v>99.17</c:v>
                </c:pt>
              </c:numCache>
            </c:numRef>
          </c:val>
          <c:extLst>
            <c:ext xmlns:c16="http://schemas.microsoft.com/office/drawing/2014/chart" uri="{C3380CC4-5D6E-409C-BE32-E72D297353CC}">
              <c16:uniqueId val="{00000000-CB8B-4BA7-A8A1-A6C5905C1642}"/>
            </c:ext>
          </c:extLst>
        </c:ser>
        <c:dLbls>
          <c:showLegendKey val="0"/>
          <c:showVal val="0"/>
          <c:showCatName val="0"/>
          <c:showSerName val="0"/>
          <c:showPercent val="0"/>
          <c:showBubbleSize val="0"/>
        </c:dLbls>
        <c:gapWidth val="150"/>
        <c:axId val="70370432"/>
        <c:axId val="7037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CB8B-4BA7-A8A1-A6C5905C1642}"/>
            </c:ext>
          </c:extLst>
        </c:ser>
        <c:dLbls>
          <c:showLegendKey val="0"/>
          <c:showVal val="0"/>
          <c:showCatName val="0"/>
          <c:showSerName val="0"/>
          <c:showPercent val="0"/>
          <c:showBubbleSize val="0"/>
        </c:dLbls>
        <c:marker val="1"/>
        <c:smooth val="0"/>
        <c:axId val="70370432"/>
        <c:axId val="70372352"/>
      </c:lineChart>
      <c:dateAx>
        <c:axId val="70370432"/>
        <c:scaling>
          <c:orientation val="minMax"/>
        </c:scaling>
        <c:delete val="1"/>
        <c:axPos val="b"/>
        <c:numFmt formatCode="ge" sourceLinked="1"/>
        <c:majorTickMark val="none"/>
        <c:minorTickMark val="none"/>
        <c:tickLblPos val="none"/>
        <c:crossAx val="70372352"/>
        <c:crosses val="autoZero"/>
        <c:auto val="1"/>
        <c:lblOffset val="100"/>
        <c:baseTimeUnit val="years"/>
      </c:dateAx>
      <c:valAx>
        <c:axId val="7037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3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53.98</c:v>
                </c:pt>
                <c:pt idx="1">
                  <c:v>56.93</c:v>
                </c:pt>
                <c:pt idx="2">
                  <c:v>53.58</c:v>
                </c:pt>
                <c:pt idx="3">
                  <c:v>51.68</c:v>
                </c:pt>
                <c:pt idx="4">
                  <c:v>50.38</c:v>
                </c:pt>
              </c:numCache>
            </c:numRef>
          </c:val>
          <c:extLst>
            <c:ext xmlns:c16="http://schemas.microsoft.com/office/drawing/2014/chart" uri="{C3380CC4-5D6E-409C-BE32-E72D297353CC}">
              <c16:uniqueId val="{00000000-B9FF-45A1-901A-32E1A98FE7B2}"/>
            </c:ext>
          </c:extLst>
        </c:ser>
        <c:dLbls>
          <c:showLegendKey val="0"/>
          <c:showVal val="0"/>
          <c:showCatName val="0"/>
          <c:showSerName val="0"/>
          <c:showPercent val="0"/>
          <c:showBubbleSize val="0"/>
        </c:dLbls>
        <c:gapWidth val="150"/>
        <c:axId val="77026432"/>
        <c:axId val="7702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B9FF-45A1-901A-32E1A98FE7B2}"/>
            </c:ext>
          </c:extLst>
        </c:ser>
        <c:dLbls>
          <c:showLegendKey val="0"/>
          <c:showVal val="0"/>
          <c:showCatName val="0"/>
          <c:showSerName val="0"/>
          <c:showPercent val="0"/>
          <c:showBubbleSize val="0"/>
        </c:dLbls>
        <c:marker val="1"/>
        <c:smooth val="0"/>
        <c:axId val="77026432"/>
        <c:axId val="77028352"/>
      </c:lineChart>
      <c:dateAx>
        <c:axId val="77026432"/>
        <c:scaling>
          <c:orientation val="minMax"/>
        </c:scaling>
        <c:delete val="1"/>
        <c:axPos val="b"/>
        <c:numFmt formatCode="ge" sourceLinked="1"/>
        <c:majorTickMark val="none"/>
        <c:minorTickMark val="none"/>
        <c:tickLblPos val="none"/>
        <c:crossAx val="77028352"/>
        <c:crosses val="autoZero"/>
        <c:auto val="1"/>
        <c:lblOffset val="100"/>
        <c:baseTimeUnit val="years"/>
      </c:dateAx>
      <c:valAx>
        <c:axId val="770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23.56</c:v>
                </c:pt>
                <c:pt idx="1">
                  <c:v>25.64</c:v>
                </c:pt>
                <c:pt idx="2">
                  <c:v>24.81</c:v>
                </c:pt>
                <c:pt idx="3">
                  <c:v>31.5</c:v>
                </c:pt>
                <c:pt idx="4">
                  <c:v>31.81</c:v>
                </c:pt>
              </c:numCache>
            </c:numRef>
          </c:val>
          <c:extLst>
            <c:ext xmlns:c16="http://schemas.microsoft.com/office/drawing/2014/chart" uri="{C3380CC4-5D6E-409C-BE32-E72D297353CC}">
              <c16:uniqueId val="{00000000-317E-4287-93AA-7EAB4B702076}"/>
            </c:ext>
          </c:extLst>
        </c:ser>
        <c:dLbls>
          <c:showLegendKey val="0"/>
          <c:showVal val="0"/>
          <c:showCatName val="0"/>
          <c:showSerName val="0"/>
          <c:showPercent val="0"/>
          <c:showBubbleSize val="0"/>
        </c:dLbls>
        <c:gapWidth val="150"/>
        <c:axId val="77067392"/>
        <c:axId val="7706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317E-4287-93AA-7EAB4B702076}"/>
            </c:ext>
          </c:extLst>
        </c:ser>
        <c:dLbls>
          <c:showLegendKey val="0"/>
          <c:showVal val="0"/>
          <c:showCatName val="0"/>
          <c:showSerName val="0"/>
          <c:showPercent val="0"/>
          <c:showBubbleSize val="0"/>
        </c:dLbls>
        <c:marker val="1"/>
        <c:smooth val="0"/>
        <c:axId val="77067392"/>
        <c:axId val="77069312"/>
      </c:lineChart>
      <c:dateAx>
        <c:axId val="77067392"/>
        <c:scaling>
          <c:orientation val="minMax"/>
        </c:scaling>
        <c:delete val="1"/>
        <c:axPos val="b"/>
        <c:numFmt formatCode="ge" sourceLinked="1"/>
        <c:majorTickMark val="none"/>
        <c:minorTickMark val="none"/>
        <c:tickLblPos val="none"/>
        <c:crossAx val="77069312"/>
        <c:crosses val="autoZero"/>
        <c:auto val="1"/>
        <c:lblOffset val="100"/>
        <c:baseTimeUnit val="years"/>
      </c:dateAx>
      <c:valAx>
        <c:axId val="770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35.4</c:v>
                </c:pt>
                <c:pt idx="1">
                  <c:v>24.95</c:v>
                </c:pt>
                <c:pt idx="2">
                  <c:v>26.81</c:v>
                </c:pt>
                <c:pt idx="3">
                  <c:v>25.31</c:v>
                </c:pt>
                <c:pt idx="4">
                  <c:v>26.56</c:v>
                </c:pt>
              </c:numCache>
            </c:numRef>
          </c:val>
          <c:extLst>
            <c:ext xmlns:c16="http://schemas.microsoft.com/office/drawing/2014/chart" uri="{C3380CC4-5D6E-409C-BE32-E72D297353CC}">
              <c16:uniqueId val="{00000000-B5ED-4455-9D73-FD2CC1EB5D1C}"/>
            </c:ext>
          </c:extLst>
        </c:ser>
        <c:dLbls>
          <c:showLegendKey val="0"/>
          <c:showVal val="0"/>
          <c:showCatName val="0"/>
          <c:showSerName val="0"/>
          <c:showPercent val="0"/>
          <c:showBubbleSize val="0"/>
        </c:dLbls>
        <c:gapWidth val="150"/>
        <c:axId val="79903360"/>
        <c:axId val="7991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B5ED-4455-9D73-FD2CC1EB5D1C}"/>
            </c:ext>
          </c:extLst>
        </c:ser>
        <c:dLbls>
          <c:showLegendKey val="0"/>
          <c:showVal val="0"/>
          <c:showCatName val="0"/>
          <c:showSerName val="0"/>
          <c:showPercent val="0"/>
          <c:showBubbleSize val="0"/>
        </c:dLbls>
        <c:marker val="1"/>
        <c:smooth val="0"/>
        <c:axId val="79903360"/>
        <c:axId val="79913728"/>
      </c:lineChart>
      <c:dateAx>
        <c:axId val="79903360"/>
        <c:scaling>
          <c:orientation val="minMax"/>
        </c:scaling>
        <c:delete val="1"/>
        <c:axPos val="b"/>
        <c:numFmt formatCode="ge" sourceLinked="1"/>
        <c:majorTickMark val="none"/>
        <c:minorTickMark val="none"/>
        <c:tickLblPos val="none"/>
        <c:crossAx val="79913728"/>
        <c:crosses val="autoZero"/>
        <c:auto val="1"/>
        <c:lblOffset val="100"/>
        <c:baseTimeUnit val="years"/>
      </c:dateAx>
      <c:valAx>
        <c:axId val="7991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9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811.28</c:v>
                </c:pt>
                <c:pt idx="1">
                  <c:v>209.01</c:v>
                </c:pt>
                <c:pt idx="2">
                  <c:v>221.62</c:v>
                </c:pt>
                <c:pt idx="3">
                  <c:v>201.81</c:v>
                </c:pt>
                <c:pt idx="4">
                  <c:v>182.74</c:v>
                </c:pt>
              </c:numCache>
            </c:numRef>
          </c:val>
          <c:extLst>
            <c:ext xmlns:c16="http://schemas.microsoft.com/office/drawing/2014/chart" uri="{C3380CC4-5D6E-409C-BE32-E72D297353CC}">
              <c16:uniqueId val="{00000000-54EF-49E9-9960-E1C414964417}"/>
            </c:ext>
          </c:extLst>
        </c:ser>
        <c:dLbls>
          <c:showLegendKey val="0"/>
          <c:showVal val="0"/>
          <c:showCatName val="0"/>
          <c:showSerName val="0"/>
          <c:showPercent val="0"/>
          <c:showBubbleSize val="0"/>
        </c:dLbls>
        <c:gapWidth val="150"/>
        <c:axId val="79948416"/>
        <c:axId val="7995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54EF-49E9-9960-E1C414964417}"/>
            </c:ext>
          </c:extLst>
        </c:ser>
        <c:dLbls>
          <c:showLegendKey val="0"/>
          <c:showVal val="0"/>
          <c:showCatName val="0"/>
          <c:showSerName val="0"/>
          <c:showPercent val="0"/>
          <c:showBubbleSize val="0"/>
        </c:dLbls>
        <c:marker val="1"/>
        <c:smooth val="0"/>
        <c:axId val="79948416"/>
        <c:axId val="79950592"/>
      </c:lineChart>
      <c:dateAx>
        <c:axId val="79948416"/>
        <c:scaling>
          <c:orientation val="minMax"/>
        </c:scaling>
        <c:delete val="1"/>
        <c:axPos val="b"/>
        <c:numFmt formatCode="ge" sourceLinked="1"/>
        <c:majorTickMark val="none"/>
        <c:minorTickMark val="none"/>
        <c:tickLblPos val="none"/>
        <c:crossAx val="79950592"/>
        <c:crosses val="autoZero"/>
        <c:auto val="1"/>
        <c:lblOffset val="100"/>
        <c:baseTimeUnit val="years"/>
      </c:dateAx>
      <c:valAx>
        <c:axId val="7995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9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476.48</c:v>
                </c:pt>
                <c:pt idx="1">
                  <c:v>508.76</c:v>
                </c:pt>
                <c:pt idx="2">
                  <c:v>485.4</c:v>
                </c:pt>
                <c:pt idx="3">
                  <c:v>465.12</c:v>
                </c:pt>
                <c:pt idx="4">
                  <c:v>473.17</c:v>
                </c:pt>
              </c:numCache>
            </c:numRef>
          </c:val>
          <c:extLst>
            <c:ext xmlns:c16="http://schemas.microsoft.com/office/drawing/2014/chart" uri="{C3380CC4-5D6E-409C-BE32-E72D297353CC}">
              <c16:uniqueId val="{00000000-30BB-47F2-9B25-307CD72BE629}"/>
            </c:ext>
          </c:extLst>
        </c:ser>
        <c:dLbls>
          <c:showLegendKey val="0"/>
          <c:showVal val="0"/>
          <c:showCatName val="0"/>
          <c:showSerName val="0"/>
          <c:showPercent val="0"/>
          <c:showBubbleSize val="0"/>
        </c:dLbls>
        <c:gapWidth val="150"/>
        <c:axId val="97868416"/>
        <c:axId val="9788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30BB-47F2-9B25-307CD72BE629}"/>
            </c:ext>
          </c:extLst>
        </c:ser>
        <c:dLbls>
          <c:showLegendKey val="0"/>
          <c:showVal val="0"/>
          <c:showCatName val="0"/>
          <c:showSerName val="0"/>
          <c:showPercent val="0"/>
          <c:showBubbleSize val="0"/>
        </c:dLbls>
        <c:marker val="1"/>
        <c:smooth val="0"/>
        <c:axId val="97868416"/>
        <c:axId val="97886976"/>
      </c:lineChart>
      <c:dateAx>
        <c:axId val="97868416"/>
        <c:scaling>
          <c:orientation val="minMax"/>
        </c:scaling>
        <c:delete val="1"/>
        <c:axPos val="b"/>
        <c:numFmt formatCode="ge" sourceLinked="1"/>
        <c:majorTickMark val="none"/>
        <c:minorTickMark val="none"/>
        <c:tickLblPos val="none"/>
        <c:crossAx val="97886976"/>
        <c:crosses val="autoZero"/>
        <c:auto val="1"/>
        <c:lblOffset val="100"/>
        <c:baseTimeUnit val="years"/>
      </c:dateAx>
      <c:valAx>
        <c:axId val="9788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8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84.75</c:v>
                </c:pt>
                <c:pt idx="1">
                  <c:v>88.54</c:v>
                </c:pt>
                <c:pt idx="2">
                  <c:v>90.99</c:v>
                </c:pt>
                <c:pt idx="3">
                  <c:v>94.33</c:v>
                </c:pt>
                <c:pt idx="4">
                  <c:v>93.53</c:v>
                </c:pt>
              </c:numCache>
            </c:numRef>
          </c:val>
          <c:extLst>
            <c:ext xmlns:c16="http://schemas.microsoft.com/office/drawing/2014/chart" uri="{C3380CC4-5D6E-409C-BE32-E72D297353CC}">
              <c16:uniqueId val="{00000000-9D6E-4668-AD82-A26E106287AD}"/>
            </c:ext>
          </c:extLst>
        </c:ser>
        <c:dLbls>
          <c:showLegendKey val="0"/>
          <c:showVal val="0"/>
          <c:showCatName val="0"/>
          <c:showSerName val="0"/>
          <c:showPercent val="0"/>
          <c:showBubbleSize val="0"/>
        </c:dLbls>
        <c:gapWidth val="150"/>
        <c:axId val="97909376"/>
        <c:axId val="989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9D6E-4668-AD82-A26E106287AD}"/>
            </c:ext>
          </c:extLst>
        </c:ser>
        <c:dLbls>
          <c:showLegendKey val="0"/>
          <c:showVal val="0"/>
          <c:showCatName val="0"/>
          <c:showSerName val="0"/>
          <c:showPercent val="0"/>
          <c:showBubbleSize val="0"/>
        </c:dLbls>
        <c:marker val="1"/>
        <c:smooth val="0"/>
        <c:axId val="97909376"/>
        <c:axId val="98972416"/>
      </c:lineChart>
      <c:dateAx>
        <c:axId val="97909376"/>
        <c:scaling>
          <c:orientation val="minMax"/>
        </c:scaling>
        <c:delete val="1"/>
        <c:axPos val="b"/>
        <c:numFmt formatCode="ge" sourceLinked="1"/>
        <c:majorTickMark val="none"/>
        <c:minorTickMark val="none"/>
        <c:tickLblPos val="none"/>
        <c:crossAx val="98972416"/>
        <c:crosses val="autoZero"/>
        <c:auto val="1"/>
        <c:lblOffset val="100"/>
        <c:baseTimeUnit val="years"/>
      </c:dateAx>
      <c:valAx>
        <c:axId val="989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245.46</c:v>
                </c:pt>
                <c:pt idx="1">
                  <c:v>235.86</c:v>
                </c:pt>
                <c:pt idx="2">
                  <c:v>231.69</c:v>
                </c:pt>
                <c:pt idx="3">
                  <c:v>225.38</c:v>
                </c:pt>
                <c:pt idx="4">
                  <c:v>228.4</c:v>
                </c:pt>
              </c:numCache>
            </c:numRef>
          </c:val>
          <c:extLst>
            <c:ext xmlns:c16="http://schemas.microsoft.com/office/drawing/2014/chart" uri="{C3380CC4-5D6E-409C-BE32-E72D297353CC}">
              <c16:uniqueId val="{00000000-6EE8-456B-9346-F45EFD7975BC}"/>
            </c:ext>
          </c:extLst>
        </c:ser>
        <c:dLbls>
          <c:showLegendKey val="0"/>
          <c:showVal val="0"/>
          <c:showCatName val="0"/>
          <c:showSerName val="0"/>
          <c:showPercent val="0"/>
          <c:showBubbleSize val="0"/>
        </c:dLbls>
        <c:gapWidth val="150"/>
        <c:axId val="99010816"/>
        <c:axId val="9902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6EE8-456B-9346-F45EFD7975BC}"/>
            </c:ext>
          </c:extLst>
        </c:ser>
        <c:dLbls>
          <c:showLegendKey val="0"/>
          <c:showVal val="0"/>
          <c:showCatName val="0"/>
          <c:showSerName val="0"/>
          <c:showPercent val="0"/>
          <c:showBubbleSize val="0"/>
        </c:dLbls>
        <c:marker val="1"/>
        <c:smooth val="0"/>
        <c:axId val="99010816"/>
        <c:axId val="99029376"/>
      </c:lineChart>
      <c:dateAx>
        <c:axId val="99010816"/>
        <c:scaling>
          <c:orientation val="minMax"/>
        </c:scaling>
        <c:delete val="1"/>
        <c:axPos val="b"/>
        <c:numFmt formatCode="ge" sourceLinked="1"/>
        <c:majorTickMark val="none"/>
        <c:minorTickMark val="none"/>
        <c:tickLblPos val="none"/>
        <c:crossAx val="99029376"/>
        <c:crosses val="autoZero"/>
        <c:auto val="1"/>
        <c:lblOffset val="100"/>
        <c:baseTimeUnit val="years"/>
      </c:dateAx>
      <c:valAx>
        <c:axId val="990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 zoomScaleNormal="100" workbookViewId="0">
      <selection activeCell="BL1" sqref="BL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宮城県　気仙沼市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A4</v>
      </c>
      <c r="X8" s="85"/>
      <c r="Y8" s="85"/>
      <c r="Z8" s="85"/>
      <c r="AA8" s="85"/>
      <c r="AB8" s="85"/>
      <c r="AC8" s="85"/>
      <c r="AD8" s="85" t="str">
        <f>データ!$M$6</f>
        <v>非設置</v>
      </c>
      <c r="AE8" s="85"/>
      <c r="AF8" s="85"/>
      <c r="AG8" s="85"/>
      <c r="AH8" s="85"/>
      <c r="AI8" s="85"/>
      <c r="AJ8" s="85"/>
      <c r="AK8" s="4"/>
      <c r="AL8" s="73">
        <f>データ!$R$6</f>
        <v>64947</v>
      </c>
      <c r="AM8" s="73"/>
      <c r="AN8" s="73"/>
      <c r="AO8" s="73"/>
      <c r="AP8" s="73"/>
      <c r="AQ8" s="73"/>
      <c r="AR8" s="73"/>
      <c r="AS8" s="73"/>
      <c r="AT8" s="69">
        <f>データ!$S$6</f>
        <v>332.44</v>
      </c>
      <c r="AU8" s="70"/>
      <c r="AV8" s="70"/>
      <c r="AW8" s="70"/>
      <c r="AX8" s="70"/>
      <c r="AY8" s="70"/>
      <c r="AZ8" s="70"/>
      <c r="BA8" s="70"/>
      <c r="BB8" s="72">
        <f>データ!$T$6</f>
        <v>195.36</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58.25</v>
      </c>
      <c r="J10" s="70"/>
      <c r="K10" s="70"/>
      <c r="L10" s="70"/>
      <c r="M10" s="70"/>
      <c r="N10" s="70"/>
      <c r="O10" s="71"/>
      <c r="P10" s="72">
        <f>データ!$P$6</f>
        <v>97.02</v>
      </c>
      <c r="Q10" s="72"/>
      <c r="R10" s="72"/>
      <c r="S10" s="72"/>
      <c r="T10" s="72"/>
      <c r="U10" s="72"/>
      <c r="V10" s="72"/>
      <c r="W10" s="73">
        <f>データ!$Q$6</f>
        <v>3218</v>
      </c>
      <c r="X10" s="73"/>
      <c r="Y10" s="73"/>
      <c r="Z10" s="73"/>
      <c r="AA10" s="73"/>
      <c r="AB10" s="73"/>
      <c r="AC10" s="73"/>
      <c r="AD10" s="2"/>
      <c r="AE10" s="2"/>
      <c r="AF10" s="2"/>
      <c r="AG10" s="2"/>
      <c r="AH10" s="4"/>
      <c r="AI10" s="4"/>
      <c r="AJ10" s="4"/>
      <c r="AK10" s="4"/>
      <c r="AL10" s="73">
        <f>データ!$U$6</f>
        <v>62437</v>
      </c>
      <c r="AM10" s="73"/>
      <c r="AN10" s="73"/>
      <c r="AO10" s="73"/>
      <c r="AP10" s="73"/>
      <c r="AQ10" s="73"/>
      <c r="AR10" s="73"/>
      <c r="AS10" s="73"/>
      <c r="AT10" s="69">
        <f>データ!$V$6</f>
        <v>179.35</v>
      </c>
      <c r="AU10" s="70"/>
      <c r="AV10" s="70"/>
      <c r="AW10" s="70"/>
      <c r="AX10" s="70"/>
      <c r="AY10" s="70"/>
      <c r="AZ10" s="70"/>
      <c r="BA10" s="70"/>
      <c r="BB10" s="72">
        <f>データ!$W$6</f>
        <v>348.13</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E+hloYuQXQYNNLLkJ07rc5xpakGauqteyEmw9ya7DbN3iyZ6cqORaltij1J/EErBc0QZxA0NxY1reeAeq/2xg==" saltValue="HgQLlaLFTXIQ8fHVmfor7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42056</v>
      </c>
      <c r="D6" s="33">
        <f t="shared" si="3"/>
        <v>46</v>
      </c>
      <c r="E6" s="33">
        <f t="shared" si="3"/>
        <v>1</v>
      </c>
      <c r="F6" s="33">
        <f t="shared" si="3"/>
        <v>0</v>
      </c>
      <c r="G6" s="33">
        <f t="shared" si="3"/>
        <v>1</v>
      </c>
      <c r="H6" s="33" t="str">
        <f t="shared" si="3"/>
        <v>宮城県　気仙沼市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58.25</v>
      </c>
      <c r="P6" s="34">
        <f t="shared" si="3"/>
        <v>97.02</v>
      </c>
      <c r="Q6" s="34">
        <f t="shared" si="3"/>
        <v>3218</v>
      </c>
      <c r="R6" s="34">
        <f t="shared" si="3"/>
        <v>64947</v>
      </c>
      <c r="S6" s="34">
        <f t="shared" si="3"/>
        <v>332.44</v>
      </c>
      <c r="T6" s="34">
        <f t="shared" si="3"/>
        <v>195.36</v>
      </c>
      <c r="U6" s="34">
        <f t="shared" si="3"/>
        <v>62437</v>
      </c>
      <c r="V6" s="34">
        <f t="shared" si="3"/>
        <v>179.35</v>
      </c>
      <c r="W6" s="34">
        <f t="shared" si="3"/>
        <v>348.13</v>
      </c>
      <c r="X6" s="35">
        <f>IF(X7="",NA(),X7)</f>
        <v>88.56</v>
      </c>
      <c r="Y6" s="35">
        <f t="shared" ref="Y6:AG6" si="4">IF(Y7="",NA(),Y7)</f>
        <v>93.95</v>
      </c>
      <c r="Z6" s="35">
        <f t="shared" si="4"/>
        <v>96.65</v>
      </c>
      <c r="AA6" s="35">
        <f t="shared" si="4"/>
        <v>100.2</v>
      </c>
      <c r="AB6" s="35">
        <f t="shared" si="4"/>
        <v>99.17</v>
      </c>
      <c r="AC6" s="35">
        <f t="shared" si="4"/>
        <v>107.8</v>
      </c>
      <c r="AD6" s="35">
        <f t="shared" si="4"/>
        <v>111.96</v>
      </c>
      <c r="AE6" s="35">
        <f t="shared" si="4"/>
        <v>112.69</v>
      </c>
      <c r="AF6" s="35">
        <f t="shared" si="4"/>
        <v>113.16</v>
      </c>
      <c r="AG6" s="35">
        <f t="shared" si="4"/>
        <v>112.15</v>
      </c>
      <c r="AH6" s="34" t="str">
        <f>IF(AH7="","",IF(AH7="-","【-】","【"&amp;SUBSTITUTE(TEXT(AH7,"#,##0.00"),"-","△")&amp;"】"))</f>
        <v>【113.39】</v>
      </c>
      <c r="AI6" s="35">
        <f>IF(AI7="",NA(),AI7)</f>
        <v>35.4</v>
      </c>
      <c r="AJ6" s="35">
        <f t="shared" ref="AJ6:AR6" si="5">IF(AJ7="",NA(),AJ7)</f>
        <v>24.95</v>
      </c>
      <c r="AK6" s="35">
        <f t="shared" si="5"/>
        <v>26.81</v>
      </c>
      <c r="AL6" s="35">
        <f t="shared" si="5"/>
        <v>25.31</v>
      </c>
      <c r="AM6" s="35">
        <f t="shared" si="5"/>
        <v>26.56</v>
      </c>
      <c r="AN6" s="35">
        <f t="shared" si="5"/>
        <v>4.3899999999999997</v>
      </c>
      <c r="AO6" s="35">
        <f t="shared" si="5"/>
        <v>0.41</v>
      </c>
      <c r="AP6" s="35">
        <f t="shared" si="5"/>
        <v>0.54</v>
      </c>
      <c r="AQ6" s="35">
        <f t="shared" si="5"/>
        <v>0.68</v>
      </c>
      <c r="AR6" s="35">
        <f t="shared" si="5"/>
        <v>1</v>
      </c>
      <c r="AS6" s="34" t="str">
        <f>IF(AS7="","",IF(AS7="-","【-】","【"&amp;SUBSTITUTE(TEXT(AS7,"#,##0.00"),"-","△")&amp;"】"))</f>
        <v>【0.85】</v>
      </c>
      <c r="AT6" s="35">
        <f>IF(AT7="",NA(),AT7)</f>
        <v>811.28</v>
      </c>
      <c r="AU6" s="35">
        <f t="shared" ref="AU6:BC6" si="6">IF(AU7="",NA(),AU7)</f>
        <v>209.01</v>
      </c>
      <c r="AV6" s="35">
        <f t="shared" si="6"/>
        <v>221.62</v>
      </c>
      <c r="AW6" s="35">
        <f t="shared" si="6"/>
        <v>201.81</v>
      </c>
      <c r="AX6" s="35">
        <f t="shared" si="6"/>
        <v>182.74</v>
      </c>
      <c r="AY6" s="35">
        <f t="shared" si="6"/>
        <v>739.59</v>
      </c>
      <c r="AZ6" s="35">
        <f t="shared" si="6"/>
        <v>335.95</v>
      </c>
      <c r="BA6" s="35">
        <f t="shared" si="6"/>
        <v>346.59</v>
      </c>
      <c r="BB6" s="35">
        <f t="shared" si="6"/>
        <v>357.82</v>
      </c>
      <c r="BC6" s="35">
        <f t="shared" si="6"/>
        <v>355.5</v>
      </c>
      <c r="BD6" s="34" t="str">
        <f>IF(BD7="","",IF(BD7="-","【-】","【"&amp;SUBSTITUTE(TEXT(BD7,"#,##0.00"),"-","△")&amp;"】"))</f>
        <v>【264.34】</v>
      </c>
      <c r="BE6" s="35">
        <f>IF(BE7="",NA(),BE7)</f>
        <v>476.48</v>
      </c>
      <c r="BF6" s="35">
        <f t="shared" ref="BF6:BN6" si="7">IF(BF7="",NA(),BF7)</f>
        <v>508.76</v>
      </c>
      <c r="BG6" s="35">
        <f t="shared" si="7"/>
        <v>485.4</v>
      </c>
      <c r="BH6" s="35">
        <f t="shared" si="7"/>
        <v>465.12</v>
      </c>
      <c r="BI6" s="35">
        <f t="shared" si="7"/>
        <v>473.17</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84.75</v>
      </c>
      <c r="BQ6" s="35">
        <f t="shared" ref="BQ6:BY6" si="8">IF(BQ7="",NA(),BQ7)</f>
        <v>88.54</v>
      </c>
      <c r="BR6" s="35">
        <f t="shared" si="8"/>
        <v>90.99</v>
      </c>
      <c r="BS6" s="35">
        <f t="shared" si="8"/>
        <v>94.33</v>
      </c>
      <c r="BT6" s="35">
        <f t="shared" si="8"/>
        <v>93.53</v>
      </c>
      <c r="BU6" s="35">
        <f t="shared" si="8"/>
        <v>99.46</v>
      </c>
      <c r="BV6" s="35">
        <f t="shared" si="8"/>
        <v>105.21</v>
      </c>
      <c r="BW6" s="35">
        <f t="shared" si="8"/>
        <v>105.71</v>
      </c>
      <c r="BX6" s="35">
        <f t="shared" si="8"/>
        <v>106.01</v>
      </c>
      <c r="BY6" s="35">
        <f t="shared" si="8"/>
        <v>104.57</v>
      </c>
      <c r="BZ6" s="34" t="str">
        <f>IF(BZ7="","",IF(BZ7="-","【-】","【"&amp;SUBSTITUTE(TEXT(BZ7,"#,##0.00"),"-","△")&amp;"】"))</f>
        <v>【104.36】</v>
      </c>
      <c r="CA6" s="35">
        <f>IF(CA7="",NA(),CA7)</f>
        <v>245.46</v>
      </c>
      <c r="CB6" s="35">
        <f t="shared" ref="CB6:CJ6" si="9">IF(CB7="",NA(),CB7)</f>
        <v>235.86</v>
      </c>
      <c r="CC6" s="35">
        <f t="shared" si="9"/>
        <v>231.69</v>
      </c>
      <c r="CD6" s="35">
        <f t="shared" si="9"/>
        <v>225.38</v>
      </c>
      <c r="CE6" s="35">
        <f t="shared" si="9"/>
        <v>228.4</v>
      </c>
      <c r="CF6" s="35">
        <f t="shared" si="9"/>
        <v>171.78</v>
      </c>
      <c r="CG6" s="35">
        <f t="shared" si="9"/>
        <v>162.59</v>
      </c>
      <c r="CH6" s="35">
        <f t="shared" si="9"/>
        <v>162.15</v>
      </c>
      <c r="CI6" s="35">
        <f t="shared" si="9"/>
        <v>162.24</v>
      </c>
      <c r="CJ6" s="35">
        <f t="shared" si="9"/>
        <v>165.47</v>
      </c>
      <c r="CK6" s="34" t="str">
        <f>IF(CK7="","",IF(CK7="-","【-】","【"&amp;SUBSTITUTE(TEXT(CK7,"#,##0.00"),"-","△")&amp;"】"))</f>
        <v>【165.71】</v>
      </c>
      <c r="CL6" s="35">
        <f>IF(CL7="",NA(),CL7)</f>
        <v>51.97</v>
      </c>
      <c r="CM6" s="35">
        <f t="shared" ref="CM6:CU6" si="10">IF(CM7="",NA(),CM7)</f>
        <v>51.93</v>
      </c>
      <c r="CN6" s="35">
        <f t="shared" si="10"/>
        <v>53.22</v>
      </c>
      <c r="CO6" s="35">
        <f t="shared" si="10"/>
        <v>53.72</v>
      </c>
      <c r="CP6" s="35">
        <f t="shared" si="10"/>
        <v>51.9</v>
      </c>
      <c r="CQ6" s="35">
        <f t="shared" si="10"/>
        <v>59.68</v>
      </c>
      <c r="CR6" s="35">
        <f t="shared" si="10"/>
        <v>59.17</v>
      </c>
      <c r="CS6" s="35">
        <f t="shared" si="10"/>
        <v>59.34</v>
      </c>
      <c r="CT6" s="35">
        <f t="shared" si="10"/>
        <v>59.11</v>
      </c>
      <c r="CU6" s="35">
        <f t="shared" si="10"/>
        <v>59.74</v>
      </c>
      <c r="CV6" s="34" t="str">
        <f>IF(CV7="","",IF(CV7="-","【-】","【"&amp;SUBSTITUTE(TEXT(CV7,"#,##0.00"),"-","△")&amp;"】"))</f>
        <v>【60.41】</v>
      </c>
      <c r="CW6" s="35">
        <f>IF(CW7="",NA(),CW7)</f>
        <v>71.17</v>
      </c>
      <c r="CX6" s="35">
        <f t="shared" ref="CX6:DF6" si="11">IF(CX7="",NA(),CX7)</f>
        <v>71.34</v>
      </c>
      <c r="CY6" s="35">
        <f t="shared" si="11"/>
        <v>71.72</v>
      </c>
      <c r="CZ6" s="35">
        <f t="shared" si="11"/>
        <v>72.599999999999994</v>
      </c>
      <c r="DA6" s="35">
        <f t="shared" si="11"/>
        <v>74.37</v>
      </c>
      <c r="DB6" s="35">
        <f t="shared" si="11"/>
        <v>87.63</v>
      </c>
      <c r="DC6" s="35">
        <f t="shared" si="11"/>
        <v>87.6</v>
      </c>
      <c r="DD6" s="35">
        <f t="shared" si="11"/>
        <v>87.74</v>
      </c>
      <c r="DE6" s="35">
        <f t="shared" si="11"/>
        <v>87.91</v>
      </c>
      <c r="DF6" s="35">
        <f t="shared" si="11"/>
        <v>87.28</v>
      </c>
      <c r="DG6" s="34" t="str">
        <f>IF(DG7="","",IF(DG7="-","【-】","【"&amp;SUBSTITUTE(TEXT(DG7,"#,##0.00"),"-","△")&amp;"】"))</f>
        <v>【89.93】</v>
      </c>
      <c r="DH6" s="35">
        <f>IF(DH7="",NA(),DH7)</f>
        <v>53.98</v>
      </c>
      <c r="DI6" s="35">
        <f t="shared" ref="DI6:DQ6" si="12">IF(DI7="",NA(),DI7)</f>
        <v>56.93</v>
      </c>
      <c r="DJ6" s="35">
        <f t="shared" si="12"/>
        <v>53.58</v>
      </c>
      <c r="DK6" s="35">
        <f t="shared" si="12"/>
        <v>51.68</v>
      </c>
      <c r="DL6" s="35">
        <f t="shared" si="12"/>
        <v>50.38</v>
      </c>
      <c r="DM6" s="35">
        <f t="shared" si="12"/>
        <v>39.65</v>
      </c>
      <c r="DN6" s="35">
        <f t="shared" si="12"/>
        <v>45.25</v>
      </c>
      <c r="DO6" s="35">
        <f t="shared" si="12"/>
        <v>46.27</v>
      </c>
      <c r="DP6" s="35">
        <f t="shared" si="12"/>
        <v>46.88</v>
      </c>
      <c r="DQ6" s="35">
        <f t="shared" si="12"/>
        <v>46.94</v>
      </c>
      <c r="DR6" s="34" t="str">
        <f>IF(DR7="","",IF(DR7="-","【-】","【"&amp;SUBSTITUTE(TEXT(DR7,"#,##0.00"),"-","△")&amp;"】"))</f>
        <v>【48.12】</v>
      </c>
      <c r="DS6" s="35">
        <f>IF(DS7="",NA(),DS7)</f>
        <v>23.56</v>
      </c>
      <c r="DT6" s="35">
        <f t="shared" ref="DT6:EB6" si="13">IF(DT7="",NA(),DT7)</f>
        <v>25.64</v>
      </c>
      <c r="DU6" s="35">
        <f t="shared" si="13"/>
        <v>24.81</v>
      </c>
      <c r="DV6" s="35">
        <f t="shared" si="13"/>
        <v>31.5</v>
      </c>
      <c r="DW6" s="35">
        <f t="shared" si="13"/>
        <v>31.81</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1.24</v>
      </c>
      <c r="EE6" s="35">
        <f t="shared" ref="EE6:EM6" si="14">IF(EE7="",NA(),EE7)</f>
        <v>1.18</v>
      </c>
      <c r="EF6" s="35">
        <f t="shared" si="14"/>
        <v>1.17</v>
      </c>
      <c r="EG6" s="35">
        <f t="shared" si="14"/>
        <v>3.69</v>
      </c>
      <c r="EH6" s="35">
        <f t="shared" si="14"/>
        <v>1.07</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42056</v>
      </c>
      <c r="D7" s="37">
        <v>46</v>
      </c>
      <c r="E7" s="37">
        <v>1</v>
      </c>
      <c r="F7" s="37">
        <v>0</v>
      </c>
      <c r="G7" s="37">
        <v>1</v>
      </c>
      <c r="H7" s="37" t="s">
        <v>105</v>
      </c>
      <c r="I7" s="37" t="s">
        <v>106</v>
      </c>
      <c r="J7" s="37" t="s">
        <v>107</v>
      </c>
      <c r="K7" s="37" t="s">
        <v>108</v>
      </c>
      <c r="L7" s="37" t="s">
        <v>109</v>
      </c>
      <c r="M7" s="37" t="s">
        <v>110</v>
      </c>
      <c r="N7" s="38" t="s">
        <v>111</v>
      </c>
      <c r="O7" s="38">
        <v>58.25</v>
      </c>
      <c r="P7" s="38">
        <v>97.02</v>
      </c>
      <c r="Q7" s="38">
        <v>3218</v>
      </c>
      <c r="R7" s="38">
        <v>64947</v>
      </c>
      <c r="S7" s="38">
        <v>332.44</v>
      </c>
      <c r="T7" s="38">
        <v>195.36</v>
      </c>
      <c r="U7" s="38">
        <v>62437</v>
      </c>
      <c r="V7" s="38">
        <v>179.35</v>
      </c>
      <c r="W7" s="38">
        <v>348.13</v>
      </c>
      <c r="X7" s="38">
        <v>88.56</v>
      </c>
      <c r="Y7" s="38">
        <v>93.95</v>
      </c>
      <c r="Z7" s="38">
        <v>96.65</v>
      </c>
      <c r="AA7" s="38">
        <v>100.2</v>
      </c>
      <c r="AB7" s="38">
        <v>99.17</v>
      </c>
      <c r="AC7" s="38">
        <v>107.8</v>
      </c>
      <c r="AD7" s="38">
        <v>111.96</v>
      </c>
      <c r="AE7" s="38">
        <v>112.69</v>
      </c>
      <c r="AF7" s="38">
        <v>113.16</v>
      </c>
      <c r="AG7" s="38">
        <v>112.15</v>
      </c>
      <c r="AH7" s="38">
        <v>113.39</v>
      </c>
      <c r="AI7" s="38">
        <v>35.4</v>
      </c>
      <c r="AJ7" s="38">
        <v>24.95</v>
      </c>
      <c r="AK7" s="38">
        <v>26.81</v>
      </c>
      <c r="AL7" s="38">
        <v>25.31</v>
      </c>
      <c r="AM7" s="38">
        <v>26.56</v>
      </c>
      <c r="AN7" s="38">
        <v>4.3899999999999997</v>
      </c>
      <c r="AO7" s="38">
        <v>0.41</v>
      </c>
      <c r="AP7" s="38">
        <v>0.54</v>
      </c>
      <c r="AQ7" s="38">
        <v>0.68</v>
      </c>
      <c r="AR7" s="38">
        <v>1</v>
      </c>
      <c r="AS7" s="38">
        <v>0.85</v>
      </c>
      <c r="AT7" s="38">
        <v>811.28</v>
      </c>
      <c r="AU7" s="38">
        <v>209.01</v>
      </c>
      <c r="AV7" s="38">
        <v>221.62</v>
      </c>
      <c r="AW7" s="38">
        <v>201.81</v>
      </c>
      <c r="AX7" s="38">
        <v>182.74</v>
      </c>
      <c r="AY7" s="38">
        <v>739.59</v>
      </c>
      <c r="AZ7" s="38">
        <v>335.95</v>
      </c>
      <c r="BA7" s="38">
        <v>346.59</v>
      </c>
      <c r="BB7" s="38">
        <v>357.82</v>
      </c>
      <c r="BC7" s="38">
        <v>355.5</v>
      </c>
      <c r="BD7" s="38">
        <v>264.33999999999997</v>
      </c>
      <c r="BE7" s="38">
        <v>476.48</v>
      </c>
      <c r="BF7" s="38">
        <v>508.76</v>
      </c>
      <c r="BG7" s="38">
        <v>485.4</v>
      </c>
      <c r="BH7" s="38">
        <v>465.12</v>
      </c>
      <c r="BI7" s="38">
        <v>473.17</v>
      </c>
      <c r="BJ7" s="38">
        <v>324.08999999999997</v>
      </c>
      <c r="BK7" s="38">
        <v>319.82</v>
      </c>
      <c r="BL7" s="38">
        <v>312.02999999999997</v>
      </c>
      <c r="BM7" s="38">
        <v>307.45999999999998</v>
      </c>
      <c r="BN7" s="38">
        <v>312.58</v>
      </c>
      <c r="BO7" s="38">
        <v>274.27</v>
      </c>
      <c r="BP7" s="38">
        <v>84.75</v>
      </c>
      <c r="BQ7" s="38">
        <v>88.54</v>
      </c>
      <c r="BR7" s="38">
        <v>90.99</v>
      </c>
      <c r="BS7" s="38">
        <v>94.33</v>
      </c>
      <c r="BT7" s="38">
        <v>93.53</v>
      </c>
      <c r="BU7" s="38">
        <v>99.46</v>
      </c>
      <c r="BV7" s="38">
        <v>105.21</v>
      </c>
      <c r="BW7" s="38">
        <v>105.71</v>
      </c>
      <c r="BX7" s="38">
        <v>106.01</v>
      </c>
      <c r="BY7" s="38">
        <v>104.57</v>
      </c>
      <c r="BZ7" s="38">
        <v>104.36</v>
      </c>
      <c r="CA7" s="38">
        <v>245.46</v>
      </c>
      <c r="CB7" s="38">
        <v>235.86</v>
      </c>
      <c r="CC7" s="38">
        <v>231.69</v>
      </c>
      <c r="CD7" s="38">
        <v>225.38</v>
      </c>
      <c r="CE7" s="38">
        <v>228.4</v>
      </c>
      <c r="CF7" s="38">
        <v>171.78</v>
      </c>
      <c r="CG7" s="38">
        <v>162.59</v>
      </c>
      <c r="CH7" s="38">
        <v>162.15</v>
      </c>
      <c r="CI7" s="38">
        <v>162.24</v>
      </c>
      <c r="CJ7" s="38">
        <v>165.47</v>
      </c>
      <c r="CK7" s="38">
        <v>165.71</v>
      </c>
      <c r="CL7" s="38">
        <v>51.97</v>
      </c>
      <c r="CM7" s="38">
        <v>51.93</v>
      </c>
      <c r="CN7" s="38">
        <v>53.22</v>
      </c>
      <c r="CO7" s="38">
        <v>53.72</v>
      </c>
      <c r="CP7" s="38">
        <v>51.9</v>
      </c>
      <c r="CQ7" s="38">
        <v>59.68</v>
      </c>
      <c r="CR7" s="38">
        <v>59.17</v>
      </c>
      <c r="CS7" s="38">
        <v>59.34</v>
      </c>
      <c r="CT7" s="38">
        <v>59.11</v>
      </c>
      <c r="CU7" s="38">
        <v>59.74</v>
      </c>
      <c r="CV7" s="38">
        <v>60.41</v>
      </c>
      <c r="CW7" s="38">
        <v>71.17</v>
      </c>
      <c r="CX7" s="38">
        <v>71.34</v>
      </c>
      <c r="CY7" s="38">
        <v>71.72</v>
      </c>
      <c r="CZ7" s="38">
        <v>72.599999999999994</v>
      </c>
      <c r="DA7" s="38">
        <v>74.37</v>
      </c>
      <c r="DB7" s="38">
        <v>87.63</v>
      </c>
      <c r="DC7" s="38">
        <v>87.6</v>
      </c>
      <c r="DD7" s="38">
        <v>87.74</v>
      </c>
      <c r="DE7" s="38">
        <v>87.91</v>
      </c>
      <c r="DF7" s="38">
        <v>87.28</v>
      </c>
      <c r="DG7" s="38">
        <v>89.93</v>
      </c>
      <c r="DH7" s="38">
        <v>53.98</v>
      </c>
      <c r="DI7" s="38">
        <v>56.93</v>
      </c>
      <c r="DJ7" s="38">
        <v>53.58</v>
      </c>
      <c r="DK7" s="38">
        <v>51.68</v>
      </c>
      <c r="DL7" s="38">
        <v>50.38</v>
      </c>
      <c r="DM7" s="38">
        <v>39.65</v>
      </c>
      <c r="DN7" s="38">
        <v>45.25</v>
      </c>
      <c r="DO7" s="38">
        <v>46.27</v>
      </c>
      <c r="DP7" s="38">
        <v>46.88</v>
      </c>
      <c r="DQ7" s="38">
        <v>46.94</v>
      </c>
      <c r="DR7" s="38">
        <v>48.12</v>
      </c>
      <c r="DS7" s="38">
        <v>23.56</v>
      </c>
      <c r="DT7" s="38">
        <v>25.64</v>
      </c>
      <c r="DU7" s="38">
        <v>24.81</v>
      </c>
      <c r="DV7" s="38">
        <v>31.5</v>
      </c>
      <c r="DW7" s="38">
        <v>31.81</v>
      </c>
      <c r="DX7" s="38">
        <v>9.7100000000000009</v>
      </c>
      <c r="DY7" s="38">
        <v>10.71</v>
      </c>
      <c r="DZ7" s="38">
        <v>10.93</v>
      </c>
      <c r="EA7" s="38">
        <v>13.39</v>
      </c>
      <c r="EB7" s="38">
        <v>14.48</v>
      </c>
      <c r="EC7" s="38">
        <v>15.89</v>
      </c>
      <c r="ED7" s="38">
        <v>1.24</v>
      </c>
      <c r="EE7" s="38">
        <v>1.18</v>
      </c>
      <c r="EF7" s="38">
        <v>1.17</v>
      </c>
      <c r="EG7" s="38">
        <v>3.69</v>
      </c>
      <c r="EH7" s="38">
        <v>1.07</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2019-02-15T01:14:35Z</cp:lastPrinted>
  <dcterms:created xsi:type="dcterms:W3CDTF">2018-12-03T08:26:12Z</dcterms:created>
  <dcterms:modified xsi:type="dcterms:W3CDTF">2019-02-15T01:30:24Z</dcterms:modified>
  <cp:category/>
</cp:coreProperties>
</file>