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7910hi\Desktop\"/>
    </mc:Choice>
  </mc:AlternateContent>
  <workbookProtection workbookAlgorithmName="SHA-512" workbookHashValue="d7n73gHUVTUrd4yBpiFQqmc/eCoD6WHdJzyRryYU10xkaMMBvvF4FXO8scU5bn2D0V1Q0tej+z6ODPGHGsJGrA==" workbookSaltValue="Sw69Gx8dvGl32fM+T+GA5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AL10" i="4"/>
  <c r="AL8" i="4"/>
  <c r="C10" i="5" l="1"/>
  <c r="D10" i="5"/>
  <c r="E10" i="5"/>
  <c r="B10" i="5"/>
</calcChain>
</file>

<file path=xl/sharedStrings.xml><?xml version="1.0" encoding="utf-8"?>
<sst xmlns="http://schemas.openxmlformats.org/spreadsheetml/2006/main" count="251" uniqueCount="128">
  <si>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</si>
  <si>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</si>
  <si>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</si>
  <si>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</si>
  <si>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</si>
  <si>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</si>
  <si>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</si>
  <si>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</si>
  <si>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</si>
  <si>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</si>
  <si>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</si>
  <si>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</si>
  <si>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</si>
  <si>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</si>
  <si>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</si>
  <si>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</si>
  <si>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</si>
  <si>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</si>
  <si>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</si>
  <si>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</si>
  <si>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</si>
  <si>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</si>
  <si>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</si>
  <si>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</si>
  <si>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</si>
  <si>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</si>
  <si>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</si>
  <si>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</si>
  <si>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</si>
  <si>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</si>
  <si>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</si>
  <si>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</si>
  <si>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</si>
  <si>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</si>
  <si>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</si>
  <si>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</si>
  <si>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</si>
  <si>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</si>
  <si>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</si>
  <si>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</si>
  <si>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</si>
  <si>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</si>
  <si>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</si>
  <si>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</si>
  <si>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</si>
  <si>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</si>
  <si>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</si>
  <si>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</si>
  <si>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</si>
  <si>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</si>
  <si>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</si>
  <si>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</si>
  <si>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</si>
  <si>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</si>
  <si>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</si>
  <si>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</si>
  <si>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</si>
  <si>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</si>
  <si>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</si>
  <si>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</si>
  <si>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</si>
  <si>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</si>
  <si>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</si>
  <si>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</si>
  <si>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</si>
  <si>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</si>
  <si>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</si>
  <si>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</si>
  <si>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</si>
  <si>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</si>
  <si>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</si>
  <si>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</si>
  <si>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</si>
  <si>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</si>
  <si>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</si>
  <si>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</si>
  <si>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</si>
  <si>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</si>
  <si>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</si>
  <si>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</si>
  <si>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</si>
  <si>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</si>
  <si>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</si>
  <si>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</si>
  <si>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</si>
  <si>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</si>
  <si>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</si>
  <si>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</si>
  <si>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</si>
  <si>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</si>
  <si>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</si>
  <si>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</si>
  <si>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</si>
  <si>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</si>
  <si>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</si>
  <si>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</si>
  <si>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</si>
  <si>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</si>
  <si>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</si>
  <si>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</si>
  <si>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</si>
  <si>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</si>
  <si>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</si>
  <si>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</si>
  <si>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</si>
  <si>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</si>
  <si>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</si>
  <si>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</si>
  <si>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</si>
  <si>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</si>
  <si>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</si>
  <si>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</si>
  <si>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</si>
  <si>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</si>
  <si>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</si>
  <si>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</si>
  <si>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</si>
  <si>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</si>
  <si>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</si>
  <si>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</si>
  <si>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</si>
  <si>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</si>
  <si>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</si>
  <si>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</si>
  <si>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</si>
  <si>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該当なし。</t>
    <rPh sb="0" eb="2">
      <t>ガイトウ</t>
    </rPh>
    <phoneticPr fontId="4"/>
  </si>
  <si>
    <t>　今後、施設の老朽化に伴う修繕費用の増加や人口減少により料金収入の増加が難しいことにより、経営環境が厳しさを増していくことから、経営戦略に基づく徹底した経営健全化を図っていかなければならない。
　また、公営企業会計導入については、平成32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 eb="3">
      <t>コンゴ</t>
    </rPh>
    <rPh sb="4" eb="6">
      <t>シセツ</t>
    </rPh>
    <rPh sb="7" eb="10">
      <t>ロウキュウカ</t>
    </rPh>
    <rPh sb="11" eb="12">
      <t>トモナ</t>
    </rPh>
    <rPh sb="13" eb="15">
      <t>シュウゼン</t>
    </rPh>
    <rPh sb="15" eb="17">
      <t>ヒヨウ</t>
    </rPh>
    <rPh sb="18" eb="20">
      <t>ゾウカ</t>
    </rPh>
    <rPh sb="21" eb="23">
      <t>ジンコウ</t>
    </rPh>
    <rPh sb="23" eb="25">
      <t>ゲンショウ</t>
    </rPh>
    <rPh sb="28" eb="30">
      <t>リョウキン</t>
    </rPh>
    <rPh sb="30" eb="32">
      <t>シュウニュウ</t>
    </rPh>
    <rPh sb="33" eb="35">
      <t>ゾウカ</t>
    </rPh>
    <rPh sb="36" eb="37">
      <t>ムズカ</t>
    </rPh>
    <rPh sb="45" eb="47">
      <t>ケイエイ</t>
    </rPh>
    <rPh sb="47" eb="49">
      <t>カンキョウ</t>
    </rPh>
    <rPh sb="50" eb="51">
      <t>キビ</t>
    </rPh>
    <rPh sb="54" eb="55">
      <t>マ</t>
    </rPh>
    <rPh sb="64" eb="66">
      <t>ケイエイ</t>
    </rPh>
    <rPh sb="66" eb="68">
      <t>センリャク</t>
    </rPh>
    <rPh sb="69" eb="70">
      <t>モト</t>
    </rPh>
    <rPh sb="72" eb="74">
      <t>テッテイ</t>
    </rPh>
    <rPh sb="76" eb="78">
      <t>ケイエイ</t>
    </rPh>
    <rPh sb="78" eb="81">
      <t>ケンゼンカ</t>
    </rPh>
    <rPh sb="82" eb="83">
      <t>ハカ</t>
    </rPh>
    <rPh sb="101" eb="103">
      <t>コウエイ</t>
    </rPh>
    <rPh sb="103" eb="105">
      <t>キギョウ</t>
    </rPh>
    <rPh sb="105" eb="107">
      <t>カイケイ</t>
    </rPh>
    <rPh sb="107" eb="109">
      <t>ドウニュウ</t>
    </rPh>
    <rPh sb="115" eb="117">
      <t>ヘイセイ</t>
    </rPh>
    <rPh sb="119" eb="121">
      <t>ネンド</t>
    </rPh>
    <rPh sb="122" eb="123">
      <t>ホウ</t>
    </rPh>
    <rPh sb="123" eb="124">
      <t>テキ</t>
    </rPh>
    <rPh sb="124" eb="125">
      <t>カ</t>
    </rPh>
    <rPh sb="126" eb="128">
      <t>メザ</t>
    </rPh>
    <rPh sb="130" eb="132">
      <t>ジュンビ</t>
    </rPh>
    <rPh sb="133" eb="134">
      <t>オコナ</t>
    </rPh>
    <rPh sb="140" eb="142">
      <t>ドウニュウ</t>
    </rPh>
    <rPh sb="146" eb="148">
      <t>ケイリ</t>
    </rPh>
    <rPh sb="148" eb="150">
      <t>ナイヨウ</t>
    </rPh>
    <rPh sb="151" eb="154">
      <t>メイカクカ</t>
    </rPh>
    <rPh sb="161" eb="164">
      <t>シヨウリョウ</t>
    </rPh>
    <rPh sb="164" eb="166">
      <t>スイジュン</t>
    </rPh>
    <rPh sb="169" eb="172">
      <t>テキセイカ</t>
    </rPh>
    <rPh sb="174" eb="176">
      <t>ケイエイ</t>
    </rPh>
    <rPh sb="177" eb="180">
      <t>アンテイカ</t>
    </rPh>
    <rPh sb="181" eb="182">
      <t>ツト</t>
    </rPh>
    <rPh sb="185" eb="187">
      <t>ドウジ</t>
    </rPh>
    <rPh sb="189" eb="192">
      <t>シヨウリョウ</t>
    </rPh>
    <rPh sb="193" eb="195">
      <t>テッテイ</t>
    </rPh>
    <rPh sb="197" eb="200">
      <t>コウリツカ</t>
    </rPh>
    <rPh sb="201" eb="204">
      <t>ゴウリカ</t>
    </rPh>
    <rPh sb="214" eb="216">
      <t>ゼンテイ</t>
    </rPh>
    <rPh sb="217" eb="219">
      <t>セッテイ</t>
    </rPh>
    <rPh sb="232" eb="234">
      <t>イジ</t>
    </rPh>
    <rPh sb="234" eb="236">
      <t>カンリ</t>
    </rPh>
    <rPh sb="236" eb="237">
      <t>ヒ</t>
    </rPh>
    <rPh sb="238" eb="240">
      <t>サクゲン</t>
    </rPh>
    <rPh sb="241" eb="242">
      <t>ツト</t>
    </rPh>
    <rPh sb="244" eb="246">
      <t>ヒツヨウ</t>
    </rPh>
    <rPh sb="250" eb="251">
      <t>カンガ</t>
    </rPh>
    <phoneticPr fontId="4"/>
  </si>
  <si>
    <t>　東日本大震災により一部が被災したため、設置基数が大幅に減少したことから、普及率が伸び悩んでいるのが課題となっている。
　また、防災集団移転事業等の他事業が全て終了していない影響で普及率が低下しているのも課題の一つである。
　収益的収支比率については、復興復旧事業の進行により、使用料収入が平成25年度以降増加していること及び元利償還金が平成27年度をピークに減少していることから、数値が改善している。
　経費回収率については、利用者の増加により、使用料収入が増加したことにより、数値が若干改善された。しかし、利用者のほとんどが被災者のため、状況を鑑み、使用料の改定を見送っているため、劇的な改善には至っていない。
　施設利用率及び水洗化率については、震災に伴う防災集団移転事業等の建設事業増により計画を見直したが、他事業が全て終了していないため、伸び悩んでいるのが現状である。
　</t>
    <rPh sb="203" eb="205">
      <t>ケイヒ</t>
    </rPh>
    <rPh sb="205" eb="207">
      <t>カイシュウ</t>
    </rPh>
    <rPh sb="207" eb="208">
      <t>リツ</t>
    </rPh>
    <rPh sb="214" eb="217">
      <t>リヨウシャ</t>
    </rPh>
    <rPh sb="218" eb="220">
      <t>ゾウカ</t>
    </rPh>
    <rPh sb="224" eb="227">
      <t>シヨウリョウ</t>
    </rPh>
    <rPh sb="227" eb="229">
      <t>シュウニュウ</t>
    </rPh>
    <rPh sb="230" eb="232">
      <t>ゾウカ</t>
    </rPh>
    <rPh sb="240" eb="242">
      <t>スウチ</t>
    </rPh>
    <rPh sb="243" eb="245">
      <t>ジャッカン</t>
    </rPh>
    <rPh sb="245" eb="247">
      <t>カイゼン</t>
    </rPh>
    <rPh sb="255" eb="257">
      <t>リヨウ</t>
    </rPh>
    <rPh sb="257" eb="258">
      <t>シャ</t>
    </rPh>
    <rPh sb="264" eb="267">
      <t>ヒサイシャ</t>
    </rPh>
    <rPh sb="271" eb="273">
      <t>ジョウキョウ</t>
    </rPh>
    <rPh sb="274" eb="275">
      <t>カンガ</t>
    </rPh>
    <rPh sb="277" eb="280">
      <t>シヨウリョウ</t>
    </rPh>
    <rPh sb="281" eb="283">
      <t>カイテイ</t>
    </rPh>
    <rPh sb="284" eb="286">
      <t>ミオク</t>
    </rPh>
    <rPh sb="293" eb="295">
      <t>ゲキテキ</t>
    </rPh>
    <rPh sb="296" eb="298">
      <t>カイゼン</t>
    </rPh>
    <rPh sb="300" eb="301">
      <t>イタ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</si>
</sst>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C9-4200-91C3-C1C34AE2FA75}"/>
            </c:ext>
          </c:extLst>
        </c:ser>
        <c:dLbls>
          <c:showLegendKey val="0"/>
          <c:showVal val="0"/>
          <c:showCatName val="0"/>
          <c:showSerName val="0"/>
          <c:showPercent val="0"/>
          <c:showBubbleSize val="0"/>
        </c:dLbls>
        <c:gapWidth val="150"/>
        <c:axId val="100903552"/>
        <c:axId val="10091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C9-4200-91C3-C1C34AE2FA75}"/>
            </c:ext>
          </c:extLst>
        </c:ser>
        <c:dLbls>
          <c:showLegendKey val="0"/>
          <c:showVal val="0"/>
          <c:showCatName val="0"/>
          <c:showSerName val="0"/>
          <c:showPercent val="0"/>
          <c:showBubbleSize val="0"/>
        </c:dLbls>
        <c:marker val="1"/>
        <c:smooth val="0"/>
        <c:axId val="100903552"/>
        <c:axId val="100918016"/>
      </c:lineChart>
      <c:dateAx>
        <c:axId val="100903552"/>
        <c:scaling>
          <c:orientation val="minMax"/>
        </c:scaling>
        <c:delete val="1"/>
        <c:axPos val="b"/>
        <c:numFmt formatCode="ge" sourceLinked="1"/>
        <c:majorTickMark val="none"/>
        <c:minorTickMark val="none"/>
        <c:tickLblPos val="none"/>
        <c:crossAx val="100918016"/>
        <c:crosses val="autoZero"/>
        <c:auto val="1"/>
        <c:lblOffset val="100"/>
        <c:baseTimeUnit val="years"/>
      </c:dateAx>
      <c:valAx>
        <c:axId val="1009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34.57</c:v>
                </c:pt>
                <c:pt idx="1">
                  <c:v>32.32</c:v>
                </c:pt>
                <c:pt idx="2">
                  <c:v>29.18</c:v>
                </c:pt>
                <c:pt idx="3">
                  <c:v>32.76</c:v>
                </c:pt>
                <c:pt idx="4">
                  <c:v>31.15</c:v>
                </c:pt>
              </c:numCache>
            </c:numRef>
          </c:val>
          <c:extLst>
            <c:ext xmlns:c16="http://schemas.microsoft.com/office/drawing/2014/chart" uri="{C3380CC4-5D6E-409C-BE32-E72D297353CC}">
              <c16:uniqueId val="{00000000-AF88-4B5E-A2D8-CEA72DE2074B}"/>
            </c:ext>
          </c:extLst>
        </c:ser>
        <c:dLbls>
          <c:showLegendKey val="0"/>
          <c:showVal val="0"/>
          <c:showCatName val="0"/>
          <c:showSerName val="0"/>
          <c:showPercent val="0"/>
          <c:showBubbleSize val="0"/>
        </c:dLbls>
        <c:gapWidth val="150"/>
        <c:axId val="111102592"/>
        <c:axId val="1111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c:ext xmlns:c16="http://schemas.microsoft.com/office/drawing/2014/chart" uri="{C3380CC4-5D6E-409C-BE32-E72D297353CC}">
              <c16:uniqueId val="{00000001-AF88-4B5E-A2D8-CEA72DE2074B}"/>
            </c:ext>
          </c:extLst>
        </c:ser>
        <c:dLbls>
          <c:showLegendKey val="0"/>
          <c:showVal val="0"/>
          <c:showCatName val="0"/>
          <c:showSerName val="0"/>
          <c:showPercent val="0"/>
          <c:showBubbleSize val="0"/>
        </c:dLbls>
        <c:marker val="1"/>
        <c:smooth val="0"/>
        <c:axId val="111102592"/>
        <c:axId val="111112960"/>
      </c:lineChart>
      <c:dateAx>
        <c:axId val="111102592"/>
        <c:scaling>
          <c:orientation val="minMax"/>
        </c:scaling>
        <c:delete val="1"/>
        <c:axPos val="b"/>
        <c:numFmt formatCode="ge" sourceLinked="1"/>
        <c:majorTickMark val="none"/>
        <c:minorTickMark val="none"/>
        <c:tickLblPos val="none"/>
        <c:crossAx val="111112960"/>
        <c:crosses val="autoZero"/>
        <c:auto val="1"/>
        <c:lblOffset val="100"/>
        <c:baseTimeUnit val="years"/>
      </c:dateAx>
      <c:valAx>
        <c:axId val="1111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50.17</c:v>
                </c:pt>
                <c:pt idx="1">
                  <c:v>56.73</c:v>
                </c:pt>
                <c:pt idx="2">
                  <c:v>39.72</c:v>
                </c:pt>
                <c:pt idx="3">
                  <c:v>42.8</c:v>
                </c:pt>
                <c:pt idx="4">
                  <c:v>51.55</c:v>
                </c:pt>
              </c:numCache>
            </c:numRef>
          </c:val>
          <c:extLst>
            <c:ext xmlns:c16="http://schemas.microsoft.com/office/drawing/2014/chart" uri="{C3380CC4-5D6E-409C-BE32-E72D297353CC}">
              <c16:uniqueId val="{00000000-EDCF-47C8-93CF-EA062F95EB98}"/>
            </c:ext>
          </c:extLst>
        </c:ser>
        <c:dLbls>
          <c:showLegendKey val="0"/>
          <c:showVal val="0"/>
          <c:showCatName val="0"/>
          <c:showSerName val="0"/>
          <c:showPercent val="0"/>
          <c:showBubbleSize val="0"/>
        </c:dLbls>
        <c:gapWidth val="150"/>
        <c:axId val="111488000"/>
        <c:axId val="1114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c:ext xmlns:c16="http://schemas.microsoft.com/office/drawing/2014/chart" uri="{C3380CC4-5D6E-409C-BE32-E72D297353CC}">
              <c16:uniqueId val="{00000001-EDCF-47C8-93CF-EA062F95EB98}"/>
            </c:ext>
          </c:extLst>
        </c:ser>
        <c:dLbls>
          <c:showLegendKey val="0"/>
          <c:showVal val="0"/>
          <c:showCatName val="0"/>
          <c:showSerName val="0"/>
          <c:showPercent val="0"/>
          <c:showBubbleSize val="0"/>
        </c:dLbls>
        <c:marker val="1"/>
        <c:smooth val="0"/>
        <c:axId val="111488000"/>
        <c:axId val="111490176"/>
      </c:lineChart>
      <c:dateAx>
        <c:axId val="111488000"/>
        <c:scaling>
          <c:orientation val="minMax"/>
        </c:scaling>
        <c:delete val="1"/>
        <c:axPos val="b"/>
        <c:numFmt formatCode="ge" sourceLinked="1"/>
        <c:majorTickMark val="none"/>
        <c:minorTickMark val="none"/>
        <c:tickLblPos val="none"/>
        <c:crossAx val="111490176"/>
        <c:crosses val="autoZero"/>
        <c:auto val="1"/>
        <c:lblOffset val="100"/>
        <c:baseTimeUnit val="years"/>
      </c:dateAx>
      <c:valAx>
        <c:axId val="111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86.02</c:v>
                </c:pt>
                <c:pt idx="1">
                  <c:v>87.54</c:v>
                </c:pt>
                <c:pt idx="2">
                  <c:v>89.19</c:v>
                </c:pt>
                <c:pt idx="3">
                  <c:v>90.53</c:v>
                </c:pt>
                <c:pt idx="4">
                  <c:v>94.17</c:v>
                </c:pt>
              </c:numCache>
            </c:numRef>
          </c:val>
          <c:extLst>
            <c:ext xmlns:c16="http://schemas.microsoft.com/office/drawing/2014/chart" uri="{C3380CC4-5D6E-409C-BE32-E72D297353CC}">
              <c16:uniqueId val="{00000000-582F-4A97-8ECF-90ACE433E758}"/>
            </c:ext>
          </c:extLst>
        </c:ser>
        <c:dLbls>
          <c:showLegendKey val="0"/>
          <c:showVal val="0"/>
          <c:showCatName val="0"/>
          <c:showSerName val="0"/>
          <c:showPercent val="0"/>
          <c:showBubbleSize val="0"/>
        </c:dLbls>
        <c:gapWidth val="150"/>
        <c:axId val="101735424"/>
        <c:axId val="10174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F-4A97-8ECF-90ACE433E758}"/>
            </c:ext>
          </c:extLst>
        </c:ser>
        <c:dLbls>
          <c:showLegendKey val="0"/>
          <c:showVal val="0"/>
          <c:showCatName val="0"/>
          <c:showSerName val="0"/>
          <c:showPercent val="0"/>
          <c:showBubbleSize val="0"/>
        </c:dLbls>
        <c:marker val="1"/>
        <c:smooth val="0"/>
        <c:axId val="101735424"/>
        <c:axId val="101745792"/>
      </c:lineChart>
      <c:dateAx>
        <c:axId val="101735424"/>
        <c:scaling>
          <c:orientation val="minMax"/>
        </c:scaling>
        <c:delete val="1"/>
        <c:axPos val="b"/>
        <c:numFmt formatCode="ge" sourceLinked="1"/>
        <c:majorTickMark val="none"/>
        <c:minorTickMark val="none"/>
        <c:tickLblPos val="none"/>
        <c:crossAx val="101745792"/>
        <c:crosses val="autoZero"/>
        <c:auto val="1"/>
        <c:lblOffset val="100"/>
        <c:baseTimeUnit val="years"/>
      </c:dateAx>
      <c:valAx>
        <c:axId val="1017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5E-4AA2-948E-52A1C6A22AFF}"/>
            </c:ext>
          </c:extLst>
        </c:ser>
        <c:dLbls>
          <c:showLegendKey val="0"/>
          <c:showVal val="0"/>
          <c:showCatName val="0"/>
          <c:showSerName val="0"/>
          <c:showPercent val="0"/>
          <c:showBubbleSize val="0"/>
        </c:dLbls>
        <c:gapWidth val="150"/>
        <c:axId val="101764480"/>
        <c:axId val="1028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E-4AA2-948E-52A1C6A22AFF}"/>
            </c:ext>
          </c:extLst>
        </c:ser>
        <c:dLbls>
          <c:showLegendKey val="0"/>
          <c:showVal val="0"/>
          <c:showCatName val="0"/>
          <c:showSerName val="0"/>
          <c:showPercent val="0"/>
          <c:showBubbleSize val="0"/>
        </c:dLbls>
        <c:marker val="1"/>
        <c:smooth val="0"/>
        <c:axId val="101764480"/>
        <c:axId val="102848000"/>
      </c:lineChart>
      <c:dateAx>
        <c:axId val="101764480"/>
        <c:scaling>
          <c:orientation val="minMax"/>
        </c:scaling>
        <c:delete val="1"/>
        <c:axPos val="b"/>
        <c:numFmt formatCode="ge" sourceLinked="1"/>
        <c:majorTickMark val="none"/>
        <c:minorTickMark val="none"/>
        <c:tickLblPos val="none"/>
        <c:crossAx val="102848000"/>
        <c:crosses val="autoZero"/>
        <c:auto val="1"/>
        <c:lblOffset val="100"/>
        <c:baseTimeUnit val="years"/>
      </c:dateAx>
      <c:valAx>
        <c:axId val="1028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4-4170-BFDC-CC6B00146CE0}"/>
            </c:ext>
          </c:extLst>
        </c:ser>
        <c:dLbls>
          <c:showLegendKey val="0"/>
          <c:showVal val="0"/>
          <c:showCatName val="0"/>
          <c:showSerName val="0"/>
          <c:showPercent val="0"/>
          <c:showBubbleSize val="0"/>
        </c:dLbls>
        <c:gapWidth val="150"/>
        <c:axId val="102875136"/>
        <c:axId val="1028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4-4170-BFDC-CC6B00146CE0}"/>
            </c:ext>
          </c:extLst>
        </c:ser>
        <c:dLbls>
          <c:showLegendKey val="0"/>
          <c:showVal val="0"/>
          <c:showCatName val="0"/>
          <c:showSerName val="0"/>
          <c:showPercent val="0"/>
          <c:showBubbleSize val="0"/>
        </c:dLbls>
        <c:marker val="1"/>
        <c:smooth val="0"/>
        <c:axId val="102875136"/>
        <c:axId val="102877056"/>
      </c:lineChart>
      <c:dateAx>
        <c:axId val="102875136"/>
        <c:scaling>
          <c:orientation val="minMax"/>
        </c:scaling>
        <c:delete val="1"/>
        <c:axPos val="b"/>
        <c:numFmt formatCode="ge" sourceLinked="1"/>
        <c:majorTickMark val="none"/>
        <c:minorTickMark val="none"/>
        <c:tickLblPos val="none"/>
        <c:crossAx val="102877056"/>
        <c:crosses val="autoZero"/>
        <c:auto val="1"/>
        <c:lblOffset val="100"/>
        <c:baseTimeUnit val="years"/>
      </c:dateAx>
      <c:valAx>
        <c:axId val="102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6-4BB9-A77A-37A2A3C0F563}"/>
            </c:ext>
          </c:extLst>
        </c:ser>
        <c:dLbls>
          <c:showLegendKey val="0"/>
          <c:showVal val="0"/>
          <c:showCatName val="0"/>
          <c:showSerName val="0"/>
          <c:showPercent val="0"/>
          <c:showBubbleSize val="0"/>
        </c:dLbls>
        <c:gapWidth val="150"/>
        <c:axId val="110844160"/>
        <c:axId val="110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6-4BB9-A77A-37A2A3C0F563}"/>
            </c:ext>
          </c:extLst>
        </c:ser>
        <c:dLbls>
          <c:showLegendKey val="0"/>
          <c:showVal val="0"/>
          <c:showCatName val="0"/>
          <c:showSerName val="0"/>
          <c:showPercent val="0"/>
          <c:showBubbleSize val="0"/>
        </c:dLbls>
        <c:marker val="1"/>
        <c:smooth val="0"/>
        <c:axId val="110844160"/>
        <c:axId val="110846336"/>
      </c:lineChart>
      <c:dateAx>
        <c:axId val="110844160"/>
        <c:scaling>
          <c:orientation val="minMax"/>
        </c:scaling>
        <c:delete val="1"/>
        <c:axPos val="b"/>
        <c:numFmt formatCode="ge" sourceLinked="1"/>
        <c:majorTickMark val="none"/>
        <c:minorTickMark val="none"/>
        <c:tickLblPos val="none"/>
        <c:crossAx val="110846336"/>
        <c:crosses val="autoZero"/>
        <c:auto val="1"/>
        <c:lblOffset val="100"/>
        <c:baseTimeUnit val="years"/>
      </c:dateAx>
      <c:valAx>
        <c:axId val="110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FC-44BF-97E8-9C0F1F323ED2}"/>
            </c:ext>
          </c:extLst>
        </c:ser>
        <c:dLbls>
          <c:showLegendKey val="0"/>
          <c:showVal val="0"/>
          <c:showCatName val="0"/>
          <c:showSerName val="0"/>
          <c:showPercent val="0"/>
          <c:showBubbleSize val="0"/>
        </c:dLbls>
        <c:gapWidth val="150"/>
        <c:axId val="110885888"/>
        <c:axId val="1108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C-44BF-97E8-9C0F1F323ED2}"/>
            </c:ext>
          </c:extLst>
        </c:ser>
        <c:dLbls>
          <c:showLegendKey val="0"/>
          <c:showVal val="0"/>
          <c:showCatName val="0"/>
          <c:showSerName val="0"/>
          <c:showPercent val="0"/>
          <c:showBubbleSize val="0"/>
        </c:dLbls>
        <c:marker val="1"/>
        <c:smooth val="0"/>
        <c:axId val="110885888"/>
        <c:axId val="110892160"/>
      </c:lineChart>
      <c:dateAx>
        <c:axId val="110885888"/>
        <c:scaling>
          <c:orientation val="minMax"/>
        </c:scaling>
        <c:delete val="1"/>
        <c:axPos val="b"/>
        <c:numFmt formatCode="ge" sourceLinked="1"/>
        <c:majorTickMark val="none"/>
        <c:minorTickMark val="none"/>
        <c:tickLblPos val="none"/>
        <c:crossAx val="110892160"/>
        <c:crosses val="autoZero"/>
        <c:auto val="1"/>
        <c:lblOffset val="100"/>
        <c:baseTimeUnit val="years"/>
      </c:dateAx>
      <c:valAx>
        <c:axId val="1108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0.03</c:v>
                </c:pt>
                <c:pt idx="1">
                  <c:v>0.04</c:v>
                </c:pt>
                <c:pt idx="2" formatCode="#,##0.00;&quot;△&quot;#,##0.00">
                  <c:v>0</c:v>
                </c:pt>
                <c:pt idx="3">
                  <c:v>9.93</c:v>
                </c:pt>
                <c:pt idx="4" formatCode="#,##0.00;&quot;△&quot;#,##0.00">
                  <c:v>0</c:v>
                </c:pt>
              </c:numCache>
            </c:numRef>
          </c:val>
          <c:extLst>
            <c:ext xmlns:c16="http://schemas.microsoft.com/office/drawing/2014/chart" uri="{C3380CC4-5D6E-409C-BE32-E72D297353CC}">
              <c16:uniqueId val="{00000000-EECF-4FA3-A726-20D1778829DA}"/>
            </c:ext>
          </c:extLst>
        </c:ser>
        <c:dLbls>
          <c:showLegendKey val="0"/>
          <c:showVal val="0"/>
          <c:showCatName val="0"/>
          <c:showSerName val="0"/>
          <c:showPercent val="0"/>
          <c:showBubbleSize val="0"/>
        </c:dLbls>
        <c:gapWidth val="150"/>
        <c:axId val="110942080"/>
        <c:axId val="1109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c:ext xmlns:c16="http://schemas.microsoft.com/office/drawing/2014/chart" uri="{C3380CC4-5D6E-409C-BE32-E72D297353CC}">
              <c16:uniqueId val="{00000001-EECF-4FA3-A726-20D1778829DA}"/>
            </c:ext>
          </c:extLst>
        </c:ser>
        <c:dLbls>
          <c:showLegendKey val="0"/>
          <c:showVal val="0"/>
          <c:showCatName val="0"/>
          <c:showSerName val="0"/>
          <c:showPercent val="0"/>
          <c:showBubbleSize val="0"/>
        </c:dLbls>
        <c:marker val="1"/>
        <c:smooth val="0"/>
        <c:axId val="110942080"/>
        <c:axId val="110948352"/>
      </c:lineChart>
      <c:dateAx>
        <c:axId val="110942080"/>
        <c:scaling>
          <c:orientation val="minMax"/>
        </c:scaling>
        <c:delete val="1"/>
        <c:axPos val="b"/>
        <c:numFmt formatCode="ge" sourceLinked="1"/>
        <c:majorTickMark val="none"/>
        <c:minorTickMark val="none"/>
        <c:tickLblPos val="none"/>
        <c:crossAx val="110948352"/>
        <c:crosses val="autoZero"/>
        <c:auto val="1"/>
        <c:lblOffset val="100"/>
        <c:baseTimeUnit val="years"/>
      </c:dateAx>
      <c:valAx>
        <c:axId val="1109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44.5</c:v>
                </c:pt>
                <c:pt idx="1">
                  <c:v>40.64</c:v>
                </c:pt>
                <c:pt idx="2">
                  <c:v>34.770000000000003</c:v>
                </c:pt>
                <c:pt idx="3">
                  <c:v>34.79</c:v>
                </c:pt>
                <c:pt idx="4">
                  <c:v>36.75</c:v>
                </c:pt>
              </c:numCache>
            </c:numRef>
          </c:val>
          <c:extLst>
            <c:ext xmlns:c16="http://schemas.microsoft.com/office/drawing/2014/chart" uri="{C3380CC4-5D6E-409C-BE32-E72D297353CC}">
              <c16:uniqueId val="{00000000-E3A6-4ADE-AC0E-5372BC4F75CD}"/>
            </c:ext>
          </c:extLst>
        </c:ser>
        <c:dLbls>
          <c:showLegendKey val="0"/>
          <c:showVal val="0"/>
          <c:showCatName val="0"/>
          <c:showSerName val="0"/>
          <c:showPercent val="0"/>
          <c:showBubbleSize val="0"/>
        </c:dLbls>
        <c:gapWidth val="150"/>
        <c:axId val="110962944"/>
        <c:axId val="1109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c:ext xmlns:c16="http://schemas.microsoft.com/office/drawing/2014/chart" uri="{C3380CC4-5D6E-409C-BE32-E72D297353CC}">
              <c16:uniqueId val="{00000001-E3A6-4ADE-AC0E-5372BC4F75CD}"/>
            </c:ext>
          </c:extLst>
        </c:ser>
        <c:dLbls>
          <c:showLegendKey val="0"/>
          <c:showVal val="0"/>
          <c:showCatName val="0"/>
          <c:showSerName val="0"/>
          <c:showPercent val="0"/>
          <c:showBubbleSize val="0"/>
        </c:dLbls>
        <c:marker val="1"/>
        <c:smooth val="0"/>
        <c:axId val="110962944"/>
        <c:axId val="110977408"/>
      </c:lineChart>
      <c:dateAx>
        <c:axId val="110962944"/>
        <c:scaling>
          <c:orientation val="minMax"/>
        </c:scaling>
        <c:delete val="1"/>
        <c:axPos val="b"/>
        <c:numFmt formatCode="ge" sourceLinked="1"/>
        <c:majorTickMark val="none"/>
        <c:minorTickMark val="none"/>
        <c:tickLblPos val="none"/>
        <c:crossAx val="110977408"/>
        <c:crosses val="autoZero"/>
        <c:auto val="1"/>
        <c:lblOffset val="100"/>
        <c:baseTimeUnit val="years"/>
      </c:dateAx>
      <c:valAx>
        <c:axId val="1109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403.12</c:v>
                </c:pt>
                <c:pt idx="1">
                  <c:v>452.93</c:v>
                </c:pt>
                <c:pt idx="2">
                  <c:v>536.05999999999995</c:v>
                </c:pt>
                <c:pt idx="3">
                  <c:v>533.78</c:v>
                </c:pt>
                <c:pt idx="4">
                  <c:v>502.54</c:v>
                </c:pt>
              </c:numCache>
            </c:numRef>
          </c:val>
          <c:extLst>
            <c:ext xmlns:c16="http://schemas.microsoft.com/office/drawing/2014/chart" uri="{C3380CC4-5D6E-409C-BE32-E72D297353CC}">
              <c16:uniqueId val="{00000000-FF37-43A9-8BE4-9AA58E9CC932}"/>
            </c:ext>
          </c:extLst>
        </c:ser>
        <c:dLbls>
          <c:showLegendKey val="0"/>
          <c:showVal val="0"/>
          <c:showCatName val="0"/>
          <c:showSerName val="0"/>
          <c:showPercent val="0"/>
          <c:showBubbleSize val="0"/>
        </c:dLbls>
        <c:gapWidth val="150"/>
        <c:axId val="111003904"/>
        <c:axId val="1110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c:ext xmlns:c16="http://schemas.microsoft.com/office/drawing/2014/chart" uri="{C3380CC4-5D6E-409C-BE32-E72D297353CC}">
              <c16:uniqueId val="{00000001-FF37-43A9-8BE4-9AA58E9CC932}"/>
            </c:ext>
          </c:extLst>
        </c:ser>
        <c:dLbls>
          <c:showLegendKey val="0"/>
          <c:showVal val="0"/>
          <c:showCatName val="0"/>
          <c:showSerName val="0"/>
          <c:showPercent val="0"/>
          <c:showBubbleSize val="0"/>
        </c:dLbls>
        <c:marker val="1"/>
        <c:smooth val="0"/>
        <c:axId val="111003904"/>
        <c:axId val="111006080"/>
      </c:lineChart>
      <c:dateAx>
        <c:axId val="111003904"/>
        <c:scaling>
          <c:orientation val="minMax"/>
        </c:scaling>
        <c:delete val="1"/>
        <c:axPos val="b"/>
        <c:numFmt formatCode="ge" sourceLinked="1"/>
        <c:majorTickMark val="none"/>
        <c:minorTickMark val="none"/>
        <c:tickLblPos val="none"/>
        <c:crossAx val="111006080"/>
        <c:crosses val="autoZero"/>
        <c:auto val="1"/>
        <c:lblOffset val="100"/>
        <c:baseTimeUnit val="years"/>
      </c:dateAx>
      <c:valAx>
        <c:axId val="1110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石巻市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60">
        <f>データ!S6</f>
        <v>146162</v>
      </c>
      <c r="AM8" s="60"/>
      <c r="AN8" s="60"/>
      <c r="AO8" s="60"/>
      <c r="AP8" s="60"/>
      <c r="AQ8" s="60"/>
      <c r="AR8" s="60"/>
      <c r="AS8" s="60"/>
      <c r="AT8" s="59">
        <f>データ!T6</f>
        <v>554.58000000000004</v>
      </c>
      <c r="AU8" s="59"/>
      <c r="AV8" s="59"/>
      <c r="AW8" s="59"/>
      <c r="AX8" s="59"/>
      <c r="AY8" s="59"/>
      <c r="AZ8" s="59"/>
      <c r="BA8" s="59"/>
      <c r="BB8" s="59">
        <f>データ!U6</f>
        <v>263.55</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1.0900000000000001</v>
      </c>
      <c r="Q10" s="59"/>
      <c r="R10" s="59"/>
      <c r="S10" s="59"/>
      <c r="T10" s="59"/>
      <c r="U10" s="59"/>
      <c r="V10" s="59"/>
      <c r="W10" s="59">
        <f>データ!Q6</f>
        <v>100</v>
      </c>
      <c r="X10" s="59"/>
      <c r="Y10" s="59"/>
      <c r="Z10" s="59"/>
      <c r="AA10" s="59"/>
      <c r="AB10" s="59"/>
      <c r="AC10" s="59"/>
      <c r="AD10" s="60">
        <f>データ!R6</f>
        <v>3510</v>
      </c>
      <c r="AE10" s="60"/>
      <c r="AF10" s="60"/>
      <c r="AG10" s="60"/>
      <c r="AH10" s="60"/>
      <c r="AI10" s="60"/>
      <c r="AJ10" s="60"/>
      <c r="AK10" s="2"/>
      <c r="AL10" s="60">
        <f>データ!V6</f>
        <v>1581</v>
      </c>
      <c r="AM10" s="60"/>
      <c r="AN10" s="60"/>
      <c r="AO10" s="60"/>
      <c r="AP10" s="60"/>
      <c r="AQ10" s="60"/>
      <c r="AR10" s="60"/>
      <c r="AS10" s="60"/>
      <c r="AT10" s="59">
        <f>データ!W6</f>
        <v>0.25</v>
      </c>
      <c r="AU10" s="59"/>
      <c r="AV10" s="59"/>
      <c r="AW10" s="59"/>
      <c r="AX10" s="59"/>
      <c r="AY10" s="59"/>
      <c r="AZ10" s="59"/>
      <c r="BA10" s="59"/>
      <c r="BB10" s="59">
        <f>データ!X6</f>
        <v>6324</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127</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31</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125</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37</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126</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c r="BL83" s="89"/>
      <c r="BM83" s="89"/>
      <c r="BN83" s="89"/>
      <c r="BO83" s="89"/>
      <c r="BP83" s="89"/>
      <c r="BQ83" s="89"/>
      <c r="BR83" s="89"/>
      <c r="BS83" s="89"/>
      <c r="BT83" s="89"/>
      <c r="BU83" s="89"/>
      <c r="BV83" s="89"/>
      <c r="BW83" s="89"/>
      <c r="BX83" s="89"/>
      <c r="BY83" s="89"/>
      <c r="BZ83" s="89"/>
    </row>
    <row r="84" spans="1:78" x14ac:dyDescent="0.15">
      <c r="C84" s="2" t="s">
        <v>42</v>
      </c>
      <c r="BL84" s="89"/>
      <c r="BM84" s="89"/>
      <c r="BN84" s="89"/>
      <c r="BO84" s="89"/>
      <c r="BP84" s="89"/>
      <c r="BQ84" s="89"/>
      <c r="BR84" s="89"/>
      <c r="BS84" s="89"/>
      <c r="BT84" s="89"/>
      <c r="BU84" s="89"/>
      <c r="BV84" s="89"/>
      <c r="BW84" s="89"/>
      <c r="BX84" s="89"/>
      <c r="BY84" s="89"/>
      <c r="BZ84" s="89"/>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57</v>
      </c>
      <c r="N86" s="25" t="s">
        <v>58</v>
      </c>
      <c r="O86" s="25" t="str">
        <f>データ!EO6</f>
        <v>【-】</v>
      </c>
    </row>
  </sheetData>
  <sheetProtection algorithmName="SHA-512" hashValue="hYAYzD/DVs3MPhRmoYU7P9w+qzB8G2TokpOBIX1gkTES97SUtJ9AUKOM5oB+VzS9uR0PihVIW80HO3G0ioQBAA==" saltValue="R7rcFfGG5WvPhaMQgHXT4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0" t="s">
        <v>68</v>
      </c>
      <c r="I3" s="71"/>
      <c r="J3" s="71"/>
      <c r="K3" s="71"/>
      <c r="L3" s="71"/>
      <c r="M3" s="71"/>
      <c r="N3" s="71"/>
      <c r="O3" s="71"/>
      <c r="P3" s="71"/>
      <c r="Q3" s="71"/>
      <c r="R3" s="71"/>
      <c r="S3" s="71"/>
      <c r="T3" s="71"/>
      <c r="U3" s="71"/>
      <c r="V3" s="71"/>
      <c r="W3" s="71"/>
      <c r="X3" s="72"/>
      <c r="Y3" s="76" t="s">
        <v>69</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70</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71</v>
      </c>
      <c r="B4" s="29"/>
      <c r="C4" s="29"/>
      <c r="D4" s="29"/>
      <c r="E4" s="29"/>
      <c r="F4" s="29"/>
      <c r="G4" s="29"/>
      <c r="H4" s="73"/>
      <c r="I4" s="74"/>
      <c r="J4" s="74"/>
      <c r="K4" s="74"/>
      <c r="L4" s="74"/>
      <c r="M4" s="74"/>
      <c r="N4" s="74"/>
      <c r="O4" s="74"/>
      <c r="P4" s="74"/>
      <c r="Q4" s="74"/>
      <c r="R4" s="74"/>
      <c r="S4" s="74"/>
      <c r="T4" s="74"/>
      <c r="U4" s="74"/>
      <c r="V4" s="74"/>
      <c r="W4" s="74"/>
      <c r="X4" s="75"/>
      <c r="Y4" s="69" t="s">
        <v>72</v>
      </c>
      <c r="Z4" s="69"/>
      <c r="AA4" s="69"/>
      <c r="AB4" s="69"/>
      <c r="AC4" s="69"/>
      <c r="AD4" s="69"/>
      <c r="AE4" s="69"/>
      <c r="AF4" s="69"/>
      <c r="AG4" s="69"/>
      <c r="AH4" s="69"/>
      <c r="AI4" s="69"/>
      <c r="AJ4" s="69" t="s">
        <v>73</v>
      </c>
      <c r="AK4" s="69"/>
      <c r="AL4" s="69"/>
      <c r="AM4" s="69"/>
      <c r="AN4" s="69"/>
      <c r="AO4" s="69"/>
      <c r="AP4" s="69"/>
      <c r="AQ4" s="69"/>
      <c r="AR4" s="69"/>
      <c r="AS4" s="69"/>
      <c r="AT4" s="69"/>
      <c r="AU4" s="69" t="s">
        <v>74</v>
      </c>
      <c r="AV4" s="69"/>
      <c r="AW4" s="69"/>
      <c r="AX4" s="69"/>
      <c r="AY4" s="69"/>
      <c r="AZ4" s="69"/>
      <c r="BA4" s="69"/>
      <c r="BB4" s="69"/>
      <c r="BC4" s="69"/>
      <c r="BD4" s="69"/>
      <c r="BE4" s="69"/>
      <c r="BF4" s="69" t="s">
        <v>75</v>
      </c>
      <c r="BG4" s="69"/>
      <c r="BH4" s="69"/>
      <c r="BI4" s="69"/>
      <c r="BJ4" s="69"/>
      <c r="BK4" s="69"/>
      <c r="BL4" s="69"/>
      <c r="BM4" s="69"/>
      <c r="BN4" s="69"/>
      <c r="BO4" s="69"/>
      <c r="BP4" s="69"/>
      <c r="BQ4" s="69" t="s">
        <v>76</v>
      </c>
      <c r="BR4" s="69"/>
      <c r="BS4" s="69"/>
      <c r="BT4" s="69"/>
      <c r="BU4" s="69"/>
      <c r="BV4" s="69"/>
      <c r="BW4" s="69"/>
      <c r="BX4" s="69"/>
      <c r="BY4" s="69"/>
      <c r="BZ4" s="69"/>
      <c r="CA4" s="69"/>
      <c r="CB4" s="69" t="s">
        <v>77</v>
      </c>
      <c r="CC4" s="69"/>
      <c r="CD4" s="69"/>
      <c r="CE4" s="69"/>
      <c r="CF4" s="69"/>
      <c r="CG4" s="69"/>
      <c r="CH4" s="69"/>
      <c r="CI4" s="69"/>
      <c r="CJ4" s="69"/>
      <c r="CK4" s="69"/>
      <c r="CL4" s="69"/>
      <c r="CM4" s="69" t="s">
        <v>78</v>
      </c>
      <c r="CN4" s="69"/>
      <c r="CO4" s="69"/>
      <c r="CP4" s="69"/>
      <c r="CQ4" s="69"/>
      <c r="CR4" s="69"/>
      <c r="CS4" s="69"/>
      <c r="CT4" s="69"/>
      <c r="CU4" s="69"/>
      <c r="CV4" s="69"/>
      <c r="CW4" s="69"/>
      <c r="CX4" s="69" t="s">
        <v>79</v>
      </c>
      <c r="CY4" s="69"/>
      <c r="CZ4" s="69"/>
      <c r="DA4" s="69"/>
      <c r="DB4" s="69"/>
      <c r="DC4" s="69"/>
      <c r="DD4" s="69"/>
      <c r="DE4" s="69"/>
      <c r="DF4" s="69"/>
      <c r="DG4" s="69"/>
      <c r="DH4" s="69"/>
      <c r="DI4" s="69" t="s">
        <v>80</v>
      </c>
      <c r="DJ4" s="69"/>
      <c r="DK4" s="69"/>
      <c r="DL4" s="69"/>
      <c r="DM4" s="69"/>
      <c r="DN4" s="69"/>
      <c r="DO4" s="69"/>
      <c r="DP4" s="69"/>
      <c r="DQ4" s="69"/>
      <c r="DR4" s="69"/>
      <c r="DS4" s="69"/>
      <c r="DT4" s="69" t="s">
        <v>81</v>
      </c>
      <c r="DU4" s="69"/>
      <c r="DV4" s="69"/>
      <c r="DW4" s="69"/>
      <c r="DX4" s="69"/>
      <c r="DY4" s="69"/>
      <c r="DZ4" s="69"/>
      <c r="EA4" s="69"/>
      <c r="EB4" s="69"/>
      <c r="EC4" s="69"/>
      <c r="ED4" s="69"/>
      <c r="EE4" s="69" t="s">
        <v>82</v>
      </c>
      <c r="EF4" s="69"/>
      <c r="EG4" s="69"/>
      <c r="EH4" s="69"/>
      <c r="EI4" s="69"/>
      <c r="EJ4" s="69"/>
      <c r="EK4" s="69"/>
      <c r="EL4" s="69"/>
      <c r="EM4" s="69"/>
      <c r="EN4" s="69"/>
      <c r="EO4" s="69"/>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42021</v>
      </c>
      <c r="D6" s="32">
        <f t="shared" si="3"/>
        <v>47</v>
      </c>
      <c r="E6" s="32">
        <f t="shared" si="3"/>
        <v>18</v>
      </c>
      <c r="F6" s="32">
        <f t="shared" si="3"/>
        <v>0</v>
      </c>
      <c r="G6" s="32">
        <f t="shared" si="3"/>
        <v>0</v>
      </c>
      <c r="H6" s="32" t="str">
        <f t="shared" si="3"/>
        <v>宮城県　石巻市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1.0900000000000001</v>
      </c>
      <c r="Q6" s="33">
        <f t="shared" si="3"/>
        <v>100</v>
      </c>
      <c r="R6" s="33">
        <f t="shared" si="3"/>
        <v>3510</v>
      </c>
      <c r="S6" s="33">
        <f t="shared" si="3"/>
        <v>146162</v>
      </c>
      <c r="T6" s="33">
        <f t="shared" si="3"/>
        <v>554.58000000000004</v>
      </c>
      <c r="U6" s="33">
        <f t="shared" si="3"/>
        <v>263.55</v>
      </c>
      <c r="V6" s="33">
        <f t="shared" si="3"/>
        <v>1581</v>
      </c>
      <c r="W6" s="33">
        <f t="shared" si="3"/>
        <v>0.25</v>
      </c>
      <c r="X6" s="33">
        <f t="shared" si="3"/>
        <v>6324</v>
      </c>
      <c r="Y6" s="34">
        <f>IF(Y7="",NA(),Y7)</f>
        <v>86.02</v>
      </c>
      <c r="Z6" s="34">
        <f t="shared" ref="Z6:AH6" si="4">IF(Z7="",NA(),Z7)</f>
        <v>87.54</v>
      </c>
      <c r="AA6" s="34">
        <f t="shared" si="4"/>
        <v>89.19</v>
      </c>
      <c r="AB6" s="34">
        <f t="shared" si="4"/>
        <v>90.53</v>
      </c>
      <c r="AC6" s="34">
        <f t="shared" si="4"/>
        <v>94.17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0.03</v>
      </c>
      <c r="BG6" s="34">
        <f t="shared" ref="BG6:BO6" si="7">IF(BG7="",NA(),BG7)</f>
        <v>0.04</v>
      </c>
      <c r="BH6" s="33">
        <f t="shared" si="7"/>
        <v>0</v>
      </c>
      <c r="BI6" s="34">
        <f t="shared" si="7"/>
        <v>9.93</v>
      </c>
      <c r="BJ6" s="33">
        <f t="shared" si="7"/>
        <v>0</v>
      </c>
      <c r="BK6" s="34">
        <f t="shared" si="7"/>
        <v>446.63</v>
      </c>
      <c r="BL6" s="34">
        <f t="shared" si="7"/>
        <v>416.91</v>
      </c>
      <c r="BM6" s="34">
        <f t="shared" si="7"/>
        <v>392.19</v>
      </c>
      <c r="BN6" s="34">
        <f t="shared" si="7"/>
        <v>413.5</v>
      </c>
      <c r="BO6" s="34">
        <f t="shared" si="7"/>
        <v>244.85</v>
      </c>
      <c r="BP6" s="33" t="str">
        <f>IF(BP7="","",IF(BP7="-","【-】","【"&amp;SUBSTITUTE(TEXT(BP7,"#,##0.00"),"-","△")&amp;"】"))</f>
        <v>【329.28】</v>
      </c>
      <c r="BQ6" s="34">
        <f>IF(BQ7="",NA(),BQ7)</f>
        <v>44.5</v>
      </c>
      <c r="BR6" s="34">
        <f t="shared" ref="BR6:BZ6" si="8">IF(BR7="",NA(),BR7)</f>
        <v>40.64</v>
      </c>
      <c r="BS6" s="34">
        <f t="shared" si="8"/>
        <v>34.770000000000003</v>
      </c>
      <c r="BT6" s="34">
        <f t="shared" si="8"/>
        <v>34.79</v>
      </c>
      <c r="BU6" s="34">
        <f t="shared" si="8"/>
        <v>36.75</v>
      </c>
      <c r="BV6" s="34">
        <f t="shared" si="8"/>
        <v>58.53</v>
      </c>
      <c r="BW6" s="34">
        <f t="shared" si="8"/>
        <v>57.93</v>
      </c>
      <c r="BX6" s="34">
        <f t="shared" si="8"/>
        <v>57.03</v>
      </c>
      <c r="BY6" s="34">
        <f t="shared" si="8"/>
        <v>55.84</v>
      </c>
      <c r="BZ6" s="34">
        <f t="shared" si="8"/>
        <v>64.78</v>
      </c>
      <c r="CA6" s="33" t="str">
        <f>IF(CA7="","",IF(CA7="-","【-】","【"&amp;SUBSTITUTE(TEXT(CA7,"#,##0.00"),"-","△")&amp;"】"))</f>
        <v>【60.55】</v>
      </c>
      <c r="CB6" s="34">
        <f>IF(CB7="",NA(),CB7)</f>
        <v>403.12</v>
      </c>
      <c r="CC6" s="34">
        <f t="shared" ref="CC6:CK6" si="9">IF(CC7="",NA(),CC7)</f>
        <v>452.93</v>
      </c>
      <c r="CD6" s="34">
        <f t="shared" si="9"/>
        <v>536.05999999999995</v>
      </c>
      <c r="CE6" s="34">
        <f t="shared" si="9"/>
        <v>533.78</v>
      </c>
      <c r="CF6" s="34">
        <f t="shared" si="9"/>
        <v>502.54</v>
      </c>
      <c r="CG6" s="34">
        <f t="shared" si="9"/>
        <v>266.57</v>
      </c>
      <c r="CH6" s="34">
        <f t="shared" si="9"/>
        <v>276.93</v>
      </c>
      <c r="CI6" s="34">
        <f t="shared" si="9"/>
        <v>283.73</v>
      </c>
      <c r="CJ6" s="34">
        <f t="shared" si="9"/>
        <v>287.57</v>
      </c>
      <c r="CK6" s="34">
        <f t="shared" si="9"/>
        <v>250.21</v>
      </c>
      <c r="CL6" s="33" t="str">
        <f>IF(CL7="","",IF(CL7="-","【-】","【"&amp;SUBSTITUTE(TEXT(CL7,"#,##0.00"),"-","△")&amp;"】"))</f>
        <v>【269.12】</v>
      </c>
      <c r="CM6" s="34">
        <f>IF(CM7="",NA(),CM7)</f>
        <v>34.57</v>
      </c>
      <c r="CN6" s="34">
        <f t="shared" ref="CN6:CV6" si="10">IF(CN7="",NA(),CN7)</f>
        <v>32.32</v>
      </c>
      <c r="CO6" s="34">
        <f t="shared" si="10"/>
        <v>29.18</v>
      </c>
      <c r="CP6" s="34">
        <f t="shared" si="10"/>
        <v>32.76</v>
      </c>
      <c r="CQ6" s="34">
        <f t="shared" si="10"/>
        <v>31.15</v>
      </c>
      <c r="CR6" s="34">
        <f t="shared" si="10"/>
        <v>58.06</v>
      </c>
      <c r="CS6" s="34">
        <f t="shared" si="10"/>
        <v>59.08</v>
      </c>
      <c r="CT6" s="34">
        <f t="shared" si="10"/>
        <v>58.25</v>
      </c>
      <c r="CU6" s="34">
        <f t="shared" si="10"/>
        <v>61.55</v>
      </c>
      <c r="CV6" s="34">
        <f t="shared" si="10"/>
        <v>61.79</v>
      </c>
      <c r="CW6" s="33" t="str">
        <f>IF(CW7="","",IF(CW7="-","【-】","【"&amp;SUBSTITUTE(TEXT(CW7,"#,##0.00"),"-","△")&amp;"】"))</f>
        <v>【59.35】</v>
      </c>
      <c r="CX6" s="34">
        <f>IF(CX7="",NA(),CX7)</f>
        <v>50.17</v>
      </c>
      <c r="CY6" s="34">
        <f t="shared" ref="CY6:DG6" si="11">IF(CY7="",NA(),CY7)</f>
        <v>56.73</v>
      </c>
      <c r="CZ6" s="34">
        <f t="shared" si="11"/>
        <v>39.72</v>
      </c>
      <c r="DA6" s="34">
        <f t="shared" si="11"/>
        <v>42.8</v>
      </c>
      <c r="DB6" s="34">
        <f t="shared" si="11"/>
        <v>51.55</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42021</v>
      </c>
      <c r="D7" s="36">
        <v>47</v>
      </c>
      <c r="E7" s="36">
        <v>18</v>
      </c>
      <c r="F7" s="36">
        <v>0</v>
      </c>
      <c r="G7" s="36">
        <v>0</v>
      </c>
      <c r="H7" s="36" t="s">
        <v>112</v>
      </c>
      <c r="I7" s="36" t="s">
        <v>113</v>
      </c>
      <c r="J7" s="36" t="s">
        <v>114</v>
      </c>
      <c r="K7" s="36" t="s">
        <v>115</v>
      </c>
      <c r="L7" s="36" t="s">
        <v>116</v>
      </c>
      <c r="M7" s="36" t="s">
        <v>117</v>
      </c>
      <c r="N7" s="37" t="s">
        <v>118</v>
      </c>
      <c r="O7" s="37" t="s">
        <v>119</v>
      </c>
      <c r="P7" s="37">
        <v>1.0900000000000001</v>
      </c>
      <c r="Q7" s="37">
        <v>100</v>
      </c>
      <c r="R7" s="37">
        <v>3510</v>
      </c>
      <c r="S7" s="37">
        <v>146162</v>
      </c>
      <c r="T7" s="37">
        <v>554.58000000000004</v>
      </c>
      <c r="U7" s="37">
        <v>263.55</v>
      </c>
      <c r="V7" s="37">
        <v>1581</v>
      </c>
      <c r="W7" s="37">
        <v>0.25</v>
      </c>
      <c r="X7" s="37">
        <v>6324</v>
      </c>
      <c r="Y7" s="37">
        <v>86.02</v>
      </c>
      <c r="Z7" s="37">
        <v>87.54</v>
      </c>
      <c r="AA7" s="37">
        <v>89.19</v>
      </c>
      <c r="AB7" s="37">
        <v>90.53</v>
      </c>
      <c r="AC7" s="37">
        <v>94.17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0.03</v>
      </c>
      <c r="BG7" s="37">
        <v>0.04</v>
      </c>
      <c r="BH7" s="37">
        <v>0</v>
      </c>
      <c r="BI7" s="37">
        <v>9.93</v>
      </c>
      <c r="BJ7" s="37">
        <v>0</v>
      </c>
      <c r="BK7" s="37">
        <v>446.63</v>
      </c>
      <c r="BL7" s="37">
        <v>416.91</v>
      </c>
      <c r="BM7" s="37">
        <v>392.19</v>
      </c>
      <c r="BN7" s="37">
        <v>413.5</v>
      </c>
      <c r="BO7" s="37">
        <v>244.85</v>
      </c>
      <c r="BP7" s="37">
        <v>329.28</v>
      </c>
      <c r="BQ7" s="37">
        <v>44.5</v>
      </c>
      <c r="BR7" s="37">
        <v>40.64</v>
      </c>
      <c r="BS7" s="37">
        <v>34.770000000000003</v>
      </c>
      <c r="BT7" s="37">
        <v>34.79</v>
      </c>
      <c r="BU7" s="37">
        <v>36.75</v>
      </c>
      <c r="BV7" s="37">
        <v>58.53</v>
      </c>
      <c r="BW7" s="37">
        <v>57.93</v>
      </c>
      <c r="BX7" s="37">
        <v>57.03</v>
      </c>
      <c r="BY7" s="37">
        <v>55.84</v>
      </c>
      <c r="BZ7" s="37">
        <v>64.78</v>
      </c>
      <c r="CA7" s="37">
        <v>60.55</v>
      </c>
      <c r="CB7" s="37">
        <v>403.12</v>
      </c>
      <c r="CC7" s="37">
        <v>452.93</v>
      </c>
      <c r="CD7" s="37">
        <v>536.05999999999995</v>
      </c>
      <c r="CE7" s="37">
        <v>533.78</v>
      </c>
      <c r="CF7" s="37">
        <v>502.54</v>
      </c>
      <c r="CG7" s="37">
        <v>266.57</v>
      </c>
      <c r="CH7" s="37">
        <v>276.93</v>
      </c>
      <c r="CI7" s="37">
        <v>283.73</v>
      </c>
      <c r="CJ7" s="37">
        <v>287.57</v>
      </c>
      <c r="CK7" s="37">
        <v>250.21</v>
      </c>
      <c r="CL7" s="37">
        <v>269.12</v>
      </c>
      <c r="CM7" s="37">
        <v>34.57</v>
      </c>
      <c r="CN7" s="37">
        <v>32.32</v>
      </c>
      <c r="CO7" s="37">
        <v>29.18</v>
      </c>
      <c r="CP7" s="37">
        <v>32.76</v>
      </c>
      <c r="CQ7" s="37">
        <v>31.15</v>
      </c>
      <c r="CR7" s="37">
        <v>58.06</v>
      </c>
      <c r="CS7" s="37">
        <v>59.08</v>
      </c>
      <c r="CT7" s="37">
        <v>58.25</v>
      </c>
      <c r="CU7" s="37">
        <v>61.55</v>
      </c>
      <c r="CV7" s="37">
        <v>61.79</v>
      </c>
      <c r="CW7" s="37">
        <v>59.35</v>
      </c>
      <c r="CX7" s="37">
        <v>50.17</v>
      </c>
      <c r="CY7" s="37">
        <v>56.73</v>
      </c>
      <c r="CZ7" s="37">
        <v>39.72</v>
      </c>
      <c r="DA7" s="37">
        <v>42.8</v>
      </c>
      <c r="DB7" s="37">
        <v>51.55</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118</v>
      </c>
      <c r="EF7" s="37" t="s">
        <v>118</v>
      </c>
      <c r="EG7" s="37" t="s">
        <v>118</v>
      </c>
      <c r="EH7" s="37" t="s">
        <v>118</v>
      </c>
      <c r="EI7" s="37" t="s">
        <v>118</v>
      </c>
      <c r="EJ7" s="37" t="s">
        <v>118</v>
      </c>
      <c r="EK7" s="37" t="s">
        <v>118</v>
      </c>
      <c r="EL7" s="37" t="s">
        <v>118</v>
      </c>
      <c r="EM7" s="37" t="s">
        <v>118</v>
      </c>
      <c r="EN7" s="37" t="s">
        <v>118</v>
      </c>
      <c r="EO7" s="37" t="s">
        <v>118</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2019-02-14T01:56:56Z</cp:lastPrinted>
  <dcterms:created xsi:type="dcterms:W3CDTF">2018-12-03T09:37:47Z</dcterms:created>
  <dcterms:modified xsi:type="dcterms:W3CDTF">2019-02-14T01:56:57Z</dcterms:modified>
</cp:coreProperties>
</file>