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575QVRyyv8IhaFTur9msFtW3pAjHiQf5gs4OG0D903+Go9Zc9NwPugYY7D1A0HWIyGoDeiXLFAYHIK7hv8ESA==" workbookSaltValue="/PY6UvnAWMBKoLeIW+Fwk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<sst xmlns="http://schemas.openxmlformats.org/spreadsheetml/2006/main" count="240" uniqueCount="126">
  <si>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</si>
  <si>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</si>
  <si>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</si>
  <si>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</si>
  <si>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</si>
  <si>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</si>
  <si>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</si>
  <si>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</si>
  <si>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</si>
  <si>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</si>
  <si>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</si>
  <si>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</si>
  <si>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</si>
  <si>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</si>
  <si>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</si>
  <si>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</si>
  <si>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</si>
  <si>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</si>
  <si>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</si>
  <si>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</si>
  <si>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</si>
  <si>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</si>
  <si>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</si>
  <si>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</si>
  <si>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</si>
  <si>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</si>
  <si>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</si>
  <si>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</si>
  <si>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</si>
  <si>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</si>
  <si>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</si>
  <si>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</si>
  <si>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</si>
  <si>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</si>
  <si>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</si>
  <si>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</si>
  <si>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</si>
  <si>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</si>
  <si>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</si>
  <si>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</si>
  <si>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</si>
  <si>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</si>
  <si>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</si>
  <si>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</si>
  <si>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</si>
  <si>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</si>
  <si>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</si>
  <si>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</si>
  <si>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</si>
  <si>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</si>
  <si>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</si>
  <si>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</si>
  <si>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</si>
  <si>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</si>
  <si>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</si>
  <si>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</si>
  <si>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</si>
  <si>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</si>
  <si>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</si>
  <si>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</si>
  <si>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</si>
  <si>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</si>
  <si>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</si>
  <si>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</si>
  <si>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</si>
  <si>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</si>
  <si>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</si>
  <si>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</si>
  <si>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</si>
  <si>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</si>
  <si>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</si>
  <si>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</si>
  <si>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</si>
  <si>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</si>
  <si>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</si>
  <si>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</si>
  <si>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</si>
  <si>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</si>
  <si>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</si>
  <si>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</si>
  <si>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</si>
  <si>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</si>
  <si>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</si>
  <si>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</si>
  <si>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</si>
  <si>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</si>
  <si>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</si>
  <si>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</si>
  <si>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</si>
  <si>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</si>
  <si>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</si>
  <si>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</si>
  <si>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</si>
  <si>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</si>
  <si>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</si>
  <si>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</si>
  <si>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</si>
  <si>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</si>
  <si>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</si>
  <si>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</si>
  <si>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</si>
  <si>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</si>
  <si>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</si>
  <si>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</si>
  <si>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</si>
  <si>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</si>
  <si>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</si>
  <si>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</si>
  <si>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</si>
  <si>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</si>
  <si>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石巻市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</si>
  <si>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</si>
  <si>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</si>
  <si>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</si>
  <si>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</si>
  <si>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</si>
  <si>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</si>
  <si>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</si>
  <si>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</si>
  <si>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</si>
  <si>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</si>
  <si>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</si>
  <si>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</si>
  <si>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東日本大震災からの施設の再建終了から間もないため、施設等の老朽化はほとんど見られないのが現状である。</t>
    <rPh sb="1" eb="2">
      <t>ヒガシ</t>
    </rPh>
    <rPh sb="2" eb="4">
      <t>ニホン</t>
    </rPh>
    <rPh sb="4" eb="7">
      <t>ダイシンサイ</t>
    </rPh>
    <rPh sb="10" eb="12">
      <t>シセツ</t>
    </rPh>
    <rPh sb="13" eb="15">
      <t>サイケン</t>
    </rPh>
    <rPh sb="15" eb="17">
      <t>シュウリョウ</t>
    </rPh>
    <rPh sb="19" eb="20">
      <t>マ</t>
    </rPh>
    <rPh sb="26" eb="28">
      <t>シセツ</t>
    </rPh>
    <rPh sb="28" eb="29">
      <t>トウ</t>
    </rPh>
    <rPh sb="30" eb="33">
      <t>ロウキュウカ</t>
    </rPh>
    <rPh sb="38" eb="39">
      <t>ミ</t>
    </rPh>
    <rPh sb="45" eb="47">
      <t>ゲンジョウ</t>
    </rPh>
    <phoneticPr fontId="4"/>
  </si>
  <si>
    <t>　東日本大震災で発生した津波による集落の流失、浸水など甚大な被害を受け、集落の集団移転に伴う移転跡地の整備を早期に行い、漁村地域の漁業再生と復興を図ることを目的とした特別の事情によって処理施設を再建したため、全ての項目において、良好とはいえない数値となっている。
　経費回収率については、利用者の増による料金収入が増加したことにより、数値は若干良化しているが、利用者のほとんどが被災者のため、状況を鑑み、使用料の改定を見送っているのが現状である。
　施設利用率については、利用者の増加が劇的に見込めないことから、今後、同程度の数値で推移すると思われる。
　水洗化率については、利用者の増により数値が良化している。
　企業債残高対事業規模比率については、震災による復興事業により一時的に増加したものの、事業終了より、今後、企業債の発行予定がないことから、低く抑えられている。
　汚水処理原価については、利用者の増により、若干数値が良化しているが、地理的な要因により類似団体と比較し、建設コストが増加していると考えられる。地形的にも個人設置の浄化槽整備も難しい地区のため、今後も同程度の数値で推移するものと思われる。
　</t>
    <rPh sb="1" eb="2">
      <t>ヒガシ</t>
    </rPh>
    <rPh sb="2" eb="4">
      <t>ニホン</t>
    </rPh>
    <rPh sb="4" eb="7">
      <t>ダイシンサイ</t>
    </rPh>
    <rPh sb="8" eb="10">
      <t>ハッセイ</t>
    </rPh>
    <rPh sb="12" eb="14">
      <t>ツナミ</t>
    </rPh>
    <rPh sb="17" eb="19">
      <t>シュウラク</t>
    </rPh>
    <rPh sb="20" eb="22">
      <t>リュウシツ</t>
    </rPh>
    <rPh sb="23" eb="25">
      <t>シンスイ</t>
    </rPh>
    <rPh sb="27" eb="29">
      <t>ジンダイ</t>
    </rPh>
    <rPh sb="30" eb="32">
      <t>ヒガイ</t>
    </rPh>
    <rPh sb="33" eb="34">
      <t>ウ</t>
    </rPh>
    <rPh sb="36" eb="38">
      <t>シュウラク</t>
    </rPh>
    <rPh sb="39" eb="41">
      <t>シュウダン</t>
    </rPh>
    <rPh sb="41" eb="43">
      <t>イテン</t>
    </rPh>
    <rPh sb="44" eb="45">
      <t>トモナ</t>
    </rPh>
    <rPh sb="46" eb="48">
      <t>イテン</t>
    </rPh>
    <rPh sb="48" eb="50">
      <t>アトチ</t>
    </rPh>
    <rPh sb="51" eb="53">
      <t>セイビ</t>
    </rPh>
    <rPh sb="54" eb="56">
      <t>ソウキ</t>
    </rPh>
    <rPh sb="57" eb="58">
      <t>オコナ</t>
    </rPh>
    <rPh sb="60" eb="62">
      <t>ギョソン</t>
    </rPh>
    <rPh sb="62" eb="64">
      <t>チイキ</t>
    </rPh>
    <rPh sb="65" eb="67">
      <t>ギョギョウ</t>
    </rPh>
    <rPh sb="67" eb="69">
      <t>サイセイ</t>
    </rPh>
    <rPh sb="70" eb="72">
      <t>フッコウ</t>
    </rPh>
    <rPh sb="73" eb="74">
      <t>ハカ</t>
    </rPh>
    <rPh sb="78" eb="80">
      <t>モクテキ</t>
    </rPh>
    <rPh sb="83" eb="85">
      <t>トクベツ</t>
    </rPh>
    <rPh sb="86" eb="88">
      <t>ジジョウ</t>
    </rPh>
    <rPh sb="92" eb="94">
      <t>ショリ</t>
    </rPh>
    <rPh sb="94" eb="96">
      <t>シセツ</t>
    </rPh>
    <rPh sb="97" eb="99">
      <t>サイケン</t>
    </rPh>
    <rPh sb="104" eb="105">
      <t>スベ</t>
    </rPh>
    <rPh sb="107" eb="109">
      <t>コウモク</t>
    </rPh>
    <rPh sb="114" eb="116">
      <t>リョウコウ</t>
    </rPh>
    <rPh sb="122" eb="124">
      <t>スウチ</t>
    </rPh>
    <rPh sb="133" eb="135">
      <t>ケイヒ</t>
    </rPh>
    <rPh sb="135" eb="137">
      <t>カイシュウ</t>
    </rPh>
    <rPh sb="137" eb="138">
      <t>リツ</t>
    </rPh>
    <rPh sb="144" eb="147">
      <t>リヨウシャ</t>
    </rPh>
    <rPh sb="148" eb="149">
      <t>ゾウ</t>
    </rPh>
    <rPh sb="152" eb="154">
      <t>リョウキン</t>
    </rPh>
    <rPh sb="154" eb="156">
      <t>シュウニュウ</t>
    </rPh>
    <rPh sb="157" eb="159">
      <t>ゾウカ</t>
    </rPh>
    <rPh sb="167" eb="169">
      <t>スウチ</t>
    </rPh>
    <rPh sb="170" eb="172">
      <t>ジャッカン</t>
    </rPh>
    <rPh sb="172" eb="174">
      <t>リョウカ</t>
    </rPh>
    <rPh sb="180" eb="183">
      <t>リヨウシャ</t>
    </rPh>
    <rPh sb="189" eb="192">
      <t>ヒサイシャ</t>
    </rPh>
    <rPh sb="196" eb="198">
      <t>ジョウキョウ</t>
    </rPh>
    <rPh sb="199" eb="200">
      <t>カンガ</t>
    </rPh>
    <rPh sb="202" eb="205">
      <t>シヨウリョウ</t>
    </rPh>
    <rPh sb="206" eb="208">
      <t>カイテイ</t>
    </rPh>
    <rPh sb="209" eb="211">
      <t>ミオク</t>
    </rPh>
    <rPh sb="217" eb="219">
      <t>ゲンジョウ</t>
    </rPh>
    <rPh sb="225" eb="227">
      <t>シセツ</t>
    </rPh>
    <rPh sb="227" eb="229">
      <t>リヨウ</t>
    </rPh>
    <rPh sb="229" eb="230">
      <t>リツ</t>
    </rPh>
    <rPh sb="236" eb="239">
      <t>リヨウシャ</t>
    </rPh>
    <rPh sb="240" eb="242">
      <t>ゾウカ</t>
    </rPh>
    <rPh sb="243" eb="245">
      <t>ゲキテキ</t>
    </rPh>
    <rPh sb="246" eb="248">
      <t>ミコ</t>
    </rPh>
    <rPh sb="256" eb="258">
      <t>コンゴ</t>
    </rPh>
    <rPh sb="259" eb="262">
      <t>ドウテイド</t>
    </rPh>
    <rPh sb="263" eb="265">
      <t>スウチ</t>
    </rPh>
    <rPh sb="266" eb="268">
      <t>スイイ</t>
    </rPh>
    <rPh sb="271" eb="272">
      <t>オモ</t>
    </rPh>
    <rPh sb="278" eb="281">
      <t>スイセンカ</t>
    </rPh>
    <rPh sb="281" eb="282">
      <t>リツ</t>
    </rPh>
    <rPh sb="288" eb="291">
      <t>リヨウシャ</t>
    </rPh>
    <rPh sb="292" eb="293">
      <t>ゾウ</t>
    </rPh>
    <rPh sb="296" eb="298">
      <t>スウチ</t>
    </rPh>
    <rPh sb="299" eb="301">
      <t>リョウカ</t>
    </rPh>
    <rPh sb="308" eb="310">
      <t>キギョウ</t>
    </rPh>
    <rPh sb="310" eb="311">
      <t>サイ</t>
    </rPh>
    <rPh sb="311" eb="313">
      <t>ザンダカ</t>
    </rPh>
    <rPh sb="313" eb="314">
      <t>タイ</t>
    </rPh>
    <rPh sb="326" eb="328">
      <t>シンサイ</t>
    </rPh>
    <rPh sb="331" eb="333">
      <t>フッコウ</t>
    </rPh>
    <rPh sb="333" eb="335">
      <t>ジギョウ</t>
    </rPh>
    <rPh sb="338" eb="341">
      <t>イチジテキ</t>
    </rPh>
    <rPh sb="342" eb="344">
      <t>ゾウカ</t>
    </rPh>
    <rPh sb="350" eb="352">
      <t>ジギョウ</t>
    </rPh>
    <rPh sb="352" eb="354">
      <t>シュウリョウ</t>
    </rPh>
    <rPh sb="357" eb="359">
      <t>コンゴ</t>
    </rPh>
    <rPh sb="360" eb="362">
      <t>キギョウ</t>
    </rPh>
    <rPh sb="362" eb="363">
      <t>サイ</t>
    </rPh>
    <rPh sb="364" eb="366">
      <t>ハッコウ</t>
    </rPh>
    <rPh sb="366" eb="368">
      <t>ヨテイ</t>
    </rPh>
    <rPh sb="376" eb="377">
      <t>ヒク</t>
    </rPh>
    <rPh sb="378" eb="379">
      <t>オサ</t>
    </rPh>
    <rPh sb="388" eb="390">
      <t>オスイ</t>
    </rPh>
    <rPh sb="390" eb="392">
      <t>ショリ</t>
    </rPh>
    <rPh sb="392" eb="394">
      <t>ゲンカ</t>
    </rPh>
    <rPh sb="409" eb="411">
      <t>ジャッカン</t>
    </rPh>
    <rPh sb="411" eb="413">
      <t>スウチ</t>
    </rPh>
    <rPh sb="414" eb="416">
      <t>リョウカ</t>
    </rPh>
    <rPh sb="422" eb="425">
      <t>チリテキ</t>
    </rPh>
    <rPh sb="426" eb="428">
      <t>ヨウイン</t>
    </rPh>
    <rPh sb="431" eb="433">
      <t>ルイジ</t>
    </rPh>
    <rPh sb="433" eb="435">
      <t>ダンタイ</t>
    </rPh>
    <rPh sb="436" eb="438">
      <t>ヒカク</t>
    </rPh>
    <rPh sb="440" eb="442">
      <t>ケンセツ</t>
    </rPh>
    <rPh sb="446" eb="448">
      <t>ゾウカ</t>
    </rPh>
    <rPh sb="453" eb="454">
      <t>カンガ</t>
    </rPh>
    <rPh sb="459" eb="462">
      <t>チケイテキ</t>
    </rPh>
    <rPh sb="464" eb="466">
      <t>コジン</t>
    </rPh>
    <rPh sb="466" eb="468">
      <t>セッチ</t>
    </rPh>
    <rPh sb="469" eb="472">
      <t>ジョウカソウ</t>
    </rPh>
    <rPh sb="472" eb="474">
      <t>セイビ</t>
    </rPh>
    <rPh sb="475" eb="476">
      <t>ムズカ</t>
    </rPh>
    <rPh sb="478" eb="480">
      <t>チク</t>
    </rPh>
    <rPh sb="484" eb="486">
      <t>コンゴ</t>
    </rPh>
    <rPh sb="487" eb="488">
      <t>ドウ</t>
    </rPh>
    <rPh sb="488" eb="490">
      <t>テイド</t>
    </rPh>
    <rPh sb="491" eb="493">
      <t>スウチ</t>
    </rPh>
    <rPh sb="494" eb="496">
      <t>スイイ</t>
    </rPh>
    <rPh sb="501" eb="502">
      <t>オモ</t>
    </rPh>
    <phoneticPr fontId="4"/>
  </si>
  <si>
    <t>　今後、施設の老朽化に伴う修繕費用の増加や人口減少により料金収入の増加が難しいことにより、経営環境が厳しさを増していくことから、経営戦略に基づく徹底した経営健全化を図っていかなければならない。
　また、公営企業会計導入については、平成32年度の法適化を目指し、準備を行っているが、導入により、経理内容を明確化するとともに、使用料水準をより適正化し、経営の安定化に努めると同時に、使用料は徹底した効率化・合理化がなされていることを前提に設定されるものであることから、維持管理費の削減に努める必要があると考えられる。</t>
    <rPh sb="1" eb="3">
      <t>コンゴ</t>
    </rPh>
    <rPh sb="4" eb="6">
      <t>シセツ</t>
    </rPh>
    <rPh sb="7" eb="10">
      <t>ロウキュウカ</t>
    </rPh>
    <rPh sb="11" eb="12">
      <t>トモナ</t>
    </rPh>
    <rPh sb="13" eb="15">
      <t>シュウゼン</t>
    </rPh>
    <rPh sb="15" eb="17">
      <t>ヒヨウ</t>
    </rPh>
    <rPh sb="18" eb="20">
      <t>ゾウカ</t>
    </rPh>
    <rPh sb="21" eb="23">
      <t>ジンコウ</t>
    </rPh>
    <rPh sb="23" eb="25">
      <t>ゲンショウ</t>
    </rPh>
    <rPh sb="28" eb="30">
      <t>リョウキン</t>
    </rPh>
    <rPh sb="30" eb="32">
      <t>シュウニュウ</t>
    </rPh>
    <rPh sb="33" eb="35">
      <t>ゾウカ</t>
    </rPh>
    <rPh sb="36" eb="37">
      <t>ムズカ</t>
    </rPh>
    <rPh sb="45" eb="47">
      <t>ケイエイ</t>
    </rPh>
    <rPh sb="47" eb="49">
      <t>カンキョウ</t>
    </rPh>
    <rPh sb="50" eb="51">
      <t>キビ</t>
    </rPh>
    <rPh sb="54" eb="55">
      <t>マ</t>
    </rPh>
    <rPh sb="64" eb="66">
      <t>ケイエイ</t>
    </rPh>
    <rPh sb="66" eb="68">
      <t>センリャク</t>
    </rPh>
    <rPh sb="69" eb="70">
      <t>モト</t>
    </rPh>
    <rPh sb="72" eb="74">
      <t>テッテイ</t>
    </rPh>
    <rPh sb="76" eb="78">
      <t>ケイエイ</t>
    </rPh>
    <rPh sb="78" eb="81">
      <t>ケンゼンカ</t>
    </rPh>
    <rPh sb="82" eb="83">
      <t>ハカ</t>
    </rPh>
    <rPh sb="101" eb="103">
      <t>コウエイ</t>
    </rPh>
    <rPh sb="103" eb="105">
      <t>キギョウ</t>
    </rPh>
    <rPh sb="105" eb="107">
      <t>カイケイ</t>
    </rPh>
    <rPh sb="107" eb="109">
      <t>ドウニュウ</t>
    </rPh>
    <rPh sb="115" eb="117">
      <t>ヘイセイ</t>
    </rPh>
    <rPh sb="119" eb="121">
      <t>ネンド</t>
    </rPh>
    <rPh sb="122" eb="123">
      <t>ホウ</t>
    </rPh>
    <rPh sb="123" eb="124">
      <t>テキ</t>
    </rPh>
    <rPh sb="124" eb="125">
      <t>カ</t>
    </rPh>
    <rPh sb="126" eb="128">
      <t>メザ</t>
    </rPh>
    <rPh sb="130" eb="132">
      <t>ジュンビ</t>
    </rPh>
    <rPh sb="133" eb="134">
      <t>オコナ</t>
    </rPh>
    <rPh sb="140" eb="142">
      <t>ドウニュウ</t>
    </rPh>
    <rPh sb="146" eb="148">
      <t>ケイリ</t>
    </rPh>
    <rPh sb="148" eb="150">
      <t>ナイヨウ</t>
    </rPh>
    <rPh sb="151" eb="154">
      <t>メイカクカ</t>
    </rPh>
    <rPh sb="161" eb="164">
      <t>シヨウリョウ</t>
    </rPh>
    <rPh sb="164" eb="166">
      <t>スイジュン</t>
    </rPh>
    <rPh sb="169" eb="172">
      <t>テキセイカ</t>
    </rPh>
    <rPh sb="174" eb="176">
      <t>ケイエイ</t>
    </rPh>
    <rPh sb="177" eb="180">
      <t>アンテイカ</t>
    </rPh>
    <rPh sb="181" eb="182">
      <t>ツト</t>
    </rPh>
    <rPh sb="185" eb="187">
      <t>ドウジ</t>
    </rPh>
    <rPh sb="189" eb="192">
      <t>シヨウリョウ</t>
    </rPh>
    <rPh sb="193" eb="195">
      <t>テッテイ</t>
    </rPh>
    <rPh sb="197" eb="200">
      <t>コウリツカ</t>
    </rPh>
    <rPh sb="201" eb="204">
      <t>ゴウリカ</t>
    </rPh>
    <rPh sb="214" eb="216">
      <t>ゼンテイ</t>
    </rPh>
    <rPh sb="217" eb="219">
      <t>セッテイ</t>
    </rPh>
    <rPh sb="232" eb="234">
      <t>イジ</t>
    </rPh>
    <rPh sb="234" eb="236">
      <t>カンリ</t>
    </rPh>
    <rPh sb="236" eb="237">
      <t>ヒ</t>
    </rPh>
    <rPh sb="238" eb="240">
      <t>サクゲン</t>
    </rPh>
    <rPh sb="241" eb="242">
      <t>ツト</t>
    </rPh>
    <rPh sb="244" eb="246">
      <t>ヒツヨウ</t>
    </rPh>
    <rPh sb="250" eb="2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</si>
</sst>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30</c:v>
                </c:pt>
                <c:pt idx="3">
                  <c:v>0</c:v>
                </c:pt>
                <c:pt idx="4">
                  <c:v>0</c:v>
                </c:pt>
              </c:numCache>
            </c:numRef>
          </c:val>
          <c:extLst xmlns:c16r2="http://schemas.microsoft.com/office/drawing/2015/06/chart">
            <c:ext xmlns:c16="http://schemas.microsoft.com/office/drawing/2014/chart" uri="{C3380CC4-5D6E-409C-BE32-E72D297353CC}">
              <c16:uniqueId val="{00000000-5D7E-4FAE-9CC6-EE3AC27695F9}"/>
            </c:ext>
          </c:extLst>
        </c:ser>
        <c:dLbls>
          <c:showLegendKey val="0"/>
          <c:showVal val="0"/>
          <c:showCatName val="0"/>
          <c:showSerName val="0"/>
          <c:showPercent val="0"/>
          <c:showBubbleSize val="0"/>
        </c:dLbls>
        <c:gapWidth val="150"/>
        <c:axId val="47194112"/>
        <c:axId val="471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D7E-4FAE-9CC6-EE3AC27695F9}"/>
            </c:ext>
          </c:extLst>
        </c:ser>
        <c:dLbls>
          <c:showLegendKey val="0"/>
          <c:showVal val="0"/>
          <c:showCatName val="0"/>
          <c:showSerName val="0"/>
          <c:showPercent val="0"/>
          <c:showBubbleSize val="0"/>
        </c:dLbls>
        <c:marker val="1"/>
        <c:smooth val="0"/>
        <c:axId val="47194112"/>
        <c:axId val="47195264"/>
      </c:lineChart>
      <c:dateAx>
        <c:axId val="47194112"/>
        <c:scaling>
          <c:orientation val="minMax"/>
        </c:scaling>
        <c:delete val="1"/>
        <c:axPos val="b"/>
        <c:numFmt formatCode="ge" sourceLinked="1"/>
        <c:majorTickMark val="none"/>
        <c:minorTickMark val="none"/>
        <c:tickLblPos val="none"/>
        <c:crossAx val="47195264"/>
        <c:crosses val="autoZero"/>
        <c:auto val="1"/>
        <c:lblOffset val="100"/>
        <c:baseTimeUnit val="years"/>
      </c:dateAx>
      <c:valAx>
        <c:axId val="471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11.9</c:v>
                </c:pt>
                <c:pt idx="1">
                  <c:v>11.9</c:v>
                </c:pt>
                <c:pt idx="2">
                  <c:v>27.59</c:v>
                </c:pt>
                <c:pt idx="3">
                  <c:v>27.59</c:v>
                </c:pt>
                <c:pt idx="4">
                  <c:v>27.59</c:v>
                </c:pt>
              </c:numCache>
            </c:numRef>
          </c:val>
          <c:extLst xmlns:c16r2="http://schemas.microsoft.com/office/drawing/2015/06/chart">
            <c:ext xmlns:c16="http://schemas.microsoft.com/office/drawing/2014/chart" uri="{C3380CC4-5D6E-409C-BE32-E72D297353CC}">
              <c16:uniqueId val="{00000000-E89F-4E92-8F22-A38C329BDC00}"/>
            </c:ext>
          </c:extLst>
        </c:ser>
        <c:dLbls>
          <c:showLegendKey val="0"/>
          <c:showVal val="0"/>
          <c:showCatName val="0"/>
          <c:showSerName val="0"/>
          <c:showPercent val="0"/>
          <c:showBubbleSize val="0"/>
        </c:dLbls>
        <c:gapWidth val="150"/>
        <c:axId val="99691520"/>
        <c:axId val="997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E89F-4E92-8F22-A38C329BDC00}"/>
            </c:ext>
          </c:extLst>
        </c:ser>
        <c:dLbls>
          <c:showLegendKey val="0"/>
          <c:showVal val="0"/>
          <c:showCatName val="0"/>
          <c:showSerName val="0"/>
          <c:showPercent val="0"/>
          <c:showBubbleSize val="0"/>
        </c:dLbls>
        <c:marker val="1"/>
        <c:smooth val="0"/>
        <c:axId val="99691520"/>
        <c:axId val="99710080"/>
      </c:lineChart>
      <c:dateAx>
        <c:axId val="99691520"/>
        <c:scaling>
          <c:orientation val="minMax"/>
        </c:scaling>
        <c:delete val="1"/>
        <c:axPos val="b"/>
        <c:numFmt formatCode="ge" sourceLinked="1"/>
        <c:majorTickMark val="none"/>
        <c:minorTickMark val="none"/>
        <c:tickLblPos val="none"/>
        <c:crossAx val="99710080"/>
        <c:crosses val="autoZero"/>
        <c:auto val="1"/>
        <c:lblOffset val="100"/>
        <c:baseTimeUnit val="years"/>
      </c:dateAx>
      <c:valAx>
        <c:axId val="9971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9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39.39</c:v>
                </c:pt>
                <c:pt idx="1">
                  <c:v>50</c:v>
                </c:pt>
                <c:pt idx="2">
                  <c:v>68</c:v>
                </c:pt>
                <c:pt idx="3">
                  <c:v>70</c:v>
                </c:pt>
                <c:pt idx="4">
                  <c:v>84</c:v>
                </c:pt>
              </c:numCache>
            </c:numRef>
          </c:val>
          <c:extLst xmlns:c16r2="http://schemas.microsoft.com/office/drawing/2015/06/chart">
            <c:ext xmlns:c16="http://schemas.microsoft.com/office/drawing/2014/chart" uri="{C3380CC4-5D6E-409C-BE32-E72D297353CC}">
              <c16:uniqueId val="{00000000-57B7-4D3A-ABA1-399C0B3FD74A}"/>
            </c:ext>
          </c:extLst>
        </c:ser>
        <c:dLbls>
          <c:showLegendKey val="0"/>
          <c:showVal val="0"/>
          <c:showCatName val="0"/>
          <c:showSerName val="0"/>
          <c:showPercent val="0"/>
          <c:showBubbleSize val="0"/>
        </c:dLbls>
        <c:gapWidth val="150"/>
        <c:axId val="99732864"/>
        <c:axId val="997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57B7-4D3A-ABA1-399C0B3FD74A}"/>
            </c:ext>
          </c:extLst>
        </c:ser>
        <c:dLbls>
          <c:showLegendKey val="0"/>
          <c:showVal val="0"/>
          <c:showCatName val="0"/>
          <c:showSerName val="0"/>
          <c:showPercent val="0"/>
          <c:showBubbleSize val="0"/>
        </c:dLbls>
        <c:marker val="1"/>
        <c:smooth val="0"/>
        <c:axId val="99732864"/>
        <c:axId val="99739136"/>
      </c:lineChart>
      <c:dateAx>
        <c:axId val="99732864"/>
        <c:scaling>
          <c:orientation val="minMax"/>
        </c:scaling>
        <c:delete val="1"/>
        <c:axPos val="b"/>
        <c:numFmt formatCode="ge" sourceLinked="1"/>
        <c:majorTickMark val="none"/>
        <c:minorTickMark val="none"/>
        <c:tickLblPos val="none"/>
        <c:crossAx val="99739136"/>
        <c:crosses val="autoZero"/>
        <c:auto val="1"/>
        <c:lblOffset val="100"/>
        <c:baseTimeUnit val="years"/>
      </c:dateAx>
      <c:valAx>
        <c:axId val="997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86.57</c:v>
                </c:pt>
                <c:pt idx="4">
                  <c:v>85.02</c:v>
                </c:pt>
              </c:numCache>
            </c:numRef>
          </c:val>
          <c:extLst xmlns:c16r2="http://schemas.microsoft.com/office/drawing/2015/06/chart">
            <c:ext xmlns:c16="http://schemas.microsoft.com/office/drawing/2014/chart" uri="{C3380CC4-5D6E-409C-BE32-E72D297353CC}">
              <c16:uniqueId val="{00000000-0E23-4564-88DE-FED6DF5738B8}"/>
            </c:ext>
          </c:extLst>
        </c:ser>
        <c:dLbls>
          <c:showLegendKey val="0"/>
          <c:showVal val="0"/>
          <c:showCatName val="0"/>
          <c:showSerName val="0"/>
          <c:showPercent val="0"/>
          <c:showBubbleSize val="0"/>
        </c:dLbls>
        <c:gapWidth val="150"/>
        <c:axId val="47222144"/>
        <c:axId val="4723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23-4564-88DE-FED6DF5738B8}"/>
            </c:ext>
          </c:extLst>
        </c:ser>
        <c:dLbls>
          <c:showLegendKey val="0"/>
          <c:showVal val="0"/>
          <c:showCatName val="0"/>
          <c:showSerName val="0"/>
          <c:showPercent val="0"/>
          <c:showBubbleSize val="0"/>
        </c:dLbls>
        <c:marker val="1"/>
        <c:smooth val="0"/>
        <c:axId val="47222144"/>
        <c:axId val="47236608"/>
      </c:lineChart>
      <c:dateAx>
        <c:axId val="47222144"/>
        <c:scaling>
          <c:orientation val="minMax"/>
        </c:scaling>
        <c:delete val="1"/>
        <c:axPos val="b"/>
        <c:numFmt formatCode="ge" sourceLinked="1"/>
        <c:majorTickMark val="none"/>
        <c:minorTickMark val="none"/>
        <c:tickLblPos val="none"/>
        <c:crossAx val="47236608"/>
        <c:crosses val="autoZero"/>
        <c:auto val="1"/>
        <c:lblOffset val="100"/>
        <c:baseTimeUnit val="years"/>
      </c:dateAx>
      <c:valAx>
        <c:axId val="4723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26-4F1D-B978-4FDB805D9F0C}"/>
            </c:ext>
          </c:extLst>
        </c:ser>
        <c:dLbls>
          <c:showLegendKey val="0"/>
          <c:showVal val="0"/>
          <c:showCatName val="0"/>
          <c:showSerName val="0"/>
          <c:showPercent val="0"/>
          <c:showBubbleSize val="0"/>
        </c:dLbls>
        <c:gapWidth val="150"/>
        <c:axId val="68628480"/>
        <c:axId val="686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26-4F1D-B978-4FDB805D9F0C}"/>
            </c:ext>
          </c:extLst>
        </c:ser>
        <c:dLbls>
          <c:showLegendKey val="0"/>
          <c:showVal val="0"/>
          <c:showCatName val="0"/>
          <c:showSerName val="0"/>
          <c:showPercent val="0"/>
          <c:showBubbleSize val="0"/>
        </c:dLbls>
        <c:marker val="1"/>
        <c:smooth val="0"/>
        <c:axId val="68628480"/>
        <c:axId val="68630400"/>
      </c:lineChart>
      <c:dateAx>
        <c:axId val="68628480"/>
        <c:scaling>
          <c:orientation val="minMax"/>
        </c:scaling>
        <c:delete val="1"/>
        <c:axPos val="b"/>
        <c:numFmt formatCode="ge" sourceLinked="1"/>
        <c:majorTickMark val="none"/>
        <c:minorTickMark val="none"/>
        <c:tickLblPos val="none"/>
        <c:crossAx val="68630400"/>
        <c:crosses val="autoZero"/>
        <c:auto val="1"/>
        <c:lblOffset val="100"/>
        <c:baseTimeUnit val="years"/>
      </c:dateAx>
      <c:valAx>
        <c:axId val="686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8E-4034-93C3-E6F6DA8C8E5B}"/>
            </c:ext>
          </c:extLst>
        </c:ser>
        <c:dLbls>
          <c:showLegendKey val="0"/>
          <c:showVal val="0"/>
          <c:showCatName val="0"/>
          <c:showSerName val="0"/>
          <c:showPercent val="0"/>
          <c:showBubbleSize val="0"/>
        </c:dLbls>
        <c:gapWidth val="150"/>
        <c:axId val="68667264"/>
        <c:axId val="686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8E-4034-93C3-E6F6DA8C8E5B}"/>
            </c:ext>
          </c:extLst>
        </c:ser>
        <c:dLbls>
          <c:showLegendKey val="0"/>
          <c:showVal val="0"/>
          <c:showCatName val="0"/>
          <c:showSerName val="0"/>
          <c:showPercent val="0"/>
          <c:showBubbleSize val="0"/>
        </c:dLbls>
        <c:marker val="1"/>
        <c:smooth val="0"/>
        <c:axId val="68667264"/>
        <c:axId val="68673536"/>
      </c:lineChart>
      <c:dateAx>
        <c:axId val="68667264"/>
        <c:scaling>
          <c:orientation val="minMax"/>
        </c:scaling>
        <c:delete val="1"/>
        <c:axPos val="b"/>
        <c:numFmt formatCode="ge" sourceLinked="1"/>
        <c:majorTickMark val="none"/>
        <c:minorTickMark val="none"/>
        <c:tickLblPos val="none"/>
        <c:crossAx val="68673536"/>
        <c:crosses val="autoZero"/>
        <c:auto val="1"/>
        <c:lblOffset val="100"/>
        <c:baseTimeUnit val="years"/>
      </c:dateAx>
      <c:valAx>
        <c:axId val="686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09-42D4-813D-DEB7107981DD}"/>
            </c:ext>
          </c:extLst>
        </c:ser>
        <c:dLbls>
          <c:showLegendKey val="0"/>
          <c:showVal val="0"/>
          <c:showCatName val="0"/>
          <c:showSerName val="0"/>
          <c:showPercent val="0"/>
          <c:showBubbleSize val="0"/>
        </c:dLbls>
        <c:gapWidth val="150"/>
        <c:axId val="99445760"/>
        <c:axId val="9945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09-42D4-813D-DEB7107981DD}"/>
            </c:ext>
          </c:extLst>
        </c:ser>
        <c:dLbls>
          <c:showLegendKey val="0"/>
          <c:showVal val="0"/>
          <c:showCatName val="0"/>
          <c:showSerName val="0"/>
          <c:showPercent val="0"/>
          <c:showBubbleSize val="0"/>
        </c:dLbls>
        <c:marker val="1"/>
        <c:smooth val="0"/>
        <c:axId val="99445760"/>
        <c:axId val="99452032"/>
      </c:lineChart>
      <c:dateAx>
        <c:axId val="99445760"/>
        <c:scaling>
          <c:orientation val="minMax"/>
        </c:scaling>
        <c:delete val="1"/>
        <c:axPos val="b"/>
        <c:numFmt formatCode="ge" sourceLinked="1"/>
        <c:majorTickMark val="none"/>
        <c:minorTickMark val="none"/>
        <c:tickLblPos val="none"/>
        <c:crossAx val="99452032"/>
        <c:crosses val="autoZero"/>
        <c:auto val="1"/>
        <c:lblOffset val="100"/>
        <c:baseTimeUnit val="years"/>
      </c:dateAx>
      <c:valAx>
        <c:axId val="9945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C6-4FAF-BED2-91DDEA5CE6AC}"/>
            </c:ext>
          </c:extLst>
        </c:ser>
        <c:dLbls>
          <c:showLegendKey val="0"/>
          <c:showVal val="0"/>
          <c:showCatName val="0"/>
          <c:showSerName val="0"/>
          <c:showPercent val="0"/>
          <c:showBubbleSize val="0"/>
        </c:dLbls>
        <c:gapWidth val="150"/>
        <c:axId val="99487104"/>
        <c:axId val="9949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C6-4FAF-BED2-91DDEA5CE6AC}"/>
            </c:ext>
          </c:extLst>
        </c:ser>
        <c:dLbls>
          <c:showLegendKey val="0"/>
          <c:showVal val="0"/>
          <c:showCatName val="0"/>
          <c:showSerName val="0"/>
          <c:showPercent val="0"/>
          <c:showBubbleSize val="0"/>
        </c:dLbls>
        <c:marker val="1"/>
        <c:smooth val="0"/>
        <c:axId val="99487104"/>
        <c:axId val="99497472"/>
      </c:lineChart>
      <c:dateAx>
        <c:axId val="99487104"/>
        <c:scaling>
          <c:orientation val="minMax"/>
        </c:scaling>
        <c:delete val="1"/>
        <c:axPos val="b"/>
        <c:numFmt formatCode="ge" sourceLinked="1"/>
        <c:majorTickMark val="none"/>
        <c:minorTickMark val="none"/>
        <c:tickLblPos val="none"/>
        <c:crossAx val="99497472"/>
        <c:crosses val="autoZero"/>
        <c:auto val="1"/>
        <c:lblOffset val="100"/>
        <c:baseTimeUnit val="years"/>
      </c:dateAx>
      <c:valAx>
        <c:axId val="9949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2241.2600000000002</c:v>
                </c:pt>
                <c:pt idx="1">
                  <c:v>5.62</c:v>
                </c:pt>
                <c:pt idx="2">
                  <c:v>4.79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130-4DAF-84CE-82D6F5233588}"/>
            </c:ext>
          </c:extLst>
        </c:ser>
        <c:dLbls>
          <c:showLegendKey val="0"/>
          <c:showVal val="0"/>
          <c:showCatName val="0"/>
          <c:showSerName val="0"/>
          <c:showPercent val="0"/>
          <c:showBubbleSize val="0"/>
        </c:dLbls>
        <c:gapWidth val="150"/>
        <c:axId val="99522816"/>
        <c:axId val="9952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3130-4DAF-84CE-82D6F5233588}"/>
            </c:ext>
          </c:extLst>
        </c:ser>
        <c:dLbls>
          <c:showLegendKey val="0"/>
          <c:showVal val="0"/>
          <c:showCatName val="0"/>
          <c:showSerName val="0"/>
          <c:showPercent val="0"/>
          <c:showBubbleSize val="0"/>
        </c:dLbls>
        <c:marker val="1"/>
        <c:smooth val="0"/>
        <c:axId val="99522816"/>
        <c:axId val="99529088"/>
      </c:lineChart>
      <c:dateAx>
        <c:axId val="99522816"/>
        <c:scaling>
          <c:orientation val="minMax"/>
        </c:scaling>
        <c:delete val="1"/>
        <c:axPos val="b"/>
        <c:numFmt formatCode="ge" sourceLinked="1"/>
        <c:majorTickMark val="none"/>
        <c:minorTickMark val="none"/>
        <c:tickLblPos val="none"/>
        <c:crossAx val="99529088"/>
        <c:crosses val="autoZero"/>
        <c:auto val="1"/>
        <c:lblOffset val="100"/>
        <c:baseTimeUnit val="years"/>
      </c:dateAx>
      <c:valAx>
        <c:axId val="995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2.65</c:v>
                </c:pt>
                <c:pt idx="1">
                  <c:v>1.82</c:v>
                </c:pt>
                <c:pt idx="2">
                  <c:v>2.58</c:v>
                </c:pt>
                <c:pt idx="3">
                  <c:v>5.29</c:v>
                </c:pt>
                <c:pt idx="4">
                  <c:v>5.77</c:v>
                </c:pt>
              </c:numCache>
            </c:numRef>
          </c:val>
          <c:extLst xmlns:c16r2="http://schemas.microsoft.com/office/drawing/2015/06/chart">
            <c:ext xmlns:c16="http://schemas.microsoft.com/office/drawing/2014/chart" uri="{C3380CC4-5D6E-409C-BE32-E72D297353CC}">
              <c16:uniqueId val="{00000000-FFDA-4A1A-B5EF-BA3E3EEDDBFD}"/>
            </c:ext>
          </c:extLst>
        </c:ser>
        <c:dLbls>
          <c:showLegendKey val="0"/>
          <c:showVal val="0"/>
          <c:showCatName val="0"/>
          <c:showSerName val="0"/>
          <c:showPercent val="0"/>
          <c:showBubbleSize val="0"/>
        </c:dLbls>
        <c:gapWidth val="150"/>
        <c:axId val="99625216"/>
        <c:axId val="996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FFDA-4A1A-B5EF-BA3E3EEDDBFD}"/>
            </c:ext>
          </c:extLst>
        </c:ser>
        <c:dLbls>
          <c:showLegendKey val="0"/>
          <c:showVal val="0"/>
          <c:showCatName val="0"/>
          <c:showSerName val="0"/>
          <c:showPercent val="0"/>
          <c:showBubbleSize val="0"/>
        </c:dLbls>
        <c:marker val="1"/>
        <c:smooth val="0"/>
        <c:axId val="99625216"/>
        <c:axId val="99635584"/>
      </c:lineChart>
      <c:dateAx>
        <c:axId val="99625216"/>
        <c:scaling>
          <c:orientation val="minMax"/>
        </c:scaling>
        <c:delete val="1"/>
        <c:axPos val="b"/>
        <c:numFmt formatCode="ge" sourceLinked="1"/>
        <c:majorTickMark val="none"/>
        <c:minorTickMark val="none"/>
        <c:tickLblPos val="none"/>
        <c:crossAx val="99635584"/>
        <c:crosses val="autoZero"/>
        <c:auto val="1"/>
        <c:lblOffset val="100"/>
        <c:baseTimeUnit val="years"/>
      </c:dateAx>
      <c:valAx>
        <c:axId val="996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7273.24</c:v>
                </c:pt>
                <c:pt idx="1">
                  <c:v>11185.3</c:v>
                </c:pt>
                <c:pt idx="2">
                  <c:v>8031.9</c:v>
                </c:pt>
                <c:pt idx="3">
                  <c:v>3910.35</c:v>
                </c:pt>
                <c:pt idx="4">
                  <c:v>3654.41</c:v>
                </c:pt>
              </c:numCache>
            </c:numRef>
          </c:val>
          <c:extLst xmlns:c16r2="http://schemas.microsoft.com/office/drawing/2015/06/chart">
            <c:ext xmlns:c16="http://schemas.microsoft.com/office/drawing/2014/chart" uri="{C3380CC4-5D6E-409C-BE32-E72D297353CC}">
              <c16:uniqueId val="{00000000-15DD-4781-AE46-FD58DDC861F0}"/>
            </c:ext>
          </c:extLst>
        </c:ser>
        <c:dLbls>
          <c:showLegendKey val="0"/>
          <c:showVal val="0"/>
          <c:showCatName val="0"/>
          <c:showSerName val="0"/>
          <c:showPercent val="0"/>
          <c:showBubbleSize val="0"/>
        </c:dLbls>
        <c:gapWidth val="150"/>
        <c:axId val="99658368"/>
        <c:axId val="9966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15DD-4781-AE46-FD58DDC861F0}"/>
            </c:ext>
          </c:extLst>
        </c:ser>
        <c:dLbls>
          <c:showLegendKey val="0"/>
          <c:showVal val="0"/>
          <c:showCatName val="0"/>
          <c:showSerName val="0"/>
          <c:showPercent val="0"/>
          <c:showBubbleSize val="0"/>
        </c:dLbls>
        <c:marker val="1"/>
        <c:smooth val="0"/>
        <c:axId val="99658368"/>
        <c:axId val="99664640"/>
      </c:lineChart>
      <c:dateAx>
        <c:axId val="99658368"/>
        <c:scaling>
          <c:orientation val="minMax"/>
        </c:scaling>
        <c:delete val="1"/>
        <c:axPos val="b"/>
        <c:numFmt formatCode="ge" sourceLinked="1"/>
        <c:majorTickMark val="none"/>
        <c:minorTickMark val="none"/>
        <c:tickLblPos val="none"/>
        <c:crossAx val="99664640"/>
        <c:crosses val="autoZero"/>
        <c:auto val="1"/>
        <c:lblOffset val="100"/>
        <c:baseTimeUnit val="years"/>
      </c:dateAx>
      <c:valAx>
        <c:axId val="996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9" zoomScaleNormal="100" workbookViewId="0">
      <selection activeCell="BT90" sqref="BT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石巻市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H3</v>
      </c>
      <c r="X8" s="71"/>
      <c r="Y8" s="71"/>
      <c r="Z8" s="71"/>
      <c r="AA8" s="71"/>
      <c r="AB8" s="71"/>
      <c r="AC8" s="71"/>
      <c r="AD8" s="72" t="str">
        <f>データ!$M$6</f>
        <v>非設置</v>
      </c>
      <c r="AE8" s="72"/>
      <c r="AF8" s="72"/>
      <c r="AG8" s="72"/>
      <c r="AH8" s="72"/>
      <c r="AI8" s="72"/>
      <c r="AJ8" s="72"/>
      <c r="AK8" s="3"/>
      <c r="AL8" s="66">
        <f>データ!S6</f>
        <v>146162</v>
      </c>
      <c r="AM8" s="66"/>
      <c r="AN8" s="66"/>
      <c r="AO8" s="66"/>
      <c r="AP8" s="66"/>
      <c r="AQ8" s="66"/>
      <c r="AR8" s="66"/>
      <c r="AS8" s="66"/>
      <c r="AT8" s="65">
        <f>データ!T6</f>
        <v>554.58000000000004</v>
      </c>
      <c r="AU8" s="65"/>
      <c r="AV8" s="65"/>
      <c r="AW8" s="65"/>
      <c r="AX8" s="65"/>
      <c r="AY8" s="65"/>
      <c r="AZ8" s="65"/>
      <c r="BA8" s="65"/>
      <c r="BB8" s="65">
        <f>データ!U6</f>
        <v>263.55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0.03</v>
      </c>
      <c r="Q10" s="65"/>
      <c r="R10" s="65"/>
      <c r="S10" s="65"/>
      <c r="T10" s="65"/>
      <c r="U10" s="65"/>
      <c r="V10" s="65"/>
      <c r="W10" s="65">
        <f>データ!Q6</f>
        <v>100</v>
      </c>
      <c r="X10" s="65"/>
      <c r="Y10" s="65"/>
      <c r="Z10" s="65"/>
      <c r="AA10" s="65"/>
      <c r="AB10" s="65"/>
      <c r="AC10" s="65"/>
      <c r="AD10" s="66">
        <f>データ!R6</f>
        <v>3510</v>
      </c>
      <c r="AE10" s="66"/>
      <c r="AF10" s="66"/>
      <c r="AG10" s="66"/>
      <c r="AH10" s="66"/>
      <c r="AI10" s="66"/>
      <c r="AJ10" s="66"/>
      <c r="AK10" s="2"/>
      <c r="AL10" s="66">
        <f>データ!V6</f>
        <v>50</v>
      </c>
      <c r="AM10" s="66"/>
      <c r="AN10" s="66"/>
      <c r="AO10" s="66"/>
      <c r="AP10" s="66"/>
      <c r="AQ10" s="66"/>
      <c r="AR10" s="66"/>
      <c r="AS10" s="66"/>
      <c r="AT10" s="65">
        <f>データ!W6</f>
        <v>0.05</v>
      </c>
      <c r="AU10" s="65"/>
      <c r="AV10" s="65"/>
      <c r="AW10" s="65"/>
      <c r="AX10" s="65"/>
      <c r="AY10" s="65"/>
      <c r="AZ10" s="65"/>
      <c r="BA10" s="65"/>
      <c r="BB10" s="65">
        <f>データ!X6</f>
        <v>1000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zLrQRiYF6TUiNz+xH9pBnKQvNwgelmPVEbyNguKrocq4349PBJOkp2UrUe1S1BluD+u1XuAaGwPuC76Jws+N4w==" saltValue="VFr9NhrqmQxgSUqb881E6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42021</v>
      </c>
      <c r="D6" s="32">
        <f t="shared" si="3"/>
        <v>47</v>
      </c>
      <c r="E6" s="32">
        <f t="shared" si="3"/>
        <v>17</v>
      </c>
      <c r="F6" s="32">
        <f t="shared" si="3"/>
        <v>6</v>
      </c>
      <c r="G6" s="32">
        <f t="shared" si="3"/>
        <v>0</v>
      </c>
      <c r="H6" s="32" t="str">
        <f t="shared" si="3"/>
        <v>宮城県　石巻市</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0.03</v>
      </c>
      <c r="Q6" s="33">
        <f t="shared" si="3"/>
        <v>100</v>
      </c>
      <c r="R6" s="33">
        <f t="shared" si="3"/>
        <v>3510</v>
      </c>
      <c r="S6" s="33">
        <f t="shared" si="3"/>
        <v>146162</v>
      </c>
      <c r="T6" s="33">
        <f t="shared" si="3"/>
        <v>554.58000000000004</v>
      </c>
      <c r="U6" s="33">
        <f t="shared" si="3"/>
        <v>263.55</v>
      </c>
      <c r="V6" s="33">
        <f t="shared" si="3"/>
        <v>50</v>
      </c>
      <c r="W6" s="33">
        <f t="shared" si="3"/>
        <v>0.05</v>
      </c>
      <c r="X6" s="33">
        <f t="shared" si="3"/>
        <v>1000</v>
      </c>
      <c r="Y6" s="34">
        <f>IF(Y7="",NA(),Y7)</f>
        <v>100</v>
      </c>
      <c r="Z6" s="34">
        <f t="shared" ref="Z6:AH6" si="4">IF(Z7="",NA(),Z7)</f>
        <v>100</v>
      </c>
      <c r="AA6" s="34">
        <f t="shared" si="4"/>
        <v>100</v>
      </c>
      <c r="AB6" s="34">
        <f t="shared" si="4"/>
        <v>86.57</v>
      </c>
      <c r="AC6" s="34">
        <f t="shared" si="4"/>
        <v>85.02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2241.2600000000002</v>
      </c>
      <c r="BG6" s="34">
        <f t="shared" ref="BG6:BO6" si="7">IF(BG7="",NA(),BG7)</f>
        <v>5.62</v>
      </c>
      <c r="BH6" s="34">
        <f t="shared" si="7"/>
        <v>4.79</v>
      </c>
      <c r="BI6" s="33">
        <f t="shared" si="7"/>
        <v>0</v>
      </c>
      <c r="BJ6" s="33">
        <f t="shared" si="7"/>
        <v>0</v>
      </c>
      <c r="BK6" s="34">
        <f t="shared" si="7"/>
        <v>1716.47</v>
      </c>
      <c r="BL6" s="34">
        <f t="shared" si="7"/>
        <v>1741.94</v>
      </c>
      <c r="BM6" s="34">
        <f t="shared" si="7"/>
        <v>1451.54</v>
      </c>
      <c r="BN6" s="34">
        <f t="shared" si="7"/>
        <v>1700.42</v>
      </c>
      <c r="BO6" s="34">
        <f t="shared" si="7"/>
        <v>1491.92</v>
      </c>
      <c r="BP6" s="33" t="str">
        <f>IF(BP7="","",IF(BP7="-","【-】","【"&amp;SUBSTITUTE(TEXT(BP7,"#,##0.00"),"-","△")&amp;"】"))</f>
        <v>【920.42】</v>
      </c>
      <c r="BQ6" s="34">
        <f>IF(BQ7="",NA(),BQ7)</f>
        <v>2.65</v>
      </c>
      <c r="BR6" s="34">
        <f t="shared" ref="BR6:BZ6" si="8">IF(BR7="",NA(),BR7)</f>
        <v>1.82</v>
      </c>
      <c r="BS6" s="34">
        <f t="shared" si="8"/>
        <v>2.58</v>
      </c>
      <c r="BT6" s="34">
        <f t="shared" si="8"/>
        <v>5.29</v>
      </c>
      <c r="BU6" s="34">
        <f t="shared" si="8"/>
        <v>5.77</v>
      </c>
      <c r="BV6" s="34">
        <f t="shared" si="8"/>
        <v>35.049999999999997</v>
      </c>
      <c r="BW6" s="34">
        <f t="shared" si="8"/>
        <v>33.86</v>
      </c>
      <c r="BX6" s="34">
        <f t="shared" si="8"/>
        <v>33.58</v>
      </c>
      <c r="BY6" s="34">
        <f t="shared" si="8"/>
        <v>34.51</v>
      </c>
      <c r="BZ6" s="34">
        <f t="shared" si="8"/>
        <v>46.77</v>
      </c>
      <c r="CA6" s="33" t="str">
        <f>IF(CA7="","",IF(CA7="-","【-】","【"&amp;SUBSTITUTE(TEXT(CA7,"#,##0.00"),"-","△")&amp;"】"))</f>
        <v>【47.34】</v>
      </c>
      <c r="CB6" s="34">
        <f>IF(CB7="",NA(),CB7)</f>
        <v>7273.24</v>
      </c>
      <c r="CC6" s="34">
        <f t="shared" ref="CC6:CK6" si="9">IF(CC7="",NA(),CC7)</f>
        <v>11185.3</v>
      </c>
      <c r="CD6" s="34">
        <f t="shared" si="9"/>
        <v>8031.9</v>
      </c>
      <c r="CE6" s="34">
        <f t="shared" si="9"/>
        <v>3910.35</v>
      </c>
      <c r="CF6" s="34">
        <f t="shared" si="9"/>
        <v>3654.41</v>
      </c>
      <c r="CG6" s="34">
        <f t="shared" si="9"/>
        <v>463.38</v>
      </c>
      <c r="CH6" s="34">
        <f t="shared" si="9"/>
        <v>510.15</v>
      </c>
      <c r="CI6" s="34">
        <f t="shared" si="9"/>
        <v>514.39</v>
      </c>
      <c r="CJ6" s="34">
        <f t="shared" si="9"/>
        <v>476.11</v>
      </c>
      <c r="CK6" s="34">
        <f t="shared" si="9"/>
        <v>348.75</v>
      </c>
      <c r="CL6" s="33" t="str">
        <f>IF(CL7="","",IF(CL7="-","【-】","【"&amp;SUBSTITUTE(TEXT(CL7,"#,##0.00"),"-","△")&amp;"】"))</f>
        <v>【360.30】</v>
      </c>
      <c r="CM6" s="34">
        <f>IF(CM7="",NA(),CM7)</f>
        <v>11.9</v>
      </c>
      <c r="CN6" s="34">
        <f t="shared" ref="CN6:CV6" si="10">IF(CN7="",NA(),CN7)</f>
        <v>11.9</v>
      </c>
      <c r="CO6" s="34">
        <f t="shared" si="10"/>
        <v>27.59</v>
      </c>
      <c r="CP6" s="34">
        <f t="shared" si="10"/>
        <v>27.59</v>
      </c>
      <c r="CQ6" s="34">
        <f t="shared" si="10"/>
        <v>27.59</v>
      </c>
      <c r="CR6" s="34">
        <f t="shared" si="10"/>
        <v>31.37</v>
      </c>
      <c r="CS6" s="34">
        <f t="shared" si="10"/>
        <v>29.86</v>
      </c>
      <c r="CT6" s="34">
        <f t="shared" si="10"/>
        <v>29.28</v>
      </c>
      <c r="CU6" s="34">
        <f t="shared" si="10"/>
        <v>29.4</v>
      </c>
      <c r="CV6" s="34">
        <f t="shared" si="10"/>
        <v>29.8</v>
      </c>
      <c r="CW6" s="33" t="str">
        <f>IF(CW7="","",IF(CW7="-","【-】","【"&amp;SUBSTITUTE(TEXT(CW7,"#,##0.00"),"-","△")&amp;"】"))</f>
        <v>【34.06】</v>
      </c>
      <c r="CX6" s="34">
        <f>IF(CX7="",NA(),CX7)</f>
        <v>39.39</v>
      </c>
      <c r="CY6" s="34">
        <f t="shared" ref="CY6:DG6" si="11">IF(CY7="",NA(),CY7)</f>
        <v>50</v>
      </c>
      <c r="CZ6" s="34">
        <f t="shared" si="11"/>
        <v>68</v>
      </c>
      <c r="DA6" s="34">
        <f t="shared" si="11"/>
        <v>70</v>
      </c>
      <c r="DB6" s="34">
        <f t="shared" si="11"/>
        <v>84</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30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42021</v>
      </c>
      <c r="D7" s="36">
        <v>47</v>
      </c>
      <c r="E7" s="36">
        <v>17</v>
      </c>
      <c r="F7" s="36">
        <v>6</v>
      </c>
      <c r="G7" s="36">
        <v>0</v>
      </c>
      <c r="H7" s="36" t="s">
        <v>110</v>
      </c>
      <c r="I7" s="36" t="s">
        <v>111</v>
      </c>
      <c r="J7" s="36" t="s">
        <v>112</v>
      </c>
      <c r="K7" s="36" t="s">
        <v>113</v>
      </c>
      <c r="L7" s="36" t="s">
        <v>114</v>
      </c>
      <c r="M7" s="36" t="s">
        <v>115</v>
      </c>
      <c r="N7" s="37" t="s">
        <v>116</v>
      </c>
      <c r="O7" s="37" t="s">
        <v>117</v>
      </c>
      <c r="P7" s="37">
        <v>0.03</v>
      </c>
      <c r="Q7" s="37">
        <v>100</v>
      </c>
      <c r="R7" s="37">
        <v>3510</v>
      </c>
      <c r="S7" s="37">
        <v>146162</v>
      </c>
      <c r="T7" s="37">
        <v>554.58000000000004</v>
      </c>
      <c r="U7" s="37">
        <v>263.55</v>
      </c>
      <c r="V7" s="37">
        <v>50</v>
      </c>
      <c r="W7" s="37">
        <v>0.05</v>
      </c>
      <c r="X7" s="37">
        <v>1000</v>
      </c>
      <c r="Y7" s="37">
        <v>100</v>
      </c>
      <c r="Z7" s="37">
        <v>100</v>
      </c>
      <c r="AA7" s="37">
        <v>100</v>
      </c>
      <c r="AB7" s="37">
        <v>86.57</v>
      </c>
      <c r="AC7" s="37">
        <v>85.02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2241.2600000000002</v>
      </c>
      <c r="BG7" s="37">
        <v>5.62</v>
      </c>
      <c r="BH7" s="37">
        <v>4.79</v>
      </c>
      <c r="BI7" s="37">
        <v>0</v>
      </c>
      <c r="BJ7" s="37">
        <v>0</v>
      </c>
      <c r="BK7" s="37">
        <v>1716.47</v>
      </c>
      <c r="BL7" s="37">
        <v>1741.94</v>
      </c>
      <c r="BM7" s="37">
        <v>1451.54</v>
      </c>
      <c r="BN7" s="37">
        <v>1700.42</v>
      </c>
      <c r="BO7" s="37">
        <v>1491.92</v>
      </c>
      <c r="BP7" s="37">
        <v>920.42</v>
      </c>
      <c r="BQ7" s="37">
        <v>2.65</v>
      </c>
      <c r="BR7" s="37">
        <v>1.82</v>
      </c>
      <c r="BS7" s="37">
        <v>2.58</v>
      </c>
      <c r="BT7" s="37">
        <v>5.29</v>
      </c>
      <c r="BU7" s="37">
        <v>5.77</v>
      </c>
      <c r="BV7" s="37">
        <v>35.049999999999997</v>
      </c>
      <c r="BW7" s="37">
        <v>33.86</v>
      </c>
      <c r="BX7" s="37">
        <v>33.58</v>
      </c>
      <c r="BY7" s="37">
        <v>34.51</v>
      </c>
      <c r="BZ7" s="37">
        <v>46.77</v>
      </c>
      <c r="CA7" s="37">
        <v>47.34</v>
      </c>
      <c r="CB7" s="37">
        <v>7273.24</v>
      </c>
      <c r="CC7" s="37">
        <v>11185.3</v>
      </c>
      <c r="CD7" s="37">
        <v>8031.9</v>
      </c>
      <c r="CE7" s="37">
        <v>3910.35</v>
      </c>
      <c r="CF7" s="37">
        <v>3654.41</v>
      </c>
      <c r="CG7" s="37">
        <v>463.38</v>
      </c>
      <c r="CH7" s="37">
        <v>510.15</v>
      </c>
      <c r="CI7" s="37">
        <v>514.39</v>
      </c>
      <c r="CJ7" s="37">
        <v>476.11</v>
      </c>
      <c r="CK7" s="37">
        <v>348.75</v>
      </c>
      <c r="CL7" s="37">
        <v>360.3</v>
      </c>
      <c r="CM7" s="37">
        <v>11.9</v>
      </c>
      <c r="CN7" s="37">
        <v>11.9</v>
      </c>
      <c r="CO7" s="37">
        <v>27.59</v>
      </c>
      <c r="CP7" s="37">
        <v>27.59</v>
      </c>
      <c r="CQ7" s="37">
        <v>27.59</v>
      </c>
      <c r="CR7" s="37">
        <v>31.37</v>
      </c>
      <c r="CS7" s="37">
        <v>29.86</v>
      </c>
      <c r="CT7" s="37">
        <v>29.28</v>
      </c>
      <c r="CU7" s="37">
        <v>29.4</v>
      </c>
      <c r="CV7" s="37">
        <v>29.8</v>
      </c>
      <c r="CW7" s="37">
        <v>34.06</v>
      </c>
      <c r="CX7" s="37">
        <v>39.39</v>
      </c>
      <c r="CY7" s="37">
        <v>50</v>
      </c>
      <c r="CZ7" s="37">
        <v>68</v>
      </c>
      <c r="DA7" s="37">
        <v>70</v>
      </c>
      <c r="DB7" s="37">
        <v>84</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30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戸田 正樹 [Masaki Toda]</cp:lastModifiedBy>
  <cp:lastPrinted>2019-01-28T00:07:49Z</cp:lastPrinted>
  <dcterms:created xsi:type="dcterms:W3CDTF">2018-12-03T09:32:45Z</dcterms:created>
  <dcterms:modified xsi:type="dcterms:W3CDTF">2019-01-28T00:07:51Z</dcterms:modified>
  <cp:category/>
</cp:coreProperties>
</file>