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2007910hi\Desktop\"/>
    </mc:Choice>
  </mc:AlternateContent>
  <workbookProtection workbookAlgorithmName="SHA-512" workbookHashValue="EBkpFGNPkmjZ2pjPKojPOjnrn5hSfOEXvGfHhe86A80+M3YVJFbZfmdjIM5U6mpVui8NKy7AlnwV1Z6gDx2XFA==" workbookSaltValue="uj3FJakqSPLJEg5iK0thug==" workbookSpinCount="100000" lockStructure="1"/>
  <bookViews>
    <workbookView xWindow="0" yWindow="0" windowWidth="20490" windowHeight="715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AT8" i="4" s="1"/>
  <c r="S6" i="5"/>
  <c r="AL8" i="4" s="1"/>
  <c r="R6" i="5"/>
  <c r="AD10" i="4" s="1"/>
  <c r="Q6" i="5"/>
  <c r="W10" i="4" s="1"/>
  <c r="P6" i="5"/>
  <c r="P10" i="4" s="1"/>
  <c r="O6" i="5"/>
  <c r="I10" i="4" s="1"/>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AT10" i="4"/>
  <c r="AL10" i="4"/>
  <c r="P8" i="4"/>
  <c r="I8" i="4"/>
  <c r="C10" i="5" l="1"/>
  <c r="D10" i="5"/>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<sst xmlns="http://schemas.openxmlformats.org/spreadsheetml/2006/main" count="240" uniqueCount="126">
  <si>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</si>
  <si>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</si>
  <si>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</si>
  <si>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</si>
  <si>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</si>
  <si>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</si>
  <si>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</si>
  <si>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</si>
  <si>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</si>
  <si>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</si>
  <si>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</si>
  <si>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</si>
  <si>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</si>
  <si>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</si>
  <si>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</si>
  <si>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</si>
  <si>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</si>
  <si>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</si>
  <si>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</si>
  <si>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</si>
  <si>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</si>
  <si>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</si>
  <si>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</si>
  <si>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</si>
  <si>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</si>
  <si>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</si>
  <si>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</si>
  <si>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</si>
  <si>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</si>
  <si>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</si>
  <si>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</si>
  <si>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</si>
  <si>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</si>
  <si>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</si>
  <si>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</si>
  <si>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</si>
  <si>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</si>
  <si>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</si>
  <si>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</si>
  <si>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</si>
  <si>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</si>
  <si>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</si>
  <si>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</si>
  <si>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</si>
  <si>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</si>
  <si>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</si>
  <si>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</si>
  <si>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</si>
  <si>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</si>
  <si>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</si>
  <si>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</si>
  <si>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</si>
  <si>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</si>
  <si>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</si>
  <si>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</si>
  <si>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</si>
  <si>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</si>
  <si>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</si>
  <si>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</si>
  <si>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</si>
  <si>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</si>
  <si>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</si>
  <si>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</si>
  <si>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</si>
  <si>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</si>
  <si>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</si>
  <si>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</si>
  <si>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</si>
  <si>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</si>
  <si>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</si>
  <si>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</si>
  <si>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</si>
  <si>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</si>
  <si>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</si>
  <si>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</si>
  <si>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</si>
  <si>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</si>
  <si>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</si>
  <si>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</si>
  <si>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</si>
  <si>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</si>
  <si>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</si>
  <si>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</si>
  <si>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</si>
  <si>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</si>
  <si>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</si>
  <si>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</si>
  <si>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</si>
  <si>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</si>
  <si>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</si>
  <si>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</si>
  <si>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</si>
  <si>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</si>
  <si>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</si>
  <si>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</si>
  <si>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</si>
  <si>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</si>
  <si>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</si>
  <si>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</si>
  <si>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</si>
  <si>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</si>
  <si>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</si>
  <si>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</si>
  <si>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</si>
  <si>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</si>
  <si>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</si>
  <si>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</si>
  <si>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</si>
  <si>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</si>
  <si>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</si>
  <si>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石巻市</t>
  </si>
  <si>
    <t>法非適用</t>
  </si>
  <si>
    <t>下水道事業</t>
  </si>
  <si>
    <t>公共下水道</t>
  </si>
  <si>
    <t>Bd1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</si>
  <si>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</si>
  <si>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</si>
  <si>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</si>
  <si>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</si>
  <si>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</si>
  <si>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</si>
  <si>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</si>
  <si>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</si>
  <si>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供用開始から30年以上経過すると同時に、東日本大震災による被害もあり、その対応が最重要課題となっている。上記1のとおり、東日本大震災に係る事業を優先して行っているため、通常の建設改良については、一部先送りとなっているものの、震災に係る事業の進行により、老朽化への対策は改善されつつある。
　今後は、速やかな震災に係る事業の進行と同時に、今後策定するストックマネジメントのより、計画的に老朽箇所を対応を行っていくこととなる。</t>
    <rPh sb="1" eb="3">
      <t>キョウヨウ</t>
    </rPh>
    <rPh sb="3" eb="5">
      <t>カイシ</t>
    </rPh>
    <rPh sb="9" eb="12">
      <t>ネンイジョウ</t>
    </rPh>
    <rPh sb="12" eb="14">
      <t>ケイカ</t>
    </rPh>
    <rPh sb="17" eb="19">
      <t>ドウジ</t>
    </rPh>
    <rPh sb="21" eb="22">
      <t>ヒガシ</t>
    </rPh>
    <rPh sb="22" eb="24">
      <t>ニホン</t>
    </rPh>
    <rPh sb="24" eb="27">
      <t>ダイシンサイ</t>
    </rPh>
    <rPh sb="30" eb="32">
      <t>ヒガイ</t>
    </rPh>
    <rPh sb="38" eb="40">
      <t>タイオウ</t>
    </rPh>
    <rPh sb="41" eb="44">
      <t>サイジュウヨウ</t>
    </rPh>
    <rPh sb="44" eb="46">
      <t>カダイ</t>
    </rPh>
    <rPh sb="53" eb="55">
      <t>ジョウキ</t>
    </rPh>
    <rPh sb="61" eb="62">
      <t>ヒガシ</t>
    </rPh>
    <rPh sb="62" eb="64">
      <t>ニホン</t>
    </rPh>
    <rPh sb="64" eb="67">
      <t>ダイシンサイ</t>
    </rPh>
    <rPh sb="68" eb="69">
      <t>カカ</t>
    </rPh>
    <rPh sb="70" eb="72">
      <t>ジギョウ</t>
    </rPh>
    <rPh sb="73" eb="75">
      <t>ユウセン</t>
    </rPh>
    <rPh sb="77" eb="78">
      <t>オコナ</t>
    </rPh>
    <rPh sb="85" eb="87">
      <t>ツウジョウ</t>
    </rPh>
    <rPh sb="88" eb="90">
      <t>ケンセツ</t>
    </rPh>
    <rPh sb="90" eb="92">
      <t>カイリョウ</t>
    </rPh>
    <rPh sb="98" eb="100">
      <t>イチブ</t>
    </rPh>
    <rPh sb="100" eb="102">
      <t>サキオク</t>
    </rPh>
    <rPh sb="113" eb="115">
      <t>シンサイ</t>
    </rPh>
    <rPh sb="116" eb="117">
      <t>カカ</t>
    </rPh>
    <rPh sb="118" eb="120">
      <t>ジギョウ</t>
    </rPh>
    <rPh sb="121" eb="123">
      <t>シンコウ</t>
    </rPh>
    <rPh sb="127" eb="130">
      <t>ロウキュウカ</t>
    </rPh>
    <rPh sb="132" eb="134">
      <t>タイサク</t>
    </rPh>
    <rPh sb="135" eb="137">
      <t>カイゼン</t>
    </rPh>
    <rPh sb="146" eb="148">
      <t>コンゴ</t>
    </rPh>
    <rPh sb="150" eb="151">
      <t>スミ</t>
    </rPh>
    <rPh sb="154" eb="156">
      <t>シンサイ</t>
    </rPh>
    <rPh sb="157" eb="158">
      <t>カカ</t>
    </rPh>
    <rPh sb="159" eb="161">
      <t>ジギョウ</t>
    </rPh>
    <rPh sb="162" eb="164">
      <t>シンコウ</t>
    </rPh>
    <rPh sb="165" eb="167">
      <t>ドウジ</t>
    </rPh>
    <rPh sb="169" eb="171">
      <t>コンゴ</t>
    </rPh>
    <rPh sb="171" eb="173">
      <t>サクテイ</t>
    </rPh>
    <rPh sb="189" eb="192">
      <t>ケイカクテキ</t>
    </rPh>
    <rPh sb="193" eb="195">
      <t>ロウキュウ</t>
    </rPh>
    <rPh sb="195" eb="197">
      <t>カショ</t>
    </rPh>
    <rPh sb="198" eb="200">
      <t>タイオウ</t>
    </rPh>
    <rPh sb="201" eb="202">
      <t>オコナ</t>
    </rPh>
    <phoneticPr fontId="4"/>
  </si>
  <si>
    <t>　今後、施設の老朽化に伴う修繕費用の増加や人口減少により料金収入の増加が難しいことにより、経営環境が厳しさを増していくことから、経営戦略に基づく徹底した経営健全化や今後策定するストックマネジメントにより計画的な施設の長寿命化を図っていかなければならない。
　また、公営企業会計導入については、平成32年度の法適化を目指し、準備を行っているが、導入により、経理内容を明確化するとともに、使用料水準をより適正化し、経営の安定化に努めると同時に、使用料は徹底した効率化・合理化がなされていることを前提に設定されるものであることから、維持管理費の削減に努める必要があると考えられる。</t>
    <rPh sb="1" eb="3">
      <t>コンゴ</t>
    </rPh>
    <rPh sb="4" eb="6">
      <t>シセツ</t>
    </rPh>
    <rPh sb="7" eb="10">
      <t>ロウキュウカ</t>
    </rPh>
    <rPh sb="11" eb="12">
      <t>トモナ</t>
    </rPh>
    <rPh sb="13" eb="15">
      <t>シュウゼン</t>
    </rPh>
    <rPh sb="15" eb="17">
      <t>ヒヨウ</t>
    </rPh>
    <rPh sb="18" eb="20">
      <t>ゾウカ</t>
    </rPh>
    <rPh sb="21" eb="23">
      <t>ジンコウ</t>
    </rPh>
    <rPh sb="23" eb="25">
      <t>ゲンショウ</t>
    </rPh>
    <rPh sb="28" eb="30">
      <t>リョウキン</t>
    </rPh>
    <rPh sb="30" eb="32">
      <t>シュウニュウ</t>
    </rPh>
    <rPh sb="33" eb="35">
      <t>ゾウカ</t>
    </rPh>
    <rPh sb="36" eb="37">
      <t>ムズカ</t>
    </rPh>
    <rPh sb="45" eb="47">
      <t>ケイエイ</t>
    </rPh>
    <rPh sb="47" eb="49">
      <t>カンキョウ</t>
    </rPh>
    <rPh sb="50" eb="51">
      <t>キビ</t>
    </rPh>
    <rPh sb="54" eb="55">
      <t>マ</t>
    </rPh>
    <rPh sb="64" eb="66">
      <t>ケイエイ</t>
    </rPh>
    <rPh sb="66" eb="68">
      <t>センリャク</t>
    </rPh>
    <rPh sb="69" eb="70">
      <t>モト</t>
    </rPh>
    <rPh sb="72" eb="74">
      <t>テッテイ</t>
    </rPh>
    <rPh sb="76" eb="78">
      <t>ケイエイ</t>
    </rPh>
    <rPh sb="78" eb="81">
      <t>ケンゼンカ</t>
    </rPh>
    <rPh sb="82" eb="84">
      <t>コンゴ</t>
    </rPh>
    <rPh sb="84" eb="86">
      <t>サクテイ</t>
    </rPh>
    <rPh sb="101" eb="104">
      <t>ケイカクテキ</t>
    </rPh>
    <rPh sb="105" eb="107">
      <t>シセツ</t>
    </rPh>
    <rPh sb="108" eb="109">
      <t>チョウ</t>
    </rPh>
    <rPh sb="109" eb="112">
      <t>ジュミョウカ</t>
    </rPh>
    <rPh sb="113" eb="114">
      <t>ハカ</t>
    </rPh>
    <phoneticPr fontId="4"/>
  </si>
  <si>
    <t>　東日本大震災による災害復旧事業及び復興事業を優先しているため、一部を除き通常の下水道工事を先送りとなっているのが現状である。
　収益的収支比率については、復興事業及び災害復旧事業の進行に伴い、前年度（平成28年度）から繰り越された財源の精算のための一般会計繰出金が減少したため、数値が改善された。
 経費回収率については、震災関連の新市街地等の建設事業に伴い、利用者が増加したことにより使用料収入が増加したため、数値が改善したと思われる。しかし、利用者のほとんどが被災者であることから、状況を鑑み、使用料の改定は行っていない。
　水洗化率については、震災関連の新市街地等の建設事業に伴い、利用者が増加したことにより数値は改善した。しかし、災害復旧事業及び復興事業を優先しているため、一部を除き通常の下水道工事を先送りとなっていることから、当該事業の進捗が今後の課題と思われる。</t>
    <rPh sb="1" eb="2">
      <t>ヒガシ</t>
    </rPh>
    <rPh sb="2" eb="4">
      <t>ニホン</t>
    </rPh>
    <rPh sb="4" eb="7">
      <t>ダイシンサイ</t>
    </rPh>
    <rPh sb="10" eb="12">
      <t>サイガイ</t>
    </rPh>
    <rPh sb="12" eb="14">
      <t>フッキュウ</t>
    </rPh>
    <rPh sb="14" eb="16">
      <t>ジギョウ</t>
    </rPh>
    <rPh sb="16" eb="17">
      <t>オヨ</t>
    </rPh>
    <rPh sb="18" eb="20">
      <t>フッコウ</t>
    </rPh>
    <rPh sb="20" eb="22">
      <t>ジギョウ</t>
    </rPh>
    <rPh sb="23" eb="25">
      <t>ユウセン</t>
    </rPh>
    <rPh sb="32" eb="34">
      <t>イチブ</t>
    </rPh>
    <rPh sb="35" eb="36">
      <t>ノゾ</t>
    </rPh>
    <rPh sb="37" eb="39">
      <t>ツウジョウ</t>
    </rPh>
    <rPh sb="40" eb="43">
      <t>ゲスイドウ</t>
    </rPh>
    <rPh sb="43" eb="45">
      <t>コウジ</t>
    </rPh>
    <rPh sb="46" eb="48">
      <t>サキオク</t>
    </rPh>
    <rPh sb="57" eb="59">
      <t>ゲンジョウ</t>
    </rPh>
    <rPh sb="151" eb="153">
      <t>ケイヒ</t>
    </rPh>
    <rPh sb="153" eb="155">
      <t>カイシュウ</t>
    </rPh>
    <rPh sb="155" eb="156">
      <t>リツ</t>
    </rPh>
    <rPh sb="162" eb="164">
      <t>シンサイ</t>
    </rPh>
    <rPh sb="164" eb="166">
      <t>カンレン</t>
    </rPh>
    <rPh sb="167" eb="168">
      <t>シン</t>
    </rPh>
    <rPh sb="168" eb="171">
      <t>シガイチ</t>
    </rPh>
    <rPh sb="171" eb="172">
      <t>トウ</t>
    </rPh>
    <rPh sb="173" eb="175">
      <t>ケンセツ</t>
    </rPh>
    <rPh sb="175" eb="177">
      <t>ジギョウ</t>
    </rPh>
    <rPh sb="178" eb="179">
      <t>トモナ</t>
    </rPh>
    <rPh sb="181" eb="184">
      <t>リヨウシャ</t>
    </rPh>
    <rPh sb="185" eb="187">
      <t>ゾウカ</t>
    </rPh>
    <rPh sb="194" eb="197">
      <t>シヨウリョウ</t>
    </rPh>
    <rPh sb="197" eb="199">
      <t>シュウニュウ</t>
    </rPh>
    <rPh sb="200" eb="202">
      <t>ゾウカ</t>
    </rPh>
    <rPh sb="207" eb="209">
      <t>スウチ</t>
    </rPh>
    <rPh sb="210" eb="212">
      <t>カイゼン</t>
    </rPh>
    <rPh sb="215" eb="216">
      <t>オモ</t>
    </rPh>
    <rPh sb="266" eb="268">
      <t>スイセン</t>
    </rPh>
    <rPh sb="268" eb="269">
      <t>カ</t>
    </rPh>
    <rPh sb="269" eb="270">
      <t>リツ</t>
    </rPh>
    <rPh sb="308" eb="310">
      <t>スウチ</t>
    </rPh>
    <rPh sb="311" eb="313">
      <t>カイゼン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</si>
</sst>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1.27</c:v>
                </c:pt>
                <c:pt idx="1">
                  <c:v>3.34</c:v>
                </c:pt>
                <c:pt idx="2">
                  <c:v>7.12</c:v>
                </c:pt>
                <c:pt idx="3">
                  <c:v>1.91</c:v>
                </c:pt>
                <c:pt idx="4">
                  <c:v>1.71</c:v>
                </c:pt>
              </c:numCache>
            </c:numRef>
          </c:val>
          <c:extLst>
            <c:ext xmlns:c16="http://schemas.microsoft.com/office/drawing/2014/chart" uri="{C3380CC4-5D6E-409C-BE32-E72D297353CC}">
              <c16:uniqueId val="{00000000-009F-4987-8A7E-345C19881B08}"/>
            </c:ext>
          </c:extLst>
        </c:ser>
        <c:dLbls>
          <c:showLegendKey val="0"/>
          <c:showVal val="0"/>
          <c:showCatName val="0"/>
          <c:showSerName val="0"/>
          <c:showPercent val="0"/>
          <c:showBubbleSize val="0"/>
        </c:dLbls>
        <c:gapWidth val="150"/>
        <c:axId val="100051584"/>
        <c:axId val="100066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0.1</c:v>
                </c:pt>
                <c:pt idx="2">
                  <c:v>0.27</c:v>
                </c:pt>
                <c:pt idx="3">
                  <c:v>0.17</c:v>
                </c:pt>
                <c:pt idx="4">
                  <c:v>0.13</c:v>
                </c:pt>
              </c:numCache>
            </c:numRef>
          </c:val>
          <c:smooth val="0"/>
          <c:extLst>
            <c:ext xmlns:c16="http://schemas.microsoft.com/office/drawing/2014/chart" uri="{C3380CC4-5D6E-409C-BE32-E72D297353CC}">
              <c16:uniqueId val="{00000001-009F-4987-8A7E-345C19881B08}"/>
            </c:ext>
          </c:extLst>
        </c:ser>
        <c:dLbls>
          <c:showLegendKey val="0"/>
          <c:showVal val="0"/>
          <c:showCatName val="0"/>
          <c:showSerName val="0"/>
          <c:showPercent val="0"/>
          <c:showBubbleSize val="0"/>
        </c:dLbls>
        <c:marker val="1"/>
        <c:smooth val="0"/>
        <c:axId val="100051584"/>
        <c:axId val="100066048"/>
      </c:lineChart>
      <c:dateAx>
        <c:axId val="100051584"/>
        <c:scaling>
          <c:orientation val="minMax"/>
        </c:scaling>
        <c:delete val="1"/>
        <c:axPos val="b"/>
        <c:numFmt formatCode="ge" sourceLinked="1"/>
        <c:majorTickMark val="none"/>
        <c:minorTickMark val="none"/>
        <c:tickLblPos val="none"/>
        <c:crossAx val="100066048"/>
        <c:crosses val="autoZero"/>
        <c:auto val="1"/>
        <c:lblOffset val="100"/>
        <c:baseTimeUnit val="years"/>
      </c:dateAx>
      <c:valAx>
        <c:axId val="100066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051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2522.11</c:v>
                </c:pt>
                <c:pt idx="1">
                  <c:v>2548.7800000000002</c:v>
                </c:pt>
                <c:pt idx="2">
                  <c:v>2485.2199999999998</c:v>
                </c:pt>
                <c:pt idx="3">
                  <c:v>2478.2199999999998</c:v>
                </c:pt>
                <c:pt idx="4">
                  <c:v>2286.11</c:v>
                </c:pt>
              </c:numCache>
            </c:numRef>
          </c:val>
          <c:extLst>
            <c:ext xmlns:c16="http://schemas.microsoft.com/office/drawing/2014/chart" uri="{C3380CC4-5D6E-409C-BE32-E72D297353CC}">
              <c16:uniqueId val="{00000000-BD66-4224-86D3-37FF9183E95C}"/>
            </c:ext>
          </c:extLst>
        </c:ser>
        <c:dLbls>
          <c:showLegendKey val="0"/>
          <c:showVal val="0"/>
          <c:showCatName val="0"/>
          <c:showSerName val="0"/>
          <c:showPercent val="0"/>
          <c:showBubbleSize val="0"/>
        </c:dLbls>
        <c:gapWidth val="150"/>
        <c:axId val="103959552"/>
        <c:axId val="103965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64.12</c:v>
                </c:pt>
                <c:pt idx="1">
                  <c:v>64.87</c:v>
                </c:pt>
                <c:pt idx="2">
                  <c:v>65.62</c:v>
                </c:pt>
                <c:pt idx="3">
                  <c:v>64.67</c:v>
                </c:pt>
                <c:pt idx="4">
                  <c:v>64.959999999999994</c:v>
                </c:pt>
              </c:numCache>
            </c:numRef>
          </c:val>
          <c:smooth val="0"/>
          <c:extLst>
            <c:ext xmlns:c16="http://schemas.microsoft.com/office/drawing/2014/chart" uri="{C3380CC4-5D6E-409C-BE32-E72D297353CC}">
              <c16:uniqueId val="{00000001-BD66-4224-86D3-37FF9183E95C}"/>
            </c:ext>
          </c:extLst>
        </c:ser>
        <c:dLbls>
          <c:showLegendKey val="0"/>
          <c:showVal val="0"/>
          <c:showCatName val="0"/>
          <c:showSerName val="0"/>
          <c:showPercent val="0"/>
          <c:showBubbleSize val="0"/>
        </c:dLbls>
        <c:marker val="1"/>
        <c:smooth val="0"/>
        <c:axId val="103959552"/>
        <c:axId val="103965824"/>
      </c:lineChart>
      <c:dateAx>
        <c:axId val="103959552"/>
        <c:scaling>
          <c:orientation val="minMax"/>
        </c:scaling>
        <c:delete val="1"/>
        <c:axPos val="b"/>
        <c:numFmt formatCode="ge" sourceLinked="1"/>
        <c:majorTickMark val="none"/>
        <c:minorTickMark val="none"/>
        <c:tickLblPos val="none"/>
        <c:crossAx val="103965824"/>
        <c:crosses val="autoZero"/>
        <c:auto val="1"/>
        <c:lblOffset val="100"/>
        <c:baseTimeUnit val="years"/>
      </c:dateAx>
      <c:valAx>
        <c:axId val="103965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959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78.5</c:v>
                </c:pt>
                <c:pt idx="1">
                  <c:v>75.180000000000007</c:v>
                </c:pt>
                <c:pt idx="2">
                  <c:v>78</c:v>
                </c:pt>
                <c:pt idx="3">
                  <c:v>80.650000000000006</c:v>
                </c:pt>
                <c:pt idx="4">
                  <c:v>84.46</c:v>
                </c:pt>
              </c:numCache>
            </c:numRef>
          </c:val>
          <c:extLst>
            <c:ext xmlns:c16="http://schemas.microsoft.com/office/drawing/2014/chart" uri="{C3380CC4-5D6E-409C-BE32-E72D297353CC}">
              <c16:uniqueId val="{00000000-378A-43CF-8623-E9B404D9EF42}"/>
            </c:ext>
          </c:extLst>
        </c:ser>
        <c:dLbls>
          <c:showLegendKey val="0"/>
          <c:showVal val="0"/>
          <c:showCatName val="0"/>
          <c:showSerName val="0"/>
          <c:showPercent val="0"/>
          <c:showBubbleSize val="0"/>
        </c:dLbls>
        <c:gapWidth val="150"/>
        <c:axId val="105061376"/>
        <c:axId val="105063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90.91</c:v>
                </c:pt>
                <c:pt idx="1">
                  <c:v>91.11</c:v>
                </c:pt>
                <c:pt idx="2">
                  <c:v>91.44</c:v>
                </c:pt>
                <c:pt idx="3">
                  <c:v>91.76</c:v>
                </c:pt>
                <c:pt idx="4">
                  <c:v>92.3</c:v>
                </c:pt>
              </c:numCache>
            </c:numRef>
          </c:val>
          <c:smooth val="0"/>
          <c:extLst>
            <c:ext xmlns:c16="http://schemas.microsoft.com/office/drawing/2014/chart" uri="{C3380CC4-5D6E-409C-BE32-E72D297353CC}">
              <c16:uniqueId val="{00000001-378A-43CF-8623-E9B404D9EF42}"/>
            </c:ext>
          </c:extLst>
        </c:ser>
        <c:dLbls>
          <c:showLegendKey val="0"/>
          <c:showVal val="0"/>
          <c:showCatName val="0"/>
          <c:showSerName val="0"/>
          <c:showPercent val="0"/>
          <c:showBubbleSize val="0"/>
        </c:dLbls>
        <c:marker val="1"/>
        <c:smooth val="0"/>
        <c:axId val="105061376"/>
        <c:axId val="105063552"/>
      </c:lineChart>
      <c:dateAx>
        <c:axId val="105061376"/>
        <c:scaling>
          <c:orientation val="minMax"/>
        </c:scaling>
        <c:delete val="1"/>
        <c:axPos val="b"/>
        <c:numFmt formatCode="ge" sourceLinked="1"/>
        <c:majorTickMark val="none"/>
        <c:minorTickMark val="none"/>
        <c:tickLblPos val="none"/>
        <c:crossAx val="105063552"/>
        <c:crosses val="autoZero"/>
        <c:auto val="1"/>
        <c:lblOffset val="100"/>
        <c:baseTimeUnit val="years"/>
      </c:dateAx>
      <c:valAx>
        <c:axId val="105063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061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58.95</c:v>
                </c:pt>
                <c:pt idx="1">
                  <c:v>69.89</c:v>
                </c:pt>
                <c:pt idx="2">
                  <c:v>59.93</c:v>
                </c:pt>
                <c:pt idx="3">
                  <c:v>41.78</c:v>
                </c:pt>
                <c:pt idx="4">
                  <c:v>53.13</c:v>
                </c:pt>
              </c:numCache>
            </c:numRef>
          </c:val>
          <c:extLst>
            <c:ext xmlns:c16="http://schemas.microsoft.com/office/drawing/2014/chart" uri="{C3380CC4-5D6E-409C-BE32-E72D297353CC}">
              <c16:uniqueId val="{00000000-00DD-4111-8D84-39D92ADBC6B2}"/>
            </c:ext>
          </c:extLst>
        </c:ser>
        <c:dLbls>
          <c:showLegendKey val="0"/>
          <c:showVal val="0"/>
          <c:showCatName val="0"/>
          <c:showSerName val="0"/>
          <c:showPercent val="0"/>
          <c:showBubbleSize val="0"/>
        </c:dLbls>
        <c:gapWidth val="150"/>
        <c:axId val="102456320"/>
        <c:axId val="102466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0DD-4111-8D84-39D92ADBC6B2}"/>
            </c:ext>
          </c:extLst>
        </c:ser>
        <c:dLbls>
          <c:showLegendKey val="0"/>
          <c:showVal val="0"/>
          <c:showCatName val="0"/>
          <c:showSerName val="0"/>
          <c:showPercent val="0"/>
          <c:showBubbleSize val="0"/>
        </c:dLbls>
        <c:marker val="1"/>
        <c:smooth val="0"/>
        <c:axId val="102456320"/>
        <c:axId val="102466688"/>
      </c:lineChart>
      <c:dateAx>
        <c:axId val="102456320"/>
        <c:scaling>
          <c:orientation val="minMax"/>
        </c:scaling>
        <c:delete val="1"/>
        <c:axPos val="b"/>
        <c:numFmt formatCode="ge" sourceLinked="1"/>
        <c:majorTickMark val="none"/>
        <c:minorTickMark val="none"/>
        <c:tickLblPos val="none"/>
        <c:crossAx val="102466688"/>
        <c:crosses val="autoZero"/>
        <c:auto val="1"/>
        <c:lblOffset val="100"/>
        <c:baseTimeUnit val="years"/>
      </c:dateAx>
      <c:valAx>
        <c:axId val="102466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4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B7C-4C9E-87AC-B1FC84D328D1}"/>
            </c:ext>
          </c:extLst>
        </c:ser>
        <c:dLbls>
          <c:showLegendKey val="0"/>
          <c:showVal val="0"/>
          <c:showCatName val="0"/>
          <c:showSerName val="0"/>
          <c:showPercent val="0"/>
          <c:showBubbleSize val="0"/>
        </c:dLbls>
        <c:gapWidth val="150"/>
        <c:axId val="102485376"/>
        <c:axId val="102516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B7C-4C9E-87AC-B1FC84D328D1}"/>
            </c:ext>
          </c:extLst>
        </c:ser>
        <c:dLbls>
          <c:showLegendKey val="0"/>
          <c:showVal val="0"/>
          <c:showCatName val="0"/>
          <c:showSerName val="0"/>
          <c:showPercent val="0"/>
          <c:showBubbleSize val="0"/>
        </c:dLbls>
        <c:marker val="1"/>
        <c:smooth val="0"/>
        <c:axId val="102485376"/>
        <c:axId val="102516224"/>
      </c:lineChart>
      <c:dateAx>
        <c:axId val="102485376"/>
        <c:scaling>
          <c:orientation val="minMax"/>
        </c:scaling>
        <c:delete val="1"/>
        <c:axPos val="b"/>
        <c:numFmt formatCode="ge" sourceLinked="1"/>
        <c:majorTickMark val="none"/>
        <c:minorTickMark val="none"/>
        <c:tickLblPos val="none"/>
        <c:crossAx val="102516224"/>
        <c:crosses val="autoZero"/>
        <c:auto val="1"/>
        <c:lblOffset val="100"/>
        <c:baseTimeUnit val="years"/>
      </c:dateAx>
      <c:valAx>
        <c:axId val="102516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485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20E-4B75-B87C-6D3EBCB187CE}"/>
            </c:ext>
          </c:extLst>
        </c:ser>
        <c:dLbls>
          <c:showLegendKey val="0"/>
          <c:showVal val="0"/>
          <c:showCatName val="0"/>
          <c:showSerName val="0"/>
          <c:showPercent val="0"/>
          <c:showBubbleSize val="0"/>
        </c:dLbls>
        <c:gapWidth val="150"/>
        <c:axId val="102547456"/>
        <c:axId val="102549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20E-4B75-B87C-6D3EBCB187CE}"/>
            </c:ext>
          </c:extLst>
        </c:ser>
        <c:dLbls>
          <c:showLegendKey val="0"/>
          <c:showVal val="0"/>
          <c:showCatName val="0"/>
          <c:showSerName val="0"/>
          <c:showPercent val="0"/>
          <c:showBubbleSize val="0"/>
        </c:dLbls>
        <c:marker val="1"/>
        <c:smooth val="0"/>
        <c:axId val="102547456"/>
        <c:axId val="102549376"/>
      </c:lineChart>
      <c:dateAx>
        <c:axId val="102547456"/>
        <c:scaling>
          <c:orientation val="minMax"/>
        </c:scaling>
        <c:delete val="1"/>
        <c:axPos val="b"/>
        <c:numFmt formatCode="ge" sourceLinked="1"/>
        <c:majorTickMark val="none"/>
        <c:minorTickMark val="none"/>
        <c:tickLblPos val="none"/>
        <c:crossAx val="102549376"/>
        <c:crosses val="autoZero"/>
        <c:auto val="1"/>
        <c:lblOffset val="100"/>
        <c:baseTimeUnit val="years"/>
      </c:dateAx>
      <c:valAx>
        <c:axId val="102549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54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08C-4814-864A-719FD17DDA70}"/>
            </c:ext>
          </c:extLst>
        </c:ser>
        <c:dLbls>
          <c:showLegendKey val="0"/>
          <c:showVal val="0"/>
          <c:showCatName val="0"/>
          <c:showSerName val="0"/>
          <c:showPercent val="0"/>
          <c:showBubbleSize val="0"/>
        </c:dLbls>
        <c:gapWidth val="150"/>
        <c:axId val="103701120"/>
        <c:axId val="103703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08C-4814-864A-719FD17DDA70}"/>
            </c:ext>
          </c:extLst>
        </c:ser>
        <c:dLbls>
          <c:showLegendKey val="0"/>
          <c:showVal val="0"/>
          <c:showCatName val="0"/>
          <c:showSerName val="0"/>
          <c:showPercent val="0"/>
          <c:showBubbleSize val="0"/>
        </c:dLbls>
        <c:marker val="1"/>
        <c:smooth val="0"/>
        <c:axId val="103701120"/>
        <c:axId val="103703296"/>
      </c:lineChart>
      <c:dateAx>
        <c:axId val="103701120"/>
        <c:scaling>
          <c:orientation val="minMax"/>
        </c:scaling>
        <c:delete val="1"/>
        <c:axPos val="b"/>
        <c:numFmt formatCode="ge" sourceLinked="1"/>
        <c:majorTickMark val="none"/>
        <c:minorTickMark val="none"/>
        <c:tickLblPos val="none"/>
        <c:crossAx val="103703296"/>
        <c:crosses val="autoZero"/>
        <c:auto val="1"/>
        <c:lblOffset val="100"/>
        <c:baseTimeUnit val="years"/>
      </c:dateAx>
      <c:valAx>
        <c:axId val="103703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701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679-4401-A859-2AE7D317C6DA}"/>
            </c:ext>
          </c:extLst>
        </c:ser>
        <c:dLbls>
          <c:showLegendKey val="0"/>
          <c:showVal val="0"/>
          <c:showCatName val="0"/>
          <c:showSerName val="0"/>
          <c:showPercent val="0"/>
          <c:showBubbleSize val="0"/>
        </c:dLbls>
        <c:gapWidth val="150"/>
        <c:axId val="103742464"/>
        <c:axId val="103752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679-4401-A859-2AE7D317C6DA}"/>
            </c:ext>
          </c:extLst>
        </c:ser>
        <c:dLbls>
          <c:showLegendKey val="0"/>
          <c:showVal val="0"/>
          <c:showCatName val="0"/>
          <c:showSerName val="0"/>
          <c:showPercent val="0"/>
          <c:showBubbleSize val="0"/>
        </c:dLbls>
        <c:marker val="1"/>
        <c:smooth val="0"/>
        <c:axId val="103742464"/>
        <c:axId val="103752832"/>
      </c:lineChart>
      <c:dateAx>
        <c:axId val="103742464"/>
        <c:scaling>
          <c:orientation val="minMax"/>
        </c:scaling>
        <c:delete val="1"/>
        <c:axPos val="b"/>
        <c:numFmt formatCode="ge" sourceLinked="1"/>
        <c:majorTickMark val="none"/>
        <c:minorTickMark val="none"/>
        <c:tickLblPos val="none"/>
        <c:crossAx val="103752832"/>
        <c:crosses val="autoZero"/>
        <c:auto val="1"/>
        <c:lblOffset val="100"/>
        <c:baseTimeUnit val="years"/>
      </c:dateAx>
      <c:valAx>
        <c:axId val="103752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742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789.66</c:v>
                </c:pt>
                <c:pt idx="1">
                  <c:v>434.64</c:v>
                </c:pt>
                <c:pt idx="2">
                  <c:v>409.17</c:v>
                </c:pt>
                <c:pt idx="3">
                  <c:v>166.66</c:v>
                </c:pt>
                <c:pt idx="4">
                  <c:v>575.02</c:v>
                </c:pt>
              </c:numCache>
            </c:numRef>
          </c:val>
          <c:extLst>
            <c:ext xmlns:c16="http://schemas.microsoft.com/office/drawing/2014/chart" uri="{C3380CC4-5D6E-409C-BE32-E72D297353CC}">
              <c16:uniqueId val="{00000000-245E-475D-B721-4C4B75B098C1}"/>
            </c:ext>
          </c:extLst>
        </c:ser>
        <c:dLbls>
          <c:showLegendKey val="0"/>
          <c:showVal val="0"/>
          <c:showCatName val="0"/>
          <c:showSerName val="0"/>
          <c:showPercent val="0"/>
          <c:showBubbleSize val="0"/>
        </c:dLbls>
        <c:gapWidth val="150"/>
        <c:axId val="103796096"/>
        <c:axId val="103806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885.97</c:v>
                </c:pt>
                <c:pt idx="1">
                  <c:v>854.16</c:v>
                </c:pt>
                <c:pt idx="2">
                  <c:v>848.31</c:v>
                </c:pt>
                <c:pt idx="3">
                  <c:v>774.99</c:v>
                </c:pt>
                <c:pt idx="4">
                  <c:v>799.41</c:v>
                </c:pt>
              </c:numCache>
            </c:numRef>
          </c:val>
          <c:smooth val="0"/>
          <c:extLst>
            <c:ext xmlns:c16="http://schemas.microsoft.com/office/drawing/2014/chart" uri="{C3380CC4-5D6E-409C-BE32-E72D297353CC}">
              <c16:uniqueId val="{00000001-245E-475D-B721-4C4B75B098C1}"/>
            </c:ext>
          </c:extLst>
        </c:ser>
        <c:dLbls>
          <c:showLegendKey val="0"/>
          <c:showVal val="0"/>
          <c:showCatName val="0"/>
          <c:showSerName val="0"/>
          <c:showPercent val="0"/>
          <c:showBubbleSize val="0"/>
        </c:dLbls>
        <c:marker val="1"/>
        <c:smooth val="0"/>
        <c:axId val="103796096"/>
        <c:axId val="103806464"/>
      </c:lineChart>
      <c:dateAx>
        <c:axId val="103796096"/>
        <c:scaling>
          <c:orientation val="minMax"/>
        </c:scaling>
        <c:delete val="1"/>
        <c:axPos val="b"/>
        <c:numFmt formatCode="ge" sourceLinked="1"/>
        <c:majorTickMark val="none"/>
        <c:minorTickMark val="none"/>
        <c:tickLblPos val="none"/>
        <c:crossAx val="103806464"/>
        <c:crosses val="autoZero"/>
        <c:auto val="1"/>
        <c:lblOffset val="100"/>
        <c:baseTimeUnit val="years"/>
      </c:dateAx>
      <c:valAx>
        <c:axId val="103806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796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75.63</c:v>
                </c:pt>
                <c:pt idx="1">
                  <c:v>92.53</c:v>
                </c:pt>
                <c:pt idx="2">
                  <c:v>79.39</c:v>
                </c:pt>
                <c:pt idx="3">
                  <c:v>75.650000000000006</c:v>
                </c:pt>
                <c:pt idx="4">
                  <c:v>90.15</c:v>
                </c:pt>
              </c:numCache>
            </c:numRef>
          </c:val>
          <c:extLst>
            <c:ext xmlns:c16="http://schemas.microsoft.com/office/drawing/2014/chart" uri="{C3380CC4-5D6E-409C-BE32-E72D297353CC}">
              <c16:uniqueId val="{00000000-9F50-4E16-B9BF-A3E7B7CA9DAB}"/>
            </c:ext>
          </c:extLst>
        </c:ser>
        <c:dLbls>
          <c:showLegendKey val="0"/>
          <c:showVal val="0"/>
          <c:showCatName val="0"/>
          <c:showSerName val="0"/>
          <c:showPercent val="0"/>
          <c:showBubbleSize val="0"/>
        </c:dLbls>
        <c:gapWidth val="150"/>
        <c:axId val="103833600"/>
        <c:axId val="103835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89.94</c:v>
                </c:pt>
                <c:pt idx="1">
                  <c:v>93.13</c:v>
                </c:pt>
                <c:pt idx="2">
                  <c:v>94.38</c:v>
                </c:pt>
                <c:pt idx="3">
                  <c:v>96.57</c:v>
                </c:pt>
                <c:pt idx="4">
                  <c:v>96.54</c:v>
                </c:pt>
              </c:numCache>
            </c:numRef>
          </c:val>
          <c:smooth val="0"/>
          <c:extLst>
            <c:ext xmlns:c16="http://schemas.microsoft.com/office/drawing/2014/chart" uri="{C3380CC4-5D6E-409C-BE32-E72D297353CC}">
              <c16:uniqueId val="{00000001-9F50-4E16-B9BF-A3E7B7CA9DAB}"/>
            </c:ext>
          </c:extLst>
        </c:ser>
        <c:dLbls>
          <c:showLegendKey val="0"/>
          <c:showVal val="0"/>
          <c:showCatName val="0"/>
          <c:showSerName val="0"/>
          <c:showPercent val="0"/>
          <c:showBubbleSize val="0"/>
        </c:dLbls>
        <c:marker val="1"/>
        <c:smooth val="0"/>
        <c:axId val="103833600"/>
        <c:axId val="103835520"/>
      </c:lineChart>
      <c:dateAx>
        <c:axId val="103833600"/>
        <c:scaling>
          <c:orientation val="minMax"/>
        </c:scaling>
        <c:delete val="1"/>
        <c:axPos val="b"/>
        <c:numFmt formatCode="ge" sourceLinked="1"/>
        <c:majorTickMark val="none"/>
        <c:minorTickMark val="none"/>
        <c:tickLblPos val="none"/>
        <c:crossAx val="103835520"/>
        <c:crosses val="autoZero"/>
        <c:auto val="1"/>
        <c:lblOffset val="100"/>
        <c:baseTimeUnit val="years"/>
      </c:dateAx>
      <c:valAx>
        <c:axId val="103835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833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259.66000000000003</c:v>
                </c:pt>
                <c:pt idx="1">
                  <c:v>216.88</c:v>
                </c:pt>
                <c:pt idx="2">
                  <c:v>254.16</c:v>
                </c:pt>
                <c:pt idx="3">
                  <c:v>266.20999999999998</c:v>
                </c:pt>
                <c:pt idx="4">
                  <c:v>223.43</c:v>
                </c:pt>
              </c:numCache>
            </c:numRef>
          </c:val>
          <c:extLst>
            <c:ext xmlns:c16="http://schemas.microsoft.com/office/drawing/2014/chart" uri="{C3380CC4-5D6E-409C-BE32-E72D297353CC}">
              <c16:uniqueId val="{00000000-3B24-4FC7-80B2-30CE7D0726F2}"/>
            </c:ext>
          </c:extLst>
        </c:ser>
        <c:dLbls>
          <c:showLegendKey val="0"/>
          <c:showVal val="0"/>
          <c:showCatName val="0"/>
          <c:showSerName val="0"/>
          <c:showPercent val="0"/>
          <c:showBubbleSize val="0"/>
        </c:dLbls>
        <c:gapWidth val="150"/>
        <c:axId val="103852672"/>
        <c:axId val="103863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168.57</c:v>
                </c:pt>
                <c:pt idx="1">
                  <c:v>167.97</c:v>
                </c:pt>
                <c:pt idx="2">
                  <c:v>165.45</c:v>
                </c:pt>
                <c:pt idx="3">
                  <c:v>161.54</c:v>
                </c:pt>
                <c:pt idx="4">
                  <c:v>162.81</c:v>
                </c:pt>
              </c:numCache>
            </c:numRef>
          </c:val>
          <c:smooth val="0"/>
          <c:extLst>
            <c:ext xmlns:c16="http://schemas.microsoft.com/office/drawing/2014/chart" uri="{C3380CC4-5D6E-409C-BE32-E72D297353CC}">
              <c16:uniqueId val="{00000001-3B24-4FC7-80B2-30CE7D0726F2}"/>
            </c:ext>
          </c:extLst>
        </c:ser>
        <c:dLbls>
          <c:showLegendKey val="0"/>
          <c:showVal val="0"/>
          <c:showCatName val="0"/>
          <c:showSerName val="0"/>
          <c:showPercent val="0"/>
          <c:showBubbleSize val="0"/>
        </c:dLbls>
        <c:marker val="1"/>
        <c:smooth val="0"/>
        <c:axId val="103852672"/>
        <c:axId val="103863040"/>
      </c:lineChart>
      <c:dateAx>
        <c:axId val="103852672"/>
        <c:scaling>
          <c:orientation val="minMax"/>
        </c:scaling>
        <c:delete val="1"/>
        <c:axPos val="b"/>
        <c:numFmt formatCode="ge" sourceLinked="1"/>
        <c:majorTickMark val="none"/>
        <c:minorTickMark val="none"/>
        <c:tickLblPos val="none"/>
        <c:crossAx val="103863040"/>
        <c:crosses val="autoZero"/>
        <c:auto val="1"/>
        <c:lblOffset val="100"/>
        <c:baseTimeUnit val="years"/>
      </c:dateAx>
      <c:valAx>
        <c:axId val="103863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852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D73"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宮城県　石巻市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Bd1</v>
      </c>
      <c r="X8" s="71"/>
      <c r="Y8" s="71"/>
      <c r="Z8" s="71"/>
      <c r="AA8" s="71"/>
      <c r="AB8" s="71"/>
      <c r="AC8" s="71"/>
      <c r="AD8" s="72" t="str">
        <f>データ!$M$6</f>
        <v>非設置</v>
      </c>
      <c r="AE8" s="72"/>
      <c r="AF8" s="72"/>
      <c r="AG8" s="72"/>
      <c r="AH8" s="72"/>
      <c r="AI8" s="72"/>
      <c r="AJ8" s="72"/>
      <c r="AK8" s="3"/>
      <c r="AL8" s="66">
        <f>データ!S6</f>
        <v>146162</v>
      </c>
      <c r="AM8" s="66"/>
      <c r="AN8" s="66"/>
      <c r="AO8" s="66"/>
      <c r="AP8" s="66"/>
      <c r="AQ8" s="66"/>
      <c r="AR8" s="66"/>
      <c r="AS8" s="66"/>
      <c r="AT8" s="65">
        <f>データ!T6</f>
        <v>554.58000000000004</v>
      </c>
      <c r="AU8" s="65"/>
      <c r="AV8" s="65"/>
      <c r="AW8" s="65"/>
      <c r="AX8" s="65"/>
      <c r="AY8" s="65"/>
      <c r="AZ8" s="65"/>
      <c r="BA8" s="65"/>
      <c r="BB8" s="65">
        <f>データ!U6</f>
        <v>263.55</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63.24</v>
      </c>
      <c r="Q10" s="65"/>
      <c r="R10" s="65"/>
      <c r="S10" s="65"/>
      <c r="T10" s="65"/>
      <c r="U10" s="65"/>
      <c r="V10" s="65"/>
      <c r="W10" s="65">
        <f>データ!Q6</f>
        <v>89.25</v>
      </c>
      <c r="X10" s="65"/>
      <c r="Y10" s="65"/>
      <c r="Z10" s="65"/>
      <c r="AA10" s="65"/>
      <c r="AB10" s="65"/>
      <c r="AC10" s="65"/>
      <c r="AD10" s="66">
        <f>データ!R6</f>
        <v>3510</v>
      </c>
      <c r="AE10" s="66"/>
      <c r="AF10" s="66"/>
      <c r="AG10" s="66"/>
      <c r="AH10" s="66"/>
      <c r="AI10" s="66"/>
      <c r="AJ10" s="66"/>
      <c r="AK10" s="2"/>
      <c r="AL10" s="66">
        <f>データ!V6</f>
        <v>91940</v>
      </c>
      <c r="AM10" s="66"/>
      <c r="AN10" s="66"/>
      <c r="AO10" s="66"/>
      <c r="AP10" s="66"/>
      <c r="AQ10" s="66"/>
      <c r="AR10" s="66"/>
      <c r="AS10" s="66"/>
      <c r="AT10" s="65">
        <f>データ!W6</f>
        <v>24.14</v>
      </c>
      <c r="AU10" s="65"/>
      <c r="AV10" s="65"/>
      <c r="AW10" s="65"/>
      <c r="AX10" s="65"/>
      <c r="AY10" s="65"/>
      <c r="AZ10" s="65"/>
      <c r="BA10" s="65"/>
      <c r="BB10" s="65">
        <f>データ!X6</f>
        <v>3808.62</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3" t="s">
        <v>125</v>
      </c>
      <c r="BM16" s="84"/>
      <c r="BN16" s="84"/>
      <c r="BO16" s="84"/>
      <c r="BP16" s="84"/>
      <c r="BQ16" s="84"/>
      <c r="BR16" s="84"/>
      <c r="BS16" s="84"/>
      <c r="BT16" s="84"/>
      <c r="BU16" s="84"/>
      <c r="BV16" s="84"/>
      <c r="BW16" s="84"/>
      <c r="BX16" s="84"/>
      <c r="BY16" s="84"/>
      <c r="BZ16" s="8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3"/>
      <c r="BM17" s="84"/>
      <c r="BN17" s="84"/>
      <c r="BO17" s="84"/>
      <c r="BP17" s="84"/>
      <c r="BQ17" s="84"/>
      <c r="BR17" s="84"/>
      <c r="BS17" s="84"/>
      <c r="BT17" s="84"/>
      <c r="BU17" s="84"/>
      <c r="BV17" s="84"/>
      <c r="BW17" s="84"/>
      <c r="BX17" s="84"/>
      <c r="BY17" s="84"/>
      <c r="BZ17" s="8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3"/>
      <c r="BM18" s="84"/>
      <c r="BN18" s="84"/>
      <c r="BO18" s="84"/>
      <c r="BP18" s="84"/>
      <c r="BQ18" s="84"/>
      <c r="BR18" s="84"/>
      <c r="BS18" s="84"/>
      <c r="BT18" s="84"/>
      <c r="BU18" s="84"/>
      <c r="BV18" s="84"/>
      <c r="BW18" s="84"/>
      <c r="BX18" s="84"/>
      <c r="BY18" s="84"/>
      <c r="BZ18" s="8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3"/>
      <c r="BM19" s="84"/>
      <c r="BN19" s="84"/>
      <c r="BO19" s="84"/>
      <c r="BP19" s="84"/>
      <c r="BQ19" s="84"/>
      <c r="BR19" s="84"/>
      <c r="BS19" s="84"/>
      <c r="BT19" s="84"/>
      <c r="BU19" s="84"/>
      <c r="BV19" s="84"/>
      <c r="BW19" s="84"/>
      <c r="BX19" s="84"/>
      <c r="BY19" s="84"/>
      <c r="BZ19" s="8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3"/>
      <c r="BM20" s="84"/>
      <c r="BN20" s="84"/>
      <c r="BO20" s="84"/>
      <c r="BP20" s="84"/>
      <c r="BQ20" s="84"/>
      <c r="BR20" s="84"/>
      <c r="BS20" s="84"/>
      <c r="BT20" s="84"/>
      <c r="BU20" s="84"/>
      <c r="BV20" s="84"/>
      <c r="BW20" s="84"/>
      <c r="BX20" s="84"/>
      <c r="BY20" s="84"/>
      <c r="BZ20" s="8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3"/>
      <c r="BM21" s="84"/>
      <c r="BN21" s="84"/>
      <c r="BO21" s="84"/>
      <c r="BP21" s="84"/>
      <c r="BQ21" s="84"/>
      <c r="BR21" s="84"/>
      <c r="BS21" s="84"/>
      <c r="BT21" s="84"/>
      <c r="BU21" s="84"/>
      <c r="BV21" s="84"/>
      <c r="BW21" s="84"/>
      <c r="BX21" s="84"/>
      <c r="BY21" s="84"/>
      <c r="BZ21" s="8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3"/>
      <c r="BM22" s="84"/>
      <c r="BN22" s="84"/>
      <c r="BO22" s="84"/>
      <c r="BP22" s="84"/>
      <c r="BQ22" s="84"/>
      <c r="BR22" s="84"/>
      <c r="BS22" s="84"/>
      <c r="BT22" s="84"/>
      <c r="BU22" s="84"/>
      <c r="BV22" s="84"/>
      <c r="BW22" s="84"/>
      <c r="BX22" s="84"/>
      <c r="BY22" s="84"/>
      <c r="BZ22" s="8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3"/>
      <c r="BM23" s="84"/>
      <c r="BN23" s="84"/>
      <c r="BO23" s="84"/>
      <c r="BP23" s="84"/>
      <c r="BQ23" s="84"/>
      <c r="BR23" s="84"/>
      <c r="BS23" s="84"/>
      <c r="BT23" s="84"/>
      <c r="BU23" s="84"/>
      <c r="BV23" s="84"/>
      <c r="BW23" s="84"/>
      <c r="BX23" s="84"/>
      <c r="BY23" s="84"/>
      <c r="BZ23" s="8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3"/>
      <c r="BM24" s="84"/>
      <c r="BN24" s="84"/>
      <c r="BO24" s="84"/>
      <c r="BP24" s="84"/>
      <c r="BQ24" s="84"/>
      <c r="BR24" s="84"/>
      <c r="BS24" s="84"/>
      <c r="BT24" s="84"/>
      <c r="BU24" s="84"/>
      <c r="BV24" s="84"/>
      <c r="BW24" s="84"/>
      <c r="BX24" s="84"/>
      <c r="BY24" s="84"/>
      <c r="BZ24" s="8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3"/>
      <c r="BM25" s="84"/>
      <c r="BN25" s="84"/>
      <c r="BO25" s="84"/>
      <c r="BP25" s="84"/>
      <c r="BQ25" s="84"/>
      <c r="BR25" s="84"/>
      <c r="BS25" s="84"/>
      <c r="BT25" s="84"/>
      <c r="BU25" s="84"/>
      <c r="BV25" s="84"/>
      <c r="BW25" s="84"/>
      <c r="BX25" s="84"/>
      <c r="BY25" s="84"/>
      <c r="BZ25" s="8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3"/>
      <c r="BM26" s="84"/>
      <c r="BN26" s="84"/>
      <c r="BO26" s="84"/>
      <c r="BP26" s="84"/>
      <c r="BQ26" s="84"/>
      <c r="BR26" s="84"/>
      <c r="BS26" s="84"/>
      <c r="BT26" s="84"/>
      <c r="BU26" s="84"/>
      <c r="BV26" s="84"/>
      <c r="BW26" s="84"/>
      <c r="BX26" s="84"/>
      <c r="BY26" s="84"/>
      <c r="BZ26" s="8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3"/>
      <c r="BM27" s="84"/>
      <c r="BN27" s="84"/>
      <c r="BO27" s="84"/>
      <c r="BP27" s="84"/>
      <c r="BQ27" s="84"/>
      <c r="BR27" s="84"/>
      <c r="BS27" s="84"/>
      <c r="BT27" s="84"/>
      <c r="BU27" s="84"/>
      <c r="BV27" s="84"/>
      <c r="BW27" s="84"/>
      <c r="BX27" s="84"/>
      <c r="BY27" s="84"/>
      <c r="BZ27" s="8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3"/>
      <c r="BM28" s="84"/>
      <c r="BN28" s="84"/>
      <c r="BO28" s="84"/>
      <c r="BP28" s="84"/>
      <c r="BQ28" s="84"/>
      <c r="BR28" s="84"/>
      <c r="BS28" s="84"/>
      <c r="BT28" s="84"/>
      <c r="BU28" s="84"/>
      <c r="BV28" s="84"/>
      <c r="BW28" s="84"/>
      <c r="BX28" s="84"/>
      <c r="BY28" s="84"/>
      <c r="BZ28" s="8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3"/>
      <c r="BM29" s="84"/>
      <c r="BN29" s="84"/>
      <c r="BO29" s="84"/>
      <c r="BP29" s="84"/>
      <c r="BQ29" s="84"/>
      <c r="BR29" s="84"/>
      <c r="BS29" s="84"/>
      <c r="BT29" s="84"/>
      <c r="BU29" s="84"/>
      <c r="BV29" s="84"/>
      <c r="BW29" s="84"/>
      <c r="BX29" s="84"/>
      <c r="BY29" s="84"/>
      <c r="BZ29" s="8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3"/>
      <c r="BM30" s="84"/>
      <c r="BN30" s="84"/>
      <c r="BO30" s="84"/>
      <c r="BP30" s="84"/>
      <c r="BQ30" s="84"/>
      <c r="BR30" s="84"/>
      <c r="BS30" s="84"/>
      <c r="BT30" s="84"/>
      <c r="BU30" s="84"/>
      <c r="BV30" s="84"/>
      <c r="BW30" s="84"/>
      <c r="BX30" s="84"/>
      <c r="BY30" s="84"/>
      <c r="BZ30" s="8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3"/>
      <c r="BM31" s="84"/>
      <c r="BN31" s="84"/>
      <c r="BO31" s="84"/>
      <c r="BP31" s="84"/>
      <c r="BQ31" s="84"/>
      <c r="BR31" s="84"/>
      <c r="BS31" s="84"/>
      <c r="BT31" s="84"/>
      <c r="BU31" s="84"/>
      <c r="BV31" s="84"/>
      <c r="BW31" s="84"/>
      <c r="BX31" s="84"/>
      <c r="BY31" s="84"/>
      <c r="BZ31" s="8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3"/>
      <c r="BM32" s="84"/>
      <c r="BN32" s="84"/>
      <c r="BO32" s="84"/>
      <c r="BP32" s="84"/>
      <c r="BQ32" s="84"/>
      <c r="BR32" s="84"/>
      <c r="BS32" s="84"/>
      <c r="BT32" s="84"/>
      <c r="BU32" s="84"/>
      <c r="BV32" s="84"/>
      <c r="BW32" s="84"/>
      <c r="BX32" s="84"/>
      <c r="BY32" s="84"/>
      <c r="BZ32" s="8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3"/>
      <c r="BM33" s="84"/>
      <c r="BN33" s="84"/>
      <c r="BO33" s="84"/>
      <c r="BP33" s="84"/>
      <c r="BQ33" s="84"/>
      <c r="BR33" s="84"/>
      <c r="BS33" s="84"/>
      <c r="BT33" s="84"/>
      <c r="BU33" s="84"/>
      <c r="BV33" s="84"/>
      <c r="BW33" s="84"/>
      <c r="BX33" s="84"/>
      <c r="BY33" s="84"/>
      <c r="BZ33" s="85"/>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83"/>
      <c r="BM34" s="84"/>
      <c r="BN34" s="84"/>
      <c r="BO34" s="84"/>
      <c r="BP34" s="84"/>
      <c r="BQ34" s="84"/>
      <c r="BR34" s="84"/>
      <c r="BS34" s="84"/>
      <c r="BT34" s="84"/>
      <c r="BU34" s="84"/>
      <c r="BV34" s="84"/>
      <c r="BW34" s="84"/>
      <c r="BX34" s="84"/>
      <c r="BY34" s="84"/>
      <c r="BZ34" s="85"/>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83"/>
      <c r="BM35" s="84"/>
      <c r="BN35" s="84"/>
      <c r="BO35" s="84"/>
      <c r="BP35" s="84"/>
      <c r="BQ35" s="84"/>
      <c r="BR35" s="84"/>
      <c r="BS35" s="84"/>
      <c r="BT35" s="84"/>
      <c r="BU35" s="84"/>
      <c r="BV35" s="84"/>
      <c r="BW35" s="84"/>
      <c r="BX35" s="84"/>
      <c r="BY35" s="84"/>
      <c r="BZ35" s="8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3"/>
      <c r="BM36" s="84"/>
      <c r="BN36" s="84"/>
      <c r="BO36" s="84"/>
      <c r="BP36" s="84"/>
      <c r="BQ36" s="84"/>
      <c r="BR36" s="84"/>
      <c r="BS36" s="84"/>
      <c r="BT36" s="84"/>
      <c r="BU36" s="84"/>
      <c r="BV36" s="84"/>
      <c r="BW36" s="84"/>
      <c r="BX36" s="84"/>
      <c r="BY36" s="84"/>
      <c r="BZ36" s="8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3"/>
      <c r="BM37" s="84"/>
      <c r="BN37" s="84"/>
      <c r="BO37" s="84"/>
      <c r="BP37" s="84"/>
      <c r="BQ37" s="84"/>
      <c r="BR37" s="84"/>
      <c r="BS37" s="84"/>
      <c r="BT37" s="84"/>
      <c r="BU37" s="84"/>
      <c r="BV37" s="84"/>
      <c r="BW37" s="84"/>
      <c r="BX37" s="84"/>
      <c r="BY37" s="84"/>
      <c r="BZ37" s="8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3"/>
      <c r="BM38" s="84"/>
      <c r="BN38" s="84"/>
      <c r="BO38" s="84"/>
      <c r="BP38" s="84"/>
      <c r="BQ38" s="84"/>
      <c r="BR38" s="84"/>
      <c r="BS38" s="84"/>
      <c r="BT38" s="84"/>
      <c r="BU38" s="84"/>
      <c r="BV38" s="84"/>
      <c r="BW38" s="84"/>
      <c r="BX38" s="84"/>
      <c r="BY38" s="84"/>
      <c r="BZ38" s="8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3"/>
      <c r="BM39" s="84"/>
      <c r="BN39" s="84"/>
      <c r="BO39" s="84"/>
      <c r="BP39" s="84"/>
      <c r="BQ39" s="84"/>
      <c r="BR39" s="84"/>
      <c r="BS39" s="84"/>
      <c r="BT39" s="84"/>
      <c r="BU39" s="84"/>
      <c r="BV39" s="84"/>
      <c r="BW39" s="84"/>
      <c r="BX39" s="84"/>
      <c r="BY39" s="84"/>
      <c r="BZ39" s="8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3"/>
      <c r="BM40" s="84"/>
      <c r="BN40" s="84"/>
      <c r="BO40" s="84"/>
      <c r="BP40" s="84"/>
      <c r="BQ40" s="84"/>
      <c r="BR40" s="84"/>
      <c r="BS40" s="84"/>
      <c r="BT40" s="84"/>
      <c r="BU40" s="84"/>
      <c r="BV40" s="84"/>
      <c r="BW40" s="84"/>
      <c r="BX40" s="84"/>
      <c r="BY40" s="84"/>
      <c r="BZ40" s="8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3"/>
      <c r="BM41" s="84"/>
      <c r="BN41" s="84"/>
      <c r="BO41" s="84"/>
      <c r="BP41" s="84"/>
      <c r="BQ41" s="84"/>
      <c r="BR41" s="84"/>
      <c r="BS41" s="84"/>
      <c r="BT41" s="84"/>
      <c r="BU41" s="84"/>
      <c r="BV41" s="84"/>
      <c r="BW41" s="84"/>
      <c r="BX41" s="84"/>
      <c r="BY41" s="84"/>
      <c r="BZ41" s="8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3"/>
      <c r="BM42" s="84"/>
      <c r="BN42" s="84"/>
      <c r="BO42" s="84"/>
      <c r="BP42" s="84"/>
      <c r="BQ42" s="84"/>
      <c r="BR42" s="84"/>
      <c r="BS42" s="84"/>
      <c r="BT42" s="84"/>
      <c r="BU42" s="84"/>
      <c r="BV42" s="84"/>
      <c r="BW42" s="84"/>
      <c r="BX42" s="84"/>
      <c r="BY42" s="84"/>
      <c r="BZ42" s="8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3"/>
      <c r="BM43" s="84"/>
      <c r="BN43" s="84"/>
      <c r="BO43" s="84"/>
      <c r="BP43" s="84"/>
      <c r="BQ43" s="84"/>
      <c r="BR43" s="84"/>
      <c r="BS43" s="84"/>
      <c r="BT43" s="84"/>
      <c r="BU43" s="84"/>
      <c r="BV43" s="84"/>
      <c r="BW43" s="84"/>
      <c r="BX43" s="84"/>
      <c r="BY43" s="84"/>
      <c r="BZ43" s="8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6"/>
      <c r="BM44" s="87"/>
      <c r="BN44" s="87"/>
      <c r="BO44" s="87"/>
      <c r="BP44" s="87"/>
      <c r="BQ44" s="87"/>
      <c r="BR44" s="87"/>
      <c r="BS44" s="87"/>
      <c r="BT44" s="87"/>
      <c r="BU44" s="87"/>
      <c r="BV44" s="87"/>
      <c r="BW44" s="87"/>
      <c r="BX44" s="87"/>
      <c r="BY44" s="87"/>
      <c r="BZ44" s="8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123</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124</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56</v>
      </c>
      <c r="H86" s="25" t="str">
        <f>データ!BP6</f>
        <v>【707.33】</v>
      </c>
      <c r="I86" s="25" t="str">
        <f>データ!CA6</f>
        <v>【101.26】</v>
      </c>
      <c r="J86" s="25" t="str">
        <f>データ!CL6</f>
        <v>【136.39】</v>
      </c>
      <c r="K86" s="25" t="str">
        <f>データ!CW6</f>
        <v>【60.13】</v>
      </c>
      <c r="L86" s="25" t="str">
        <f>データ!DH6</f>
        <v>【95.06】</v>
      </c>
      <c r="M86" s="25" t="s">
        <v>55</v>
      </c>
      <c r="N86" s="25" t="s">
        <v>55</v>
      </c>
      <c r="O86" s="25" t="str">
        <f>データ!EO6</f>
        <v>【0.23】</v>
      </c>
    </row>
  </sheetData>
  <sheetProtection algorithmName="SHA-512" hashValue="Dur9iFLrqij3N6M4swFxO+DxCgLXUNzykQj64jUy/UJf6uLgXclji9VzcOFDb0P4fDsYcanqhtL9jPto9TRiKw==" saltValue="HbtjMrLSlFJ4GUtsmiTUXw=="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42021</v>
      </c>
      <c r="D6" s="32">
        <f t="shared" si="3"/>
        <v>47</v>
      </c>
      <c r="E6" s="32">
        <f t="shared" si="3"/>
        <v>17</v>
      </c>
      <c r="F6" s="32">
        <f t="shared" si="3"/>
        <v>1</v>
      </c>
      <c r="G6" s="32">
        <f t="shared" si="3"/>
        <v>0</v>
      </c>
      <c r="H6" s="32" t="str">
        <f t="shared" si="3"/>
        <v>宮城県　石巻市</v>
      </c>
      <c r="I6" s="32" t="str">
        <f t="shared" si="3"/>
        <v>法非適用</v>
      </c>
      <c r="J6" s="32" t="str">
        <f t="shared" si="3"/>
        <v>下水道事業</v>
      </c>
      <c r="K6" s="32" t="str">
        <f t="shared" si="3"/>
        <v>公共下水道</v>
      </c>
      <c r="L6" s="32" t="str">
        <f t="shared" si="3"/>
        <v>Bd1</v>
      </c>
      <c r="M6" s="32" t="str">
        <f t="shared" si="3"/>
        <v>非設置</v>
      </c>
      <c r="N6" s="33" t="str">
        <f t="shared" si="3"/>
        <v>-</v>
      </c>
      <c r="O6" s="33" t="str">
        <f t="shared" si="3"/>
        <v>該当数値なし</v>
      </c>
      <c r="P6" s="33">
        <f t="shared" si="3"/>
        <v>63.24</v>
      </c>
      <c r="Q6" s="33">
        <f t="shared" si="3"/>
        <v>89.25</v>
      </c>
      <c r="R6" s="33">
        <f t="shared" si="3"/>
        <v>3510</v>
      </c>
      <c r="S6" s="33">
        <f t="shared" si="3"/>
        <v>146162</v>
      </c>
      <c r="T6" s="33">
        <f t="shared" si="3"/>
        <v>554.58000000000004</v>
      </c>
      <c r="U6" s="33">
        <f t="shared" si="3"/>
        <v>263.55</v>
      </c>
      <c r="V6" s="33">
        <f t="shared" si="3"/>
        <v>91940</v>
      </c>
      <c r="W6" s="33">
        <f t="shared" si="3"/>
        <v>24.14</v>
      </c>
      <c r="X6" s="33">
        <f t="shared" si="3"/>
        <v>3808.62</v>
      </c>
      <c r="Y6" s="34">
        <f>IF(Y7="",NA(),Y7)</f>
        <v>58.95</v>
      </c>
      <c r="Z6" s="34">
        <f t="shared" ref="Z6:AH6" si="4">IF(Z7="",NA(),Z7)</f>
        <v>69.89</v>
      </c>
      <c r="AA6" s="34">
        <f t="shared" si="4"/>
        <v>59.93</v>
      </c>
      <c r="AB6" s="34">
        <f t="shared" si="4"/>
        <v>41.78</v>
      </c>
      <c r="AC6" s="34">
        <f t="shared" si="4"/>
        <v>53.13</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789.66</v>
      </c>
      <c r="BG6" s="34">
        <f t="shared" ref="BG6:BO6" si="7">IF(BG7="",NA(),BG7)</f>
        <v>434.64</v>
      </c>
      <c r="BH6" s="34">
        <f t="shared" si="7"/>
        <v>409.17</v>
      </c>
      <c r="BI6" s="34">
        <f t="shared" si="7"/>
        <v>166.66</v>
      </c>
      <c r="BJ6" s="34">
        <f t="shared" si="7"/>
        <v>575.02</v>
      </c>
      <c r="BK6" s="34">
        <f t="shared" si="7"/>
        <v>885.97</v>
      </c>
      <c r="BL6" s="34">
        <f t="shared" si="7"/>
        <v>854.16</v>
      </c>
      <c r="BM6" s="34">
        <f t="shared" si="7"/>
        <v>848.31</v>
      </c>
      <c r="BN6" s="34">
        <f t="shared" si="7"/>
        <v>774.99</v>
      </c>
      <c r="BO6" s="34">
        <f t="shared" si="7"/>
        <v>799.41</v>
      </c>
      <c r="BP6" s="33" t="str">
        <f>IF(BP7="","",IF(BP7="-","【-】","【"&amp;SUBSTITUTE(TEXT(BP7,"#,##0.00"),"-","△")&amp;"】"))</f>
        <v>【707.33】</v>
      </c>
      <c r="BQ6" s="34">
        <f>IF(BQ7="",NA(),BQ7)</f>
        <v>75.63</v>
      </c>
      <c r="BR6" s="34">
        <f t="shared" ref="BR6:BZ6" si="8">IF(BR7="",NA(),BR7)</f>
        <v>92.53</v>
      </c>
      <c r="BS6" s="34">
        <f t="shared" si="8"/>
        <v>79.39</v>
      </c>
      <c r="BT6" s="34">
        <f t="shared" si="8"/>
        <v>75.650000000000006</v>
      </c>
      <c r="BU6" s="34">
        <f t="shared" si="8"/>
        <v>90.15</v>
      </c>
      <c r="BV6" s="34">
        <f t="shared" si="8"/>
        <v>89.94</v>
      </c>
      <c r="BW6" s="34">
        <f t="shared" si="8"/>
        <v>93.13</v>
      </c>
      <c r="BX6" s="34">
        <f t="shared" si="8"/>
        <v>94.38</v>
      </c>
      <c r="BY6" s="34">
        <f t="shared" si="8"/>
        <v>96.57</v>
      </c>
      <c r="BZ6" s="34">
        <f t="shared" si="8"/>
        <v>96.54</v>
      </c>
      <c r="CA6" s="33" t="str">
        <f>IF(CA7="","",IF(CA7="-","【-】","【"&amp;SUBSTITUTE(TEXT(CA7,"#,##0.00"),"-","△")&amp;"】"))</f>
        <v>【101.26】</v>
      </c>
      <c r="CB6" s="34">
        <f>IF(CB7="",NA(),CB7)</f>
        <v>259.66000000000003</v>
      </c>
      <c r="CC6" s="34">
        <f t="shared" ref="CC6:CK6" si="9">IF(CC7="",NA(),CC7)</f>
        <v>216.88</v>
      </c>
      <c r="CD6" s="34">
        <f t="shared" si="9"/>
        <v>254.16</v>
      </c>
      <c r="CE6" s="34">
        <f t="shared" si="9"/>
        <v>266.20999999999998</v>
      </c>
      <c r="CF6" s="34">
        <f t="shared" si="9"/>
        <v>223.43</v>
      </c>
      <c r="CG6" s="34">
        <f t="shared" si="9"/>
        <v>168.57</v>
      </c>
      <c r="CH6" s="34">
        <f t="shared" si="9"/>
        <v>167.97</v>
      </c>
      <c r="CI6" s="34">
        <f t="shared" si="9"/>
        <v>165.45</v>
      </c>
      <c r="CJ6" s="34">
        <f t="shared" si="9"/>
        <v>161.54</v>
      </c>
      <c r="CK6" s="34">
        <f t="shared" si="9"/>
        <v>162.81</v>
      </c>
      <c r="CL6" s="33" t="str">
        <f>IF(CL7="","",IF(CL7="-","【-】","【"&amp;SUBSTITUTE(TEXT(CL7,"#,##0.00"),"-","△")&amp;"】"))</f>
        <v>【136.39】</v>
      </c>
      <c r="CM6" s="34">
        <f>IF(CM7="",NA(),CM7)</f>
        <v>2522.11</v>
      </c>
      <c r="CN6" s="34">
        <f t="shared" ref="CN6:CV6" si="10">IF(CN7="",NA(),CN7)</f>
        <v>2548.7800000000002</v>
      </c>
      <c r="CO6" s="34">
        <f t="shared" si="10"/>
        <v>2485.2199999999998</v>
      </c>
      <c r="CP6" s="34">
        <f t="shared" si="10"/>
        <v>2478.2199999999998</v>
      </c>
      <c r="CQ6" s="34">
        <f t="shared" si="10"/>
        <v>2286.11</v>
      </c>
      <c r="CR6" s="34">
        <f t="shared" si="10"/>
        <v>64.12</v>
      </c>
      <c r="CS6" s="34">
        <f t="shared" si="10"/>
        <v>64.87</v>
      </c>
      <c r="CT6" s="34">
        <f t="shared" si="10"/>
        <v>65.62</v>
      </c>
      <c r="CU6" s="34">
        <f t="shared" si="10"/>
        <v>64.67</v>
      </c>
      <c r="CV6" s="34">
        <f t="shared" si="10"/>
        <v>64.959999999999994</v>
      </c>
      <c r="CW6" s="33" t="str">
        <f>IF(CW7="","",IF(CW7="-","【-】","【"&amp;SUBSTITUTE(TEXT(CW7,"#,##0.00"),"-","△")&amp;"】"))</f>
        <v>【60.13】</v>
      </c>
      <c r="CX6" s="34">
        <f>IF(CX7="",NA(),CX7)</f>
        <v>78.5</v>
      </c>
      <c r="CY6" s="34">
        <f t="shared" ref="CY6:DG6" si="11">IF(CY7="",NA(),CY7)</f>
        <v>75.180000000000007</v>
      </c>
      <c r="CZ6" s="34">
        <f t="shared" si="11"/>
        <v>78</v>
      </c>
      <c r="DA6" s="34">
        <f t="shared" si="11"/>
        <v>80.650000000000006</v>
      </c>
      <c r="DB6" s="34">
        <f t="shared" si="11"/>
        <v>84.46</v>
      </c>
      <c r="DC6" s="34">
        <f t="shared" si="11"/>
        <v>90.91</v>
      </c>
      <c r="DD6" s="34">
        <f t="shared" si="11"/>
        <v>91.11</v>
      </c>
      <c r="DE6" s="34">
        <f t="shared" si="11"/>
        <v>91.44</v>
      </c>
      <c r="DF6" s="34">
        <f t="shared" si="11"/>
        <v>91.76</v>
      </c>
      <c r="DG6" s="34">
        <f t="shared" si="11"/>
        <v>92.3</v>
      </c>
      <c r="DH6" s="33" t="str">
        <f>IF(DH7="","",IF(DH7="-","【-】","【"&amp;SUBSTITUTE(TEXT(DH7,"#,##0.00"),"-","△")&amp;"】"))</f>
        <v>【95.06】</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4">
        <f>IF(EE7="",NA(),EE7)</f>
        <v>1.27</v>
      </c>
      <c r="EF6" s="34">
        <f t="shared" ref="EF6:EN6" si="14">IF(EF7="",NA(),EF7)</f>
        <v>3.34</v>
      </c>
      <c r="EG6" s="34">
        <f t="shared" si="14"/>
        <v>7.12</v>
      </c>
      <c r="EH6" s="34">
        <f t="shared" si="14"/>
        <v>1.91</v>
      </c>
      <c r="EI6" s="34">
        <f t="shared" si="14"/>
        <v>1.71</v>
      </c>
      <c r="EJ6" s="34">
        <f t="shared" si="14"/>
        <v>7.0000000000000007E-2</v>
      </c>
      <c r="EK6" s="34">
        <f t="shared" si="14"/>
        <v>0.1</v>
      </c>
      <c r="EL6" s="34">
        <f t="shared" si="14"/>
        <v>0.27</v>
      </c>
      <c r="EM6" s="34">
        <f t="shared" si="14"/>
        <v>0.17</v>
      </c>
      <c r="EN6" s="34">
        <f t="shared" si="14"/>
        <v>0.13</v>
      </c>
      <c r="EO6" s="33" t="str">
        <f>IF(EO7="","",IF(EO7="-","【-】","【"&amp;SUBSTITUTE(TEXT(EO7,"#,##0.00"),"-","△")&amp;"】"))</f>
        <v>【0.23】</v>
      </c>
    </row>
    <row r="7" spans="1:145" s="35" customFormat="1" x14ac:dyDescent="0.15">
      <c r="A7" s="27"/>
      <c r="B7" s="36">
        <v>2017</v>
      </c>
      <c r="C7" s="36">
        <v>42021</v>
      </c>
      <c r="D7" s="36">
        <v>47</v>
      </c>
      <c r="E7" s="36">
        <v>17</v>
      </c>
      <c r="F7" s="36">
        <v>1</v>
      </c>
      <c r="G7" s="36">
        <v>0</v>
      </c>
      <c r="H7" s="36" t="s">
        <v>110</v>
      </c>
      <c r="I7" s="36" t="s">
        <v>111</v>
      </c>
      <c r="J7" s="36" t="s">
        <v>112</v>
      </c>
      <c r="K7" s="36" t="s">
        <v>113</v>
      </c>
      <c r="L7" s="36" t="s">
        <v>114</v>
      </c>
      <c r="M7" s="36" t="s">
        <v>115</v>
      </c>
      <c r="N7" s="37" t="s">
        <v>116</v>
      </c>
      <c r="O7" s="37" t="s">
        <v>117</v>
      </c>
      <c r="P7" s="37">
        <v>63.24</v>
      </c>
      <c r="Q7" s="37">
        <v>89.25</v>
      </c>
      <c r="R7" s="37">
        <v>3510</v>
      </c>
      <c r="S7" s="37">
        <v>146162</v>
      </c>
      <c r="T7" s="37">
        <v>554.58000000000004</v>
      </c>
      <c r="U7" s="37">
        <v>263.55</v>
      </c>
      <c r="V7" s="37">
        <v>91940</v>
      </c>
      <c r="W7" s="37">
        <v>24.14</v>
      </c>
      <c r="X7" s="37">
        <v>3808.62</v>
      </c>
      <c r="Y7" s="37">
        <v>58.95</v>
      </c>
      <c r="Z7" s="37">
        <v>69.89</v>
      </c>
      <c r="AA7" s="37">
        <v>59.93</v>
      </c>
      <c r="AB7" s="37">
        <v>41.78</v>
      </c>
      <c r="AC7" s="37">
        <v>53.13</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789.66</v>
      </c>
      <c r="BG7" s="37">
        <v>434.64</v>
      </c>
      <c r="BH7" s="37">
        <v>409.17</v>
      </c>
      <c r="BI7" s="37">
        <v>166.66</v>
      </c>
      <c r="BJ7" s="37">
        <v>575.02</v>
      </c>
      <c r="BK7" s="37">
        <v>885.97</v>
      </c>
      <c r="BL7" s="37">
        <v>854.16</v>
      </c>
      <c r="BM7" s="37">
        <v>848.31</v>
      </c>
      <c r="BN7" s="37">
        <v>774.99</v>
      </c>
      <c r="BO7" s="37">
        <v>799.41</v>
      </c>
      <c r="BP7" s="37">
        <v>707.33</v>
      </c>
      <c r="BQ7" s="37">
        <v>75.63</v>
      </c>
      <c r="BR7" s="37">
        <v>92.53</v>
      </c>
      <c r="BS7" s="37">
        <v>79.39</v>
      </c>
      <c r="BT7" s="37">
        <v>75.650000000000006</v>
      </c>
      <c r="BU7" s="37">
        <v>90.15</v>
      </c>
      <c r="BV7" s="37">
        <v>89.94</v>
      </c>
      <c r="BW7" s="37">
        <v>93.13</v>
      </c>
      <c r="BX7" s="37">
        <v>94.38</v>
      </c>
      <c r="BY7" s="37">
        <v>96.57</v>
      </c>
      <c r="BZ7" s="37">
        <v>96.54</v>
      </c>
      <c r="CA7" s="37">
        <v>101.26</v>
      </c>
      <c r="CB7" s="37">
        <v>259.66000000000003</v>
      </c>
      <c r="CC7" s="37">
        <v>216.88</v>
      </c>
      <c r="CD7" s="37">
        <v>254.16</v>
      </c>
      <c r="CE7" s="37">
        <v>266.20999999999998</v>
      </c>
      <c r="CF7" s="37">
        <v>223.43</v>
      </c>
      <c r="CG7" s="37">
        <v>168.57</v>
      </c>
      <c r="CH7" s="37">
        <v>167.97</v>
      </c>
      <c r="CI7" s="37">
        <v>165.45</v>
      </c>
      <c r="CJ7" s="37">
        <v>161.54</v>
      </c>
      <c r="CK7" s="37">
        <v>162.81</v>
      </c>
      <c r="CL7" s="37">
        <v>136.38999999999999</v>
      </c>
      <c r="CM7" s="37">
        <v>2522.11</v>
      </c>
      <c r="CN7" s="37">
        <v>2548.7800000000002</v>
      </c>
      <c r="CO7" s="37">
        <v>2485.2199999999998</v>
      </c>
      <c r="CP7" s="37">
        <v>2478.2199999999998</v>
      </c>
      <c r="CQ7" s="37">
        <v>2286.11</v>
      </c>
      <c r="CR7" s="37">
        <v>64.12</v>
      </c>
      <c r="CS7" s="37">
        <v>64.87</v>
      </c>
      <c r="CT7" s="37">
        <v>65.62</v>
      </c>
      <c r="CU7" s="37">
        <v>64.67</v>
      </c>
      <c r="CV7" s="37">
        <v>64.959999999999994</v>
      </c>
      <c r="CW7" s="37">
        <v>60.13</v>
      </c>
      <c r="CX7" s="37">
        <v>78.5</v>
      </c>
      <c r="CY7" s="37">
        <v>75.180000000000007</v>
      </c>
      <c r="CZ7" s="37">
        <v>78</v>
      </c>
      <c r="DA7" s="37">
        <v>80.650000000000006</v>
      </c>
      <c r="DB7" s="37">
        <v>84.46</v>
      </c>
      <c r="DC7" s="37">
        <v>90.91</v>
      </c>
      <c r="DD7" s="37">
        <v>91.11</v>
      </c>
      <c r="DE7" s="37">
        <v>91.44</v>
      </c>
      <c r="DF7" s="37">
        <v>91.76</v>
      </c>
      <c r="DG7" s="37">
        <v>92.3</v>
      </c>
      <c r="DH7" s="37">
        <v>95.06</v>
      </c>
      <c r="DI7" s="37"/>
      <c r="DJ7" s="37"/>
      <c r="DK7" s="37"/>
      <c r="DL7" s="37"/>
      <c r="DM7" s="37"/>
      <c r="DN7" s="37"/>
      <c r="DO7" s="37"/>
      <c r="DP7" s="37"/>
      <c r="DQ7" s="37"/>
      <c r="DR7" s="37"/>
      <c r="DS7" s="37"/>
      <c r="DT7" s="37"/>
      <c r="DU7" s="37"/>
      <c r="DV7" s="37"/>
      <c r="DW7" s="37"/>
      <c r="DX7" s="37"/>
      <c r="DY7" s="37"/>
      <c r="DZ7" s="37"/>
      <c r="EA7" s="37"/>
      <c r="EB7" s="37"/>
      <c r="EC7" s="37"/>
      <c r="ED7" s="37"/>
      <c r="EE7" s="37">
        <v>1.27</v>
      </c>
      <c r="EF7" s="37">
        <v>3.34</v>
      </c>
      <c r="EG7" s="37">
        <v>7.12</v>
      </c>
      <c r="EH7" s="37">
        <v>1.91</v>
      </c>
      <c r="EI7" s="37">
        <v>1.71</v>
      </c>
      <c r="EJ7" s="37">
        <v>7.0000000000000007E-2</v>
      </c>
      <c r="EK7" s="37">
        <v>0.1</v>
      </c>
      <c r="EL7" s="37">
        <v>0.27</v>
      </c>
      <c r="EM7" s="37">
        <v>0.17</v>
      </c>
      <c r="EN7" s="37">
        <v>0.13</v>
      </c>
      <c r="EO7" s="37">
        <v>0.23</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宮城県</cp:lastModifiedBy>
  <cp:lastPrinted>2019-02-12T06:44:05Z</cp:lastPrinted>
  <dcterms:created xsi:type="dcterms:W3CDTF">2018-12-03T08:59:18Z</dcterms:created>
  <dcterms:modified xsi:type="dcterms:W3CDTF">2019-02-14T01:57:27Z</dcterms:modified>
</cp:coreProperties>
</file>