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3.17\市町村課共通\50財務\02公営企業会計\01_決算状況調査\①全般\H29実施・公営企業決算統計関係\22 経営比較分析表\03 市町村等回答\21 丸森町★\02 第2回修正\"/>
    </mc:Choice>
  </mc:AlternateContent>
  <workbookProtection workbookPassword="B319" lockStructure="1"/>
  <bookViews>
    <workbookView showHorizontalScroll="0" showVerticalScroll="0" showSheetTabs="0" xWindow="0" yWindow="0" windowWidth="20490" windowHeight="7530"/>
  </bookViews>
  <sheets>
    <sheet name="法適用_水道事業" sheetId="4" r:id="rId1"/>
    <sheet name="データ" sheetId="5" state="hidden" r:id="rId2"/>
  </sheets>
  <calcPr calcId="162913" iterate="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W10" i="4" s="1"/>
  <c r="P6" i="5"/>
  <c r="P10" i="4" s="1"/>
  <c r="O6" i="5"/>
  <c r="N6" i="5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H85" i="4"/>
  <c r="G85" i="4"/>
  <c r="BB10" i="4"/>
  <c r="AT10" i="4"/>
  <c r="I10" i="4"/>
  <c r="B10" i="4"/>
  <c r="BB8" i="4"/>
  <c r="AT8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<sst xmlns="http://schemas.openxmlformats.org/spreadsheetml/2006/main" count="232" uniqueCount="120">
  <si>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</si>
  <si>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</si>
  <si>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</si>
  <si>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</si>
  <si>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</si>
  <si>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</si>
  <si>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</si>
  <si>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</si>
  <si>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</si>
  <si>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</si>
  <si>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</si>
  <si>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</si>
  <si>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</si>
  <si>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</si>
  <si>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</si>
  <si>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</si>
  <si>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</si>
  <si>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</si>
  <si>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</si>
  <si>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</si>
  <si>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</si>
  <si>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</si>
  <si>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</si>
  <si>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</si>
  <si>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</si>
  <si>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</si>
  <si>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</si>
  <si>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</si>
  <si>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</si>
  <si>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</si>
  <si>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</si>
  <si>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</si>
  <si>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</si>
  <si>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</si>
  <si>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</si>
  <si>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</si>
  <si>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</si>
  <si>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</si>
  <si>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</si>
  <si>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</si>
  <si>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</si>
  <si>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</si>
  <si>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</si>
  <si>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</si>
  <si>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</si>
  <si>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</si>
  <si>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</si>
  <si>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</si>
  <si>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</si>
  <si>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</si>
  <si>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</si>
  <si>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</si>
  <si>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</si>
  <si>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</si>
  <si>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</si>
  <si>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</si>
  <si>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</si>
  <si>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</si>
  <si>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</si>
  <si>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</si>
  <si>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</si>
  <si>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</si>
  <si>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</si>
  <si>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</si>
  <si>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</si>
  <si>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</si>
  <si>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</si>
  <si>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</si>
  <si>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</si>
  <si>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</si>
  <si>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</si>
  <si>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</si>
  <si>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</si>
  <si>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</si>
  <si>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</si>
  <si>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</si>
  <si>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</si>
  <si>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</si>
  <si>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</si>
  <si>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</si>
  <si>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</si>
  <si>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</si>
  <si>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</si>
  <si>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</si>
  <si>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</si>
  <si>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</si>
  <si>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</si>
  <si>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</si>
  <si>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</si>
  <si>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</si>
  <si>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</si>
  <si>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</si>
  <si>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</si>
  <si>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</si>
  <si>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</si>
  <si>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</si>
  <si>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</si>
  <si>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</si>
  <si>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</si>
  <si>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</si>
  <si>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</si>
  <si>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</si>
  <si>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</si>
  <si>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</si>
  <si>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</si>
  <si>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宮城県　丸森町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</si>
  <si>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</si>
  <si>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</si>
  <si>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</si>
  <si>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</si>
  <si>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</si>
  <si>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</si>
  <si>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</si>
  <si>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</si>
  <si>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</si>
  <si>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</si>
  <si>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平成11年度から平成14年度に実施した石綿セメント管更新事業により、ほとんどの石綿管は布設替えを終えている。
　その他管種についても、緊急性や重要度の高いものから計画的に更新を行いたい。</t>
    <rPh sb="1" eb="3">
      <t>ヘイセイ</t>
    </rPh>
    <rPh sb="5" eb="7">
      <t>ネンド</t>
    </rPh>
    <rPh sb="9" eb="11">
      <t>ヘイセイ</t>
    </rPh>
    <rPh sb="13" eb="15">
      <t>ネンド</t>
    </rPh>
    <rPh sb="16" eb="18">
      <t>ジッシ</t>
    </rPh>
    <rPh sb="20" eb="22">
      <t>セキメン</t>
    </rPh>
    <rPh sb="26" eb="27">
      <t>カン</t>
    </rPh>
    <rPh sb="27" eb="29">
      <t>コウシン</t>
    </rPh>
    <rPh sb="29" eb="31">
      <t>ジギョウ</t>
    </rPh>
    <rPh sb="40" eb="42">
      <t>セキメン</t>
    </rPh>
    <rPh sb="42" eb="43">
      <t>カン</t>
    </rPh>
    <rPh sb="44" eb="46">
      <t>フセツ</t>
    </rPh>
    <rPh sb="46" eb="47">
      <t>ガ</t>
    </rPh>
    <rPh sb="49" eb="50">
      <t>オ</t>
    </rPh>
    <rPh sb="59" eb="60">
      <t>タ</t>
    </rPh>
    <rPh sb="60" eb="62">
      <t>カンシュ</t>
    </rPh>
    <rPh sb="68" eb="71">
      <t>キンキュウセイ</t>
    </rPh>
    <rPh sb="72" eb="75">
      <t>ジュウヨウド</t>
    </rPh>
    <rPh sb="76" eb="77">
      <t>タカ</t>
    </rPh>
    <rPh sb="82" eb="85">
      <t>ケイカクテキ</t>
    </rPh>
    <rPh sb="86" eb="88">
      <t>コウシン</t>
    </rPh>
    <rPh sb="89" eb="90">
      <t>オコナ</t>
    </rPh>
    <phoneticPr fontId="7"/>
  </si>
  <si>
    <t xml:space="preserve">①　継続的に100%を上回る黒字経営が続いており、同規模事業体平均値と同程度である。
②　累積欠損金はこれまで発生していない。
③　毎年度100%を上回っており、支払い能力は備えている。平成26年度からは会計基準の見直しにより減少している。
④　同規模事業体平均より企業債残高割合は多いが、償還が進み比率は減少している。施設更新及び老朽管更新による起債である。
⑤　平成24年度からは100%を上回っており、給水に係る費用は給水収益でまかなえている。
⑥　有収水量1㎥あたりの給水原価は、同規模事業体に比べ高い水準であるが、⑤で100%以上であるため、経営は安定している。
⑦　施設利用率は同規模事業体平均に比べ下回っており、今後施設の見直し、更新の検討が必要となる。
⑧　有収率は毎年度90%を超えており、同規模事業体平均を上回っている。
　以上の事から、おおむね健全で、効率の良い経営であると考えられる。
　現在、基本料金等の改定は考えていないが、収入増の対策として、未納額の解消に力を入れていく。
</t>
    <rPh sb="2" eb="5">
      <t>ケイゾクテキ</t>
    </rPh>
    <rPh sb="11" eb="13">
      <t>ウワマワ</t>
    </rPh>
    <rPh sb="14" eb="16">
      <t>クロジ</t>
    </rPh>
    <rPh sb="16" eb="18">
      <t>ケイエイ</t>
    </rPh>
    <rPh sb="19" eb="20">
      <t>ツヅ</t>
    </rPh>
    <rPh sb="25" eb="28">
      <t>ドウキボ</t>
    </rPh>
    <rPh sb="28" eb="31">
      <t>ジギョウタイ</t>
    </rPh>
    <rPh sb="31" eb="33">
      <t>ヘイキン</t>
    </rPh>
    <rPh sb="33" eb="34">
      <t>チ</t>
    </rPh>
    <rPh sb="35" eb="38">
      <t>ドウテイド</t>
    </rPh>
    <rPh sb="45" eb="47">
      <t>ルイセキ</t>
    </rPh>
    <rPh sb="47" eb="50">
      <t>ケッソンキン</t>
    </rPh>
    <rPh sb="55" eb="57">
      <t>ハッセイ</t>
    </rPh>
    <rPh sb="66" eb="69">
      <t>マイネンド</t>
    </rPh>
    <rPh sb="74" eb="76">
      <t>ウワマワ</t>
    </rPh>
    <rPh sb="81" eb="83">
      <t>シハラ</t>
    </rPh>
    <rPh sb="84" eb="86">
      <t>ノウリョク</t>
    </rPh>
    <rPh sb="87" eb="88">
      <t>ソナ</t>
    </rPh>
    <rPh sb="93" eb="95">
      <t>ヘイセイ</t>
    </rPh>
    <rPh sb="97" eb="99">
      <t>ネンド</t>
    </rPh>
    <rPh sb="102" eb="104">
      <t>カイケイ</t>
    </rPh>
    <rPh sb="104" eb="106">
      <t>キジュン</t>
    </rPh>
    <rPh sb="107" eb="109">
      <t>ミナオ</t>
    </rPh>
    <rPh sb="113" eb="115">
      <t>ゲンショウ</t>
    </rPh>
    <rPh sb="123" eb="126">
      <t>ドウキボ</t>
    </rPh>
    <rPh sb="126" eb="129">
      <t>ジギョウタイ</t>
    </rPh>
    <rPh sb="129" eb="131">
      <t>ヘイキン</t>
    </rPh>
    <rPh sb="133" eb="135">
      <t>キギョウ</t>
    </rPh>
    <rPh sb="135" eb="136">
      <t>サイ</t>
    </rPh>
    <rPh sb="136" eb="138">
      <t>ザンダカ</t>
    </rPh>
    <rPh sb="138" eb="140">
      <t>ワリアイ</t>
    </rPh>
    <rPh sb="141" eb="142">
      <t>オオ</t>
    </rPh>
    <rPh sb="145" eb="147">
      <t>ショウカン</t>
    </rPh>
    <rPh sb="148" eb="149">
      <t>スス</t>
    </rPh>
    <rPh sb="150" eb="152">
      <t>ヒリツ</t>
    </rPh>
    <rPh sb="153" eb="155">
      <t>ゲンショウ</t>
    </rPh>
    <rPh sb="160" eb="162">
      <t>シセツ</t>
    </rPh>
    <rPh sb="162" eb="164">
      <t>コウシン</t>
    </rPh>
    <rPh sb="164" eb="165">
      <t>オヨ</t>
    </rPh>
    <rPh sb="166" eb="168">
      <t>ロウキュウ</t>
    </rPh>
    <rPh sb="168" eb="169">
      <t>カン</t>
    </rPh>
    <rPh sb="169" eb="171">
      <t>コウシン</t>
    </rPh>
    <rPh sb="174" eb="176">
      <t>キサイ</t>
    </rPh>
    <rPh sb="183" eb="185">
      <t>ヘイセイ</t>
    </rPh>
    <rPh sb="187" eb="189">
      <t>ネンド</t>
    </rPh>
    <rPh sb="197" eb="199">
      <t>ウワマワ</t>
    </rPh>
    <rPh sb="204" eb="206">
      <t>キュウスイ</t>
    </rPh>
    <rPh sb="207" eb="208">
      <t>カカ</t>
    </rPh>
    <rPh sb="209" eb="211">
      <t>ヒヨウ</t>
    </rPh>
    <rPh sb="212" eb="214">
      <t>キュウスイ</t>
    </rPh>
    <rPh sb="214" eb="216">
      <t>シュウエキ</t>
    </rPh>
    <rPh sb="228" eb="230">
      <t>ユウシュウ</t>
    </rPh>
    <rPh sb="230" eb="232">
      <t>スイリョウ</t>
    </rPh>
    <rPh sb="238" eb="240">
      <t>キュウスイ</t>
    </rPh>
    <rPh sb="240" eb="242">
      <t>ゲンカ</t>
    </rPh>
    <rPh sb="244" eb="247">
      <t>ドウキボ</t>
    </rPh>
    <rPh sb="247" eb="250">
      <t>ジギョウタイ</t>
    </rPh>
    <rPh sb="251" eb="252">
      <t>クラ</t>
    </rPh>
    <rPh sb="253" eb="254">
      <t>タカ</t>
    </rPh>
    <rPh sb="255" eb="257">
      <t>スイジュン</t>
    </rPh>
    <rPh sb="268" eb="270">
      <t>イジョウ</t>
    </rPh>
    <rPh sb="276" eb="278">
      <t>ケイエイ</t>
    </rPh>
    <rPh sb="279" eb="281">
      <t>アンテイ</t>
    </rPh>
    <rPh sb="289" eb="291">
      <t>シセツ</t>
    </rPh>
    <rPh sb="291" eb="294">
      <t>リヨウリツ</t>
    </rPh>
    <rPh sb="295" eb="298">
      <t>ドウキボ</t>
    </rPh>
    <rPh sb="298" eb="301">
      <t>ジギョウタイ</t>
    </rPh>
    <rPh sb="301" eb="303">
      <t>ヘイキン</t>
    </rPh>
    <rPh sb="304" eb="305">
      <t>クラ</t>
    </rPh>
    <rPh sb="306" eb="308">
      <t>シタマワ</t>
    </rPh>
    <rPh sb="313" eb="315">
      <t>コンゴ</t>
    </rPh>
    <rPh sb="315" eb="317">
      <t>シセツ</t>
    </rPh>
    <rPh sb="318" eb="320">
      <t>ミナオ</t>
    </rPh>
    <rPh sb="322" eb="324">
      <t>コウシン</t>
    </rPh>
    <rPh sb="325" eb="327">
      <t>ケントウ</t>
    </rPh>
    <rPh sb="328" eb="330">
      <t>ヒツヨウ</t>
    </rPh>
    <rPh sb="337" eb="339">
      <t>ユウシュウ</t>
    </rPh>
    <rPh sb="339" eb="340">
      <t>リツ</t>
    </rPh>
    <rPh sb="341" eb="344">
      <t>マイネンド</t>
    </rPh>
    <rPh sb="348" eb="349">
      <t>コ</t>
    </rPh>
    <rPh sb="354" eb="357">
      <t>ドウキボ</t>
    </rPh>
    <rPh sb="357" eb="360">
      <t>ジギョウタイ</t>
    </rPh>
    <rPh sb="360" eb="362">
      <t>ヘイキン</t>
    </rPh>
    <rPh sb="363" eb="365">
      <t>ウワマワ</t>
    </rPh>
    <rPh sb="374" eb="376">
      <t>イジョウ</t>
    </rPh>
    <rPh sb="377" eb="378">
      <t>コト</t>
    </rPh>
    <rPh sb="385" eb="387">
      <t>ケンゼン</t>
    </rPh>
    <rPh sb="389" eb="391">
      <t>コウリツ</t>
    </rPh>
    <rPh sb="392" eb="393">
      <t>ヨ</t>
    </rPh>
    <rPh sb="394" eb="396">
      <t>ケイエイ</t>
    </rPh>
    <rPh sb="400" eb="401">
      <t>カンガ</t>
    </rPh>
    <rPh sb="409" eb="411">
      <t>ゲンザイ</t>
    </rPh>
    <rPh sb="412" eb="414">
      <t>キホン</t>
    </rPh>
    <rPh sb="414" eb="416">
      <t>リョウキン</t>
    </rPh>
    <rPh sb="416" eb="417">
      <t>トウ</t>
    </rPh>
    <rPh sb="418" eb="420">
      <t>カイテイ</t>
    </rPh>
    <rPh sb="421" eb="422">
      <t>カンガ</t>
    </rPh>
    <rPh sb="429" eb="432">
      <t>シュウニュウゾウ</t>
    </rPh>
    <rPh sb="433" eb="435">
      <t>タイサク</t>
    </rPh>
    <rPh sb="439" eb="441">
      <t>ミノウ</t>
    </rPh>
    <rPh sb="441" eb="442">
      <t>ガク</t>
    </rPh>
    <rPh sb="443" eb="445">
      <t>カイショウ</t>
    </rPh>
    <rPh sb="446" eb="447">
      <t>チカラ</t>
    </rPh>
    <rPh sb="448" eb="449">
      <t>イ</t>
    </rPh>
    <phoneticPr fontId="7"/>
  </si>
  <si>
    <t xml:space="preserve">　水道事業経営は概ね安定していると考えられるが、今後、施設の老朽化に伴う更新事業が増加することを踏まえると、更新に係る費用と経営状況を把握しながら、経営戦略に基づき計画的な施設の更新を行う必要がある。
</t>
    <rPh sb="1" eb="3">
      <t>スイドウ</t>
    </rPh>
    <rPh sb="3" eb="5">
      <t>ジギョウ</t>
    </rPh>
    <rPh sb="5" eb="7">
      <t>ケイエイ</t>
    </rPh>
    <rPh sb="8" eb="9">
      <t>オオム</t>
    </rPh>
    <rPh sb="10" eb="12">
      <t>アンテイ</t>
    </rPh>
    <rPh sb="17" eb="18">
      <t>カンガ</t>
    </rPh>
    <rPh sb="24" eb="26">
      <t>コンゴ</t>
    </rPh>
    <rPh sb="27" eb="29">
      <t>シセツ</t>
    </rPh>
    <rPh sb="30" eb="33">
      <t>ロウキュウカ</t>
    </rPh>
    <rPh sb="34" eb="35">
      <t>トモナ</t>
    </rPh>
    <rPh sb="36" eb="38">
      <t>コウシン</t>
    </rPh>
    <rPh sb="38" eb="40">
      <t>ジギョウ</t>
    </rPh>
    <rPh sb="41" eb="43">
      <t>ゾウカ</t>
    </rPh>
    <rPh sb="48" eb="49">
      <t>フ</t>
    </rPh>
    <rPh sb="54" eb="56">
      <t>コウシン</t>
    </rPh>
    <rPh sb="57" eb="58">
      <t>カカ</t>
    </rPh>
    <rPh sb="59" eb="61">
      <t>ヒヨウ</t>
    </rPh>
    <rPh sb="62" eb="64">
      <t>ケイエイ</t>
    </rPh>
    <rPh sb="64" eb="66">
      <t>ジョウキョウ</t>
    </rPh>
    <rPh sb="67" eb="69">
      <t>ハアク</t>
    </rPh>
    <rPh sb="74" eb="76">
      <t>ケイエイ</t>
    </rPh>
    <rPh sb="76" eb="78">
      <t>センリャク</t>
    </rPh>
    <rPh sb="79" eb="80">
      <t>モト</t>
    </rPh>
    <rPh sb="82" eb="85">
      <t>ケイカクテキ</t>
    </rPh>
    <rPh sb="86" eb="88">
      <t>シセツ</t>
    </rPh>
    <rPh sb="89" eb="91">
      <t>コウシン</t>
    </rPh>
    <rPh sb="92" eb="93">
      <t>オコナ</t>
    </rPh>
    <rPh sb="94" eb="96">
      <t>ヒツヨウ</t>
    </rPh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</si>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</sst>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2.34</c:v>
                </c:pt>
                <c:pt idx="1">
                  <c:v>1.68</c:v>
                </c:pt>
                <c:pt idx="2">
                  <c:v>0.02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1-4DA7-957F-4A851E74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59864"/>
        <c:axId val="193355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0.64</c:v>
                </c:pt>
                <c:pt idx="2">
                  <c:v>0.56000000000000005</c:v>
                </c:pt>
                <c:pt idx="3">
                  <c:v>1.65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1-4DA7-957F-4A851E74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59864"/>
        <c:axId val="193355320"/>
      </c:lineChart>
      <c:dateAx>
        <c:axId val="19335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3355320"/>
        <c:crosses val="autoZero"/>
        <c:auto val="1"/>
        <c:lblOffset val="100"/>
        <c:baseTimeUnit val="years"/>
      </c:dateAx>
      <c:valAx>
        <c:axId val="193355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335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47.1</c:v>
                </c:pt>
                <c:pt idx="2">
                  <c:v>46.32</c:v>
                </c:pt>
                <c:pt idx="3">
                  <c:v>46.34</c:v>
                </c:pt>
                <c:pt idx="4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F-47DB-A5E6-2DB206E7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48176"/>
        <c:axId val="194348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49.77</c:v>
                </c:pt>
                <c:pt idx="2">
                  <c:v>49.22</c:v>
                </c:pt>
                <c:pt idx="3">
                  <c:v>53.52</c:v>
                </c:pt>
                <c:pt idx="4">
                  <c:v>54.24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F-47DB-A5E6-2DB206E7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8176"/>
        <c:axId val="194348568"/>
      </c:lineChart>
      <c:dateAx>
        <c:axId val="19434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348568"/>
        <c:crosses val="autoZero"/>
        <c:auto val="1"/>
        <c:lblOffset val="100"/>
        <c:baseTimeUnit val="years"/>
      </c:dateAx>
      <c:valAx>
        <c:axId val="194348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348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91.04</c:v>
                </c:pt>
                <c:pt idx="1">
                  <c:v>91.16</c:v>
                </c:pt>
                <c:pt idx="2">
                  <c:v>91.18</c:v>
                </c:pt>
                <c:pt idx="3">
                  <c:v>91.35</c:v>
                </c:pt>
                <c:pt idx="4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E-488E-A408-F99BB3D1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49744"/>
        <c:axId val="19435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79.98</c:v>
                </c:pt>
                <c:pt idx="2">
                  <c:v>79.48</c:v>
                </c:pt>
                <c:pt idx="3">
                  <c:v>81.459999999999994</c:v>
                </c:pt>
                <c:pt idx="4">
                  <c:v>81.680000000000007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E-488E-A408-F99BB3D1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349744"/>
        <c:axId val="194350136"/>
      </c:lineChart>
      <c:dateAx>
        <c:axId val="19434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350136"/>
        <c:crosses val="autoZero"/>
        <c:auto val="1"/>
        <c:lblOffset val="100"/>
        <c:baseTimeUnit val="years"/>
      </c:dateAx>
      <c:valAx>
        <c:axId val="194350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34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117.23</c:v>
                </c:pt>
                <c:pt idx="1">
                  <c:v>117.54</c:v>
                </c:pt>
                <c:pt idx="2">
                  <c:v>116.19</c:v>
                </c:pt>
                <c:pt idx="3">
                  <c:v>121.42</c:v>
                </c:pt>
                <c:pt idx="4">
                  <c:v>115.86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2-4184-99A1-B0ECDC62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39744"/>
        <c:axId val="194487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105.53</c:v>
                </c:pt>
                <c:pt idx="2">
                  <c:v>107.2</c:v>
                </c:pt>
                <c:pt idx="3">
                  <c:v>111.06</c:v>
                </c:pt>
                <c:pt idx="4">
                  <c:v>111.34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2-4184-99A1-B0ECDC62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39744"/>
        <c:axId val="194487336"/>
      </c:lineChart>
      <c:dateAx>
        <c:axId val="19393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487336"/>
        <c:crosses val="autoZero"/>
        <c:auto val="1"/>
        <c:lblOffset val="100"/>
        <c:baseTimeUnit val="years"/>
      </c:dateAx>
      <c:valAx>
        <c:axId val="194487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3939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34.89</c:v>
                </c:pt>
                <c:pt idx="1">
                  <c:v>36.21</c:v>
                </c:pt>
                <c:pt idx="2">
                  <c:v>44.15</c:v>
                </c:pt>
                <c:pt idx="3">
                  <c:v>46.41</c:v>
                </c:pt>
                <c:pt idx="4">
                  <c:v>46.92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4-41EF-AFF6-2BBAB3E0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057752"/>
        <c:axId val="194058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36.43</c:v>
                </c:pt>
                <c:pt idx="2">
                  <c:v>46.12</c:v>
                </c:pt>
                <c:pt idx="3">
                  <c:v>47.7</c:v>
                </c:pt>
                <c:pt idx="4">
                  <c:v>48.14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1EF-AFF6-2BBAB3E0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57752"/>
        <c:axId val="194058136"/>
      </c:lineChart>
      <c:dateAx>
        <c:axId val="194057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058136"/>
        <c:crosses val="autoZero"/>
        <c:auto val="1"/>
        <c:lblOffset val="100"/>
        <c:baseTimeUnit val="years"/>
      </c:dateAx>
      <c:valAx>
        <c:axId val="194058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057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1.24</c:v>
                </c:pt>
                <c:pt idx="4" formatCode="#,##0.00;&quot;△&quot;#,##0.00;&quot;-&quot;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9-4748-8F04-6F9410F4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2472"/>
        <c:axId val="19411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8.7200000000000006</c:v>
                </c:pt>
                <c:pt idx="2">
                  <c:v>9.86</c:v>
                </c:pt>
                <c:pt idx="3">
                  <c:v>7.26</c:v>
                </c:pt>
                <c:pt idx="4">
                  <c:v>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9-4748-8F04-6F9410F4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12472"/>
        <c:axId val="194116952"/>
      </c:lineChart>
      <c:dateAx>
        <c:axId val="194112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116952"/>
        <c:crosses val="autoZero"/>
        <c:auto val="1"/>
        <c:lblOffset val="100"/>
        <c:baseTimeUnit val="years"/>
      </c:dateAx>
      <c:valAx>
        <c:axId val="19411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112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8-4744-92F2-36369668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83736"/>
        <c:axId val="19278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28.31</c:v>
                </c:pt>
                <c:pt idx="2">
                  <c:v>13.46</c:v>
                </c:pt>
                <c:pt idx="3">
                  <c:v>9.35</c:v>
                </c:pt>
                <c:pt idx="4">
                  <c:v>10.130000000000001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8-4744-92F2-36369668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783736"/>
        <c:axId val="192784128"/>
      </c:lineChart>
      <c:dateAx>
        <c:axId val="192783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2784128"/>
        <c:crosses val="autoZero"/>
        <c:auto val="1"/>
        <c:lblOffset val="100"/>
        <c:baseTimeUnit val="years"/>
      </c:dateAx>
      <c:valAx>
        <c:axId val="192784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2783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498.86</c:v>
                </c:pt>
                <c:pt idx="1">
                  <c:v>768.45</c:v>
                </c:pt>
                <c:pt idx="2">
                  <c:v>206.62</c:v>
                </c:pt>
                <c:pt idx="3">
                  <c:v>182.23</c:v>
                </c:pt>
                <c:pt idx="4">
                  <c:v>158.77000000000001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B-49D3-89A3-43543E40D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79224"/>
        <c:axId val="19417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1164.51</c:v>
                </c:pt>
                <c:pt idx="2">
                  <c:v>434.72</c:v>
                </c:pt>
                <c:pt idx="3">
                  <c:v>398.29</c:v>
                </c:pt>
                <c:pt idx="4">
                  <c:v>388.67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B-49D3-89A3-43543E40D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79224"/>
        <c:axId val="194179616"/>
      </c:lineChart>
      <c:dateAx>
        <c:axId val="194179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179616"/>
        <c:crosses val="autoZero"/>
        <c:auto val="1"/>
        <c:lblOffset val="100"/>
        <c:baseTimeUnit val="years"/>
      </c:dateAx>
      <c:valAx>
        <c:axId val="194179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179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790.3</c:v>
                </c:pt>
                <c:pt idx="1">
                  <c:v>735.89</c:v>
                </c:pt>
                <c:pt idx="2">
                  <c:v>693.51</c:v>
                </c:pt>
                <c:pt idx="3">
                  <c:v>635.54</c:v>
                </c:pt>
                <c:pt idx="4">
                  <c:v>579.20000000000005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E-44B6-AA2B-98A4F5CC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80792"/>
        <c:axId val="19462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498.27</c:v>
                </c:pt>
                <c:pt idx="2">
                  <c:v>495.76</c:v>
                </c:pt>
                <c:pt idx="3">
                  <c:v>431</c:v>
                </c:pt>
                <c:pt idx="4">
                  <c:v>422.5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E-44B6-AA2B-98A4F5CC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80792"/>
        <c:axId val="194627184"/>
      </c:lineChart>
      <c:dateAx>
        <c:axId val="194180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627184"/>
        <c:crosses val="autoZero"/>
        <c:auto val="1"/>
        <c:lblOffset val="100"/>
        <c:baseTimeUnit val="years"/>
      </c:dateAx>
      <c:valAx>
        <c:axId val="194627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180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105.05</c:v>
                </c:pt>
                <c:pt idx="1">
                  <c:v>105.5</c:v>
                </c:pt>
                <c:pt idx="2">
                  <c:v>105.18</c:v>
                </c:pt>
                <c:pt idx="3">
                  <c:v>111.43</c:v>
                </c:pt>
                <c:pt idx="4">
                  <c:v>105.63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E-4DC7-A620-B2362E566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28360"/>
        <c:axId val="19462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90.64</c:v>
                </c:pt>
                <c:pt idx="2">
                  <c:v>93.66</c:v>
                </c:pt>
                <c:pt idx="3">
                  <c:v>100.82</c:v>
                </c:pt>
                <c:pt idx="4">
                  <c:v>101.64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E-4DC7-A620-B2362E566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8360"/>
        <c:axId val="194628752"/>
      </c:lineChart>
      <c:dateAx>
        <c:axId val="194628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628752"/>
        <c:crosses val="autoZero"/>
        <c:auto val="1"/>
        <c:lblOffset val="100"/>
        <c:baseTimeUnit val="years"/>
      </c:dateAx>
      <c:valAx>
        <c:axId val="19462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628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277.38</c:v>
                </c:pt>
                <c:pt idx="1">
                  <c:v>278.13</c:v>
                </c:pt>
                <c:pt idx="2">
                  <c:v>278.95999999999998</c:v>
                </c:pt>
                <c:pt idx="3">
                  <c:v>263.27</c:v>
                </c:pt>
                <c:pt idx="4">
                  <c:v>278.81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786-955E-E3D9FEC5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29928"/>
        <c:axId val="19463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213.52</c:v>
                </c:pt>
                <c:pt idx="2">
                  <c:v>208.21</c:v>
                </c:pt>
                <c:pt idx="3">
                  <c:v>179.55</c:v>
                </c:pt>
                <c:pt idx="4">
                  <c:v>179.16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4-4786-955E-E3D9FEC52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9928"/>
        <c:axId val="194630320"/>
      </c:lineChart>
      <c:dateAx>
        <c:axId val="194629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4630320"/>
        <c:crosses val="autoZero"/>
        <c:auto val="1"/>
        <c:lblOffset val="100"/>
        <c:baseTimeUnit val="years"/>
      </c:dateAx>
      <c:valAx>
        <c:axId val="19463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4629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>
      <selection activeCell="AD9" sqref="AD9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 x14ac:dyDescent="0.15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 x14ac:dyDescent="0.15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86" t="str">
        <f>データ!H6</f>
        <v>宮城県　丸森町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4" t="s">
        <v>119</v>
      </c>
      <c r="AE8" s="84"/>
      <c r="AF8" s="84"/>
      <c r="AG8" s="84"/>
      <c r="AH8" s="84"/>
      <c r="AI8" s="84"/>
      <c r="AJ8" s="84"/>
      <c r="AK8" s="5"/>
      <c r="AL8" s="71">
        <f>データ!$R$6</f>
        <v>14244</v>
      </c>
      <c r="AM8" s="71"/>
      <c r="AN8" s="71"/>
      <c r="AO8" s="71"/>
      <c r="AP8" s="71"/>
      <c r="AQ8" s="71"/>
      <c r="AR8" s="71"/>
      <c r="AS8" s="71"/>
      <c r="AT8" s="67">
        <f>データ!$S$6</f>
        <v>273.3</v>
      </c>
      <c r="AU8" s="68"/>
      <c r="AV8" s="68"/>
      <c r="AW8" s="68"/>
      <c r="AX8" s="68"/>
      <c r="AY8" s="68"/>
      <c r="AZ8" s="68"/>
      <c r="BA8" s="68"/>
      <c r="BB8" s="70">
        <f>データ!$T$6</f>
        <v>52.12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47.68</v>
      </c>
      <c r="J10" s="68"/>
      <c r="K10" s="68"/>
      <c r="L10" s="68"/>
      <c r="M10" s="68"/>
      <c r="N10" s="68"/>
      <c r="O10" s="69"/>
      <c r="P10" s="70">
        <f>データ!$P$6</f>
        <v>71.84</v>
      </c>
      <c r="Q10" s="70"/>
      <c r="R10" s="70"/>
      <c r="S10" s="70"/>
      <c r="T10" s="70"/>
      <c r="U10" s="70"/>
      <c r="V10" s="70"/>
      <c r="W10" s="71">
        <f>データ!$Q$6</f>
        <v>4920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10152</v>
      </c>
      <c r="AM10" s="71"/>
      <c r="AN10" s="71"/>
      <c r="AO10" s="71"/>
      <c r="AP10" s="71"/>
      <c r="AQ10" s="71"/>
      <c r="AR10" s="71"/>
      <c r="AS10" s="71"/>
      <c r="AT10" s="67">
        <f>データ!$V$6</f>
        <v>46.35</v>
      </c>
      <c r="AU10" s="68"/>
      <c r="AV10" s="68"/>
      <c r="AW10" s="68"/>
      <c r="AX10" s="68"/>
      <c r="AY10" s="68"/>
      <c r="AZ10" s="68"/>
      <c r="BA10" s="68"/>
      <c r="BB10" s="70">
        <f>データ!$W$6</f>
        <v>219.03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118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43419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宮城県　丸森町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>
        <f t="shared" si="3"/>
        <v>0</v>
      </c>
      <c r="N6" s="35" t="str">
        <f t="shared" si="3"/>
        <v>-</v>
      </c>
      <c r="O6" s="35">
        <f t="shared" si="3"/>
        <v>47.68</v>
      </c>
      <c r="P6" s="35">
        <f t="shared" si="3"/>
        <v>71.84</v>
      </c>
      <c r="Q6" s="35">
        <f t="shared" si="3"/>
        <v>4920</v>
      </c>
      <c r="R6" s="35">
        <f t="shared" si="3"/>
        <v>14244</v>
      </c>
      <c r="S6" s="35">
        <f t="shared" si="3"/>
        <v>273.3</v>
      </c>
      <c r="T6" s="35">
        <f t="shared" si="3"/>
        <v>52.12</v>
      </c>
      <c r="U6" s="35">
        <f t="shared" si="3"/>
        <v>10152</v>
      </c>
      <c r="V6" s="35">
        <f t="shared" si="3"/>
        <v>46.35</v>
      </c>
      <c r="W6" s="35">
        <f t="shared" si="3"/>
        <v>219.03</v>
      </c>
      <c r="X6" s="36">
        <f>IF(X7="",NA(),X7)</f>
        <v>117.23</v>
      </c>
      <c r="Y6" s="36">
        <f t="shared" ref="Y6:AG6" si="4">IF(Y7="",NA(),Y7)</f>
        <v>117.54</v>
      </c>
      <c r="Z6" s="36">
        <f t="shared" si="4"/>
        <v>116.19</v>
      </c>
      <c r="AA6" s="36">
        <f t="shared" si="4"/>
        <v>121.42</v>
      </c>
      <c r="AB6" s="36">
        <f t="shared" si="4"/>
        <v>115.86</v>
      </c>
      <c r="AC6" s="36">
        <f t="shared" si="4"/>
        <v>104.95</v>
      </c>
      <c r="AD6" s="36">
        <f t="shared" si="4"/>
        <v>105.53</v>
      </c>
      <c r="AE6" s="36">
        <f t="shared" si="4"/>
        <v>107.2</v>
      </c>
      <c r="AF6" s="36">
        <f t="shared" si="4"/>
        <v>111.06</v>
      </c>
      <c r="AG6" s="36">
        <f t="shared" si="4"/>
        <v>111.34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26.81</v>
      </c>
      <c r="AO6" s="36">
        <f t="shared" si="5"/>
        <v>28.31</v>
      </c>
      <c r="AP6" s="36">
        <f t="shared" si="5"/>
        <v>13.46</v>
      </c>
      <c r="AQ6" s="36">
        <f t="shared" si="5"/>
        <v>9.35</v>
      </c>
      <c r="AR6" s="36">
        <f t="shared" si="5"/>
        <v>10.130000000000001</v>
      </c>
      <c r="AS6" s="35" t="str">
        <f>IF(AS7="","",IF(AS7="-","【-】","【"&amp;SUBSTITUTE(TEXT(AS7,"#,##0.00"),"-","△")&amp;"】"))</f>
        <v>【0.79】</v>
      </c>
      <c r="AT6" s="36">
        <f>IF(AT7="",NA(),AT7)</f>
        <v>498.86</v>
      </c>
      <c r="AU6" s="36">
        <f t="shared" ref="AU6:BC6" si="6">IF(AU7="",NA(),AU7)</f>
        <v>768.45</v>
      </c>
      <c r="AV6" s="36">
        <f t="shared" si="6"/>
        <v>206.62</v>
      </c>
      <c r="AW6" s="36">
        <f t="shared" si="6"/>
        <v>182.23</v>
      </c>
      <c r="AX6" s="36">
        <f t="shared" si="6"/>
        <v>158.77000000000001</v>
      </c>
      <c r="AY6" s="36">
        <f t="shared" si="6"/>
        <v>1002.64</v>
      </c>
      <c r="AZ6" s="36">
        <f t="shared" si="6"/>
        <v>1164.51</v>
      </c>
      <c r="BA6" s="36">
        <f t="shared" si="6"/>
        <v>434.72</v>
      </c>
      <c r="BB6" s="36">
        <f t="shared" si="6"/>
        <v>398.29</v>
      </c>
      <c r="BC6" s="36">
        <f t="shared" si="6"/>
        <v>388.67</v>
      </c>
      <c r="BD6" s="35" t="str">
        <f>IF(BD7="","",IF(BD7="-","【-】","【"&amp;SUBSTITUTE(TEXT(BD7,"#,##0.00"),"-","△")&amp;"】"))</f>
        <v>【262.87】</v>
      </c>
      <c r="BE6" s="36">
        <f>IF(BE7="",NA(),BE7)</f>
        <v>790.3</v>
      </c>
      <c r="BF6" s="36">
        <f t="shared" ref="BF6:BN6" si="7">IF(BF7="",NA(),BF7)</f>
        <v>735.89</v>
      </c>
      <c r="BG6" s="36">
        <f t="shared" si="7"/>
        <v>693.51</v>
      </c>
      <c r="BH6" s="36">
        <f t="shared" si="7"/>
        <v>635.54</v>
      </c>
      <c r="BI6" s="36">
        <f t="shared" si="7"/>
        <v>579.20000000000005</v>
      </c>
      <c r="BJ6" s="36">
        <f t="shared" si="7"/>
        <v>520.29999999999995</v>
      </c>
      <c r="BK6" s="36">
        <f t="shared" si="7"/>
        <v>498.27</v>
      </c>
      <c r="BL6" s="36">
        <f t="shared" si="7"/>
        <v>495.76</v>
      </c>
      <c r="BM6" s="36">
        <f t="shared" si="7"/>
        <v>431</v>
      </c>
      <c r="BN6" s="36">
        <f t="shared" si="7"/>
        <v>422.5</v>
      </c>
      <c r="BO6" s="35" t="str">
        <f>IF(BO7="","",IF(BO7="-","【-】","【"&amp;SUBSTITUTE(TEXT(BO7,"#,##0.00"),"-","△")&amp;"】"))</f>
        <v>【270.87】</v>
      </c>
      <c r="BP6" s="36">
        <f>IF(BP7="",NA(),BP7)</f>
        <v>105.05</v>
      </c>
      <c r="BQ6" s="36">
        <f t="shared" ref="BQ6:BY6" si="8">IF(BQ7="",NA(),BQ7)</f>
        <v>105.5</v>
      </c>
      <c r="BR6" s="36">
        <f t="shared" si="8"/>
        <v>105.18</v>
      </c>
      <c r="BS6" s="36">
        <f t="shared" si="8"/>
        <v>111.43</v>
      </c>
      <c r="BT6" s="36">
        <f t="shared" si="8"/>
        <v>105.63</v>
      </c>
      <c r="BU6" s="36">
        <f t="shared" si="8"/>
        <v>90.69</v>
      </c>
      <c r="BV6" s="36">
        <f t="shared" si="8"/>
        <v>90.64</v>
      </c>
      <c r="BW6" s="36">
        <f t="shared" si="8"/>
        <v>93.66</v>
      </c>
      <c r="BX6" s="36">
        <f t="shared" si="8"/>
        <v>100.82</v>
      </c>
      <c r="BY6" s="36">
        <f t="shared" si="8"/>
        <v>101.64</v>
      </c>
      <c r="BZ6" s="35" t="str">
        <f>IF(BZ7="","",IF(BZ7="-","【-】","【"&amp;SUBSTITUTE(TEXT(BZ7,"#,##0.00"),"-","△")&amp;"】"))</f>
        <v>【105.59】</v>
      </c>
      <c r="CA6" s="36">
        <f>IF(CA7="",NA(),CA7)</f>
        <v>277.38</v>
      </c>
      <c r="CB6" s="36">
        <f t="shared" ref="CB6:CJ6" si="9">IF(CB7="",NA(),CB7)</f>
        <v>278.13</v>
      </c>
      <c r="CC6" s="36">
        <f t="shared" si="9"/>
        <v>278.95999999999998</v>
      </c>
      <c r="CD6" s="36">
        <f t="shared" si="9"/>
        <v>263.27</v>
      </c>
      <c r="CE6" s="36">
        <f t="shared" si="9"/>
        <v>278.81</v>
      </c>
      <c r="CF6" s="36">
        <f t="shared" si="9"/>
        <v>211.08</v>
      </c>
      <c r="CG6" s="36">
        <f t="shared" si="9"/>
        <v>213.52</v>
      </c>
      <c r="CH6" s="36">
        <f t="shared" si="9"/>
        <v>208.21</v>
      </c>
      <c r="CI6" s="36">
        <f t="shared" si="9"/>
        <v>179.55</v>
      </c>
      <c r="CJ6" s="36">
        <f t="shared" si="9"/>
        <v>179.16</v>
      </c>
      <c r="CK6" s="35" t="str">
        <f>IF(CK7="","",IF(CK7="-","【-】","【"&amp;SUBSTITUTE(TEXT(CK7,"#,##0.00"),"-","△")&amp;"】"))</f>
        <v>【163.27】</v>
      </c>
      <c r="CL6" s="36">
        <f>IF(CL7="",NA(),CL7)</f>
        <v>47.5</v>
      </c>
      <c r="CM6" s="36">
        <f t="shared" ref="CM6:CU6" si="10">IF(CM7="",NA(),CM7)</f>
        <v>47.1</v>
      </c>
      <c r="CN6" s="36">
        <f t="shared" si="10"/>
        <v>46.32</v>
      </c>
      <c r="CO6" s="36">
        <f t="shared" si="10"/>
        <v>46.34</v>
      </c>
      <c r="CP6" s="36">
        <f t="shared" si="10"/>
        <v>46.4</v>
      </c>
      <c r="CQ6" s="36">
        <f t="shared" si="10"/>
        <v>49.69</v>
      </c>
      <c r="CR6" s="36">
        <f t="shared" si="10"/>
        <v>49.77</v>
      </c>
      <c r="CS6" s="36">
        <f t="shared" si="10"/>
        <v>49.22</v>
      </c>
      <c r="CT6" s="36">
        <f t="shared" si="10"/>
        <v>53.52</v>
      </c>
      <c r="CU6" s="36">
        <f t="shared" si="10"/>
        <v>54.24</v>
      </c>
      <c r="CV6" s="35" t="str">
        <f>IF(CV7="","",IF(CV7="-","【-】","【"&amp;SUBSTITUTE(TEXT(CV7,"#,##0.00"),"-","△")&amp;"】"))</f>
        <v>【59.94】</v>
      </c>
      <c r="CW6" s="36">
        <f>IF(CW7="",NA(),CW7)</f>
        <v>91.04</v>
      </c>
      <c r="CX6" s="36">
        <f t="shared" ref="CX6:DF6" si="11">IF(CX7="",NA(),CX7)</f>
        <v>91.16</v>
      </c>
      <c r="CY6" s="36">
        <f t="shared" si="11"/>
        <v>91.18</v>
      </c>
      <c r="CZ6" s="36">
        <f t="shared" si="11"/>
        <v>91.35</v>
      </c>
      <c r="DA6" s="36">
        <f t="shared" si="11"/>
        <v>91.04</v>
      </c>
      <c r="DB6" s="36">
        <f t="shared" si="11"/>
        <v>80.010000000000005</v>
      </c>
      <c r="DC6" s="36">
        <f t="shared" si="11"/>
        <v>79.98</v>
      </c>
      <c r="DD6" s="36">
        <f t="shared" si="11"/>
        <v>79.48</v>
      </c>
      <c r="DE6" s="36">
        <f t="shared" si="11"/>
        <v>81.459999999999994</v>
      </c>
      <c r="DF6" s="36">
        <f t="shared" si="11"/>
        <v>81.680000000000007</v>
      </c>
      <c r="DG6" s="35" t="str">
        <f>IF(DG7="","",IF(DG7="-","【-】","【"&amp;SUBSTITUTE(TEXT(DG7,"#,##0.00"),"-","△")&amp;"】"))</f>
        <v>【90.22】</v>
      </c>
      <c r="DH6" s="36">
        <f>IF(DH7="",NA(),DH7)</f>
        <v>34.89</v>
      </c>
      <c r="DI6" s="36">
        <f t="shared" ref="DI6:DQ6" si="12">IF(DI7="",NA(),DI7)</f>
        <v>36.21</v>
      </c>
      <c r="DJ6" s="36">
        <f t="shared" si="12"/>
        <v>44.15</v>
      </c>
      <c r="DK6" s="36">
        <f t="shared" si="12"/>
        <v>46.41</v>
      </c>
      <c r="DL6" s="36">
        <f t="shared" si="12"/>
        <v>46.92</v>
      </c>
      <c r="DM6" s="36">
        <f t="shared" si="12"/>
        <v>35.18</v>
      </c>
      <c r="DN6" s="36">
        <f t="shared" si="12"/>
        <v>36.43</v>
      </c>
      <c r="DO6" s="36">
        <f t="shared" si="12"/>
        <v>46.12</v>
      </c>
      <c r="DP6" s="36">
        <f t="shared" si="12"/>
        <v>47.7</v>
      </c>
      <c r="DQ6" s="36">
        <f t="shared" si="12"/>
        <v>48.14</v>
      </c>
      <c r="DR6" s="35" t="str">
        <f>IF(DR7="","",IF(DR7="-","【-】","【"&amp;SUBSTITUTE(TEXT(DR7,"#,##0.00"),"-","△")&amp;"】"))</f>
        <v>【47.91】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6">
        <f t="shared" si="13"/>
        <v>1.24</v>
      </c>
      <c r="DW6" s="36">
        <f t="shared" si="13"/>
        <v>1.22</v>
      </c>
      <c r="DX6" s="36">
        <f t="shared" si="13"/>
        <v>8.41</v>
      </c>
      <c r="DY6" s="36">
        <f t="shared" si="13"/>
        <v>8.7200000000000006</v>
      </c>
      <c r="DZ6" s="36">
        <f t="shared" si="13"/>
        <v>9.86</v>
      </c>
      <c r="EA6" s="36">
        <f t="shared" si="13"/>
        <v>7.26</v>
      </c>
      <c r="EB6" s="36">
        <f t="shared" si="13"/>
        <v>11.13</v>
      </c>
      <c r="EC6" s="35" t="str">
        <f>IF(EC7="","",IF(EC7="-","【-】","【"&amp;SUBSTITUTE(TEXT(EC7,"#,##0.00"),"-","△")&amp;"】"))</f>
        <v>【15.00】</v>
      </c>
      <c r="ED6" s="36">
        <f>IF(ED7="",NA(),ED7)</f>
        <v>2.34</v>
      </c>
      <c r="EE6" s="36">
        <f t="shared" ref="EE6:EM6" si="14">IF(EE7="",NA(),EE7)</f>
        <v>1.68</v>
      </c>
      <c r="EF6" s="36">
        <f t="shared" si="14"/>
        <v>0.02</v>
      </c>
      <c r="EG6" s="35">
        <f t="shared" si="14"/>
        <v>0</v>
      </c>
      <c r="EH6" s="35">
        <f t="shared" si="14"/>
        <v>0</v>
      </c>
      <c r="EI6" s="36">
        <f t="shared" si="14"/>
        <v>0.66</v>
      </c>
      <c r="EJ6" s="36">
        <f t="shared" si="14"/>
        <v>0.64</v>
      </c>
      <c r="EK6" s="36">
        <f t="shared" si="14"/>
        <v>0.56000000000000005</v>
      </c>
      <c r="EL6" s="36">
        <f t="shared" si="14"/>
        <v>1.65</v>
      </c>
      <c r="EM6" s="36">
        <f t="shared" si="14"/>
        <v>0.47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43419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47.68</v>
      </c>
      <c r="P7" s="39">
        <v>71.84</v>
      </c>
      <c r="Q7" s="39">
        <v>4920</v>
      </c>
      <c r="R7" s="39">
        <v>14244</v>
      </c>
      <c r="S7" s="39">
        <v>273.3</v>
      </c>
      <c r="T7" s="39">
        <v>52.12</v>
      </c>
      <c r="U7" s="39">
        <v>10152</v>
      </c>
      <c r="V7" s="39">
        <v>46.35</v>
      </c>
      <c r="W7" s="39">
        <v>219.03</v>
      </c>
      <c r="X7" s="39">
        <v>117.23</v>
      </c>
      <c r="Y7" s="39">
        <v>117.54</v>
      </c>
      <c r="Z7" s="39">
        <v>116.19</v>
      </c>
      <c r="AA7" s="39">
        <v>121.42</v>
      </c>
      <c r="AB7" s="39">
        <v>115.86</v>
      </c>
      <c r="AC7" s="39">
        <v>104.95</v>
      </c>
      <c r="AD7" s="39">
        <v>105.53</v>
      </c>
      <c r="AE7" s="39">
        <v>107.2</v>
      </c>
      <c r="AF7" s="39">
        <v>111.06</v>
      </c>
      <c r="AG7" s="39">
        <v>111.34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26.81</v>
      </c>
      <c r="AO7" s="39">
        <v>28.31</v>
      </c>
      <c r="AP7" s="39">
        <v>13.46</v>
      </c>
      <c r="AQ7" s="39">
        <v>9.35</v>
      </c>
      <c r="AR7" s="39">
        <v>10.130000000000001</v>
      </c>
      <c r="AS7" s="39">
        <v>0.79</v>
      </c>
      <c r="AT7" s="39">
        <v>498.86</v>
      </c>
      <c r="AU7" s="39">
        <v>768.45</v>
      </c>
      <c r="AV7" s="39">
        <v>206.62</v>
      </c>
      <c r="AW7" s="39">
        <v>182.23</v>
      </c>
      <c r="AX7" s="39">
        <v>158.77000000000001</v>
      </c>
      <c r="AY7" s="39">
        <v>1002.64</v>
      </c>
      <c r="AZ7" s="39">
        <v>1164.51</v>
      </c>
      <c r="BA7" s="39">
        <v>434.72</v>
      </c>
      <c r="BB7" s="39">
        <v>398.29</v>
      </c>
      <c r="BC7" s="39">
        <v>388.67</v>
      </c>
      <c r="BD7" s="39">
        <v>262.87</v>
      </c>
      <c r="BE7" s="39">
        <v>790.3</v>
      </c>
      <c r="BF7" s="39">
        <v>735.89</v>
      </c>
      <c r="BG7" s="39">
        <v>693.51</v>
      </c>
      <c r="BH7" s="39">
        <v>635.54</v>
      </c>
      <c r="BI7" s="39">
        <v>579.20000000000005</v>
      </c>
      <c r="BJ7" s="39">
        <v>520.29999999999995</v>
      </c>
      <c r="BK7" s="39">
        <v>498.27</v>
      </c>
      <c r="BL7" s="39">
        <v>495.76</v>
      </c>
      <c r="BM7" s="39">
        <v>431</v>
      </c>
      <c r="BN7" s="39">
        <v>422.5</v>
      </c>
      <c r="BO7" s="39">
        <v>270.87</v>
      </c>
      <c r="BP7" s="39">
        <v>105.05</v>
      </c>
      <c r="BQ7" s="39">
        <v>105.5</v>
      </c>
      <c r="BR7" s="39">
        <v>105.18</v>
      </c>
      <c r="BS7" s="39">
        <v>111.43</v>
      </c>
      <c r="BT7" s="39">
        <v>105.63</v>
      </c>
      <c r="BU7" s="39">
        <v>90.69</v>
      </c>
      <c r="BV7" s="39">
        <v>90.64</v>
      </c>
      <c r="BW7" s="39">
        <v>93.66</v>
      </c>
      <c r="BX7" s="39">
        <v>100.82</v>
      </c>
      <c r="BY7" s="39">
        <v>101.64</v>
      </c>
      <c r="BZ7" s="39">
        <v>105.59</v>
      </c>
      <c r="CA7" s="39">
        <v>277.38</v>
      </c>
      <c r="CB7" s="39">
        <v>278.13</v>
      </c>
      <c r="CC7" s="39">
        <v>278.95999999999998</v>
      </c>
      <c r="CD7" s="39">
        <v>263.27</v>
      </c>
      <c r="CE7" s="39">
        <v>278.81</v>
      </c>
      <c r="CF7" s="39">
        <v>211.08</v>
      </c>
      <c r="CG7" s="39">
        <v>213.52</v>
      </c>
      <c r="CH7" s="39">
        <v>208.21</v>
      </c>
      <c r="CI7" s="39">
        <v>179.55</v>
      </c>
      <c r="CJ7" s="39">
        <v>179.16</v>
      </c>
      <c r="CK7" s="39">
        <v>163.27000000000001</v>
      </c>
      <c r="CL7" s="39">
        <v>47.5</v>
      </c>
      <c r="CM7" s="39">
        <v>47.1</v>
      </c>
      <c r="CN7" s="39">
        <v>46.32</v>
      </c>
      <c r="CO7" s="39">
        <v>46.34</v>
      </c>
      <c r="CP7" s="39">
        <v>46.4</v>
      </c>
      <c r="CQ7" s="39">
        <v>49.69</v>
      </c>
      <c r="CR7" s="39">
        <v>49.77</v>
      </c>
      <c r="CS7" s="39">
        <v>49.22</v>
      </c>
      <c r="CT7" s="39">
        <v>53.52</v>
      </c>
      <c r="CU7" s="39">
        <v>54.24</v>
      </c>
      <c r="CV7" s="39">
        <v>59.94</v>
      </c>
      <c r="CW7" s="39">
        <v>91.04</v>
      </c>
      <c r="CX7" s="39">
        <v>91.16</v>
      </c>
      <c r="CY7" s="39">
        <v>91.18</v>
      </c>
      <c r="CZ7" s="39">
        <v>91.35</v>
      </c>
      <c r="DA7" s="39">
        <v>91.04</v>
      </c>
      <c r="DB7" s="39">
        <v>80.010000000000005</v>
      </c>
      <c r="DC7" s="39">
        <v>79.98</v>
      </c>
      <c r="DD7" s="39">
        <v>79.48</v>
      </c>
      <c r="DE7" s="39">
        <v>81.459999999999994</v>
      </c>
      <c r="DF7" s="39">
        <v>81.680000000000007</v>
      </c>
      <c r="DG7" s="39">
        <v>90.22</v>
      </c>
      <c r="DH7" s="39">
        <v>34.89</v>
      </c>
      <c r="DI7" s="39">
        <v>36.21</v>
      </c>
      <c r="DJ7" s="39">
        <v>44.15</v>
      </c>
      <c r="DK7" s="39">
        <v>46.41</v>
      </c>
      <c r="DL7" s="39">
        <v>46.92</v>
      </c>
      <c r="DM7" s="39">
        <v>35.18</v>
      </c>
      <c r="DN7" s="39">
        <v>36.43</v>
      </c>
      <c r="DO7" s="39">
        <v>46.12</v>
      </c>
      <c r="DP7" s="39">
        <v>47.7</v>
      </c>
      <c r="DQ7" s="39">
        <v>48.14</v>
      </c>
      <c r="DR7" s="39">
        <v>47.91</v>
      </c>
      <c r="DS7" s="39">
        <v>0</v>
      </c>
      <c r="DT7" s="39">
        <v>0</v>
      </c>
      <c r="DU7" s="39">
        <v>0</v>
      </c>
      <c r="DV7" s="39">
        <v>1.24</v>
      </c>
      <c r="DW7" s="39">
        <v>1.22</v>
      </c>
      <c r="DX7" s="39">
        <v>8.41</v>
      </c>
      <c r="DY7" s="39">
        <v>8.7200000000000006</v>
      </c>
      <c r="DZ7" s="39">
        <v>9.86</v>
      </c>
      <c r="EA7" s="39">
        <v>7.26</v>
      </c>
      <c r="EB7" s="39">
        <v>11.13</v>
      </c>
      <c r="EC7" s="39">
        <v>15</v>
      </c>
      <c r="ED7" s="39">
        <v>2.34</v>
      </c>
      <c r="EE7" s="39">
        <v>1.68</v>
      </c>
      <c r="EF7" s="39">
        <v>0.02</v>
      </c>
      <c r="EG7" s="39">
        <v>0</v>
      </c>
      <c r="EH7" s="39">
        <v>0</v>
      </c>
      <c r="EI7" s="39">
        <v>0.66</v>
      </c>
      <c r="EJ7" s="39">
        <v>0.64</v>
      </c>
      <c r="EK7" s="39">
        <v>0.56000000000000005</v>
      </c>
      <c r="EL7" s="39">
        <v>1.65</v>
      </c>
      <c r="EM7" s="39">
        <v>0.47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宮城県</cp:lastModifiedBy>
  <dcterms:created xsi:type="dcterms:W3CDTF">2017-12-25T01:21:49Z</dcterms:created>
  <dcterms:modified xsi:type="dcterms:W3CDTF">2018-02-16T00:54:58Z</dcterms:modified>
  <cp:category/>
</cp:coreProperties>
</file>