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<sst xmlns="http://schemas.openxmlformats.org/spreadsheetml/2006/main" count="240" uniqueCount="125">
  <si>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</si>
  <si>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</si>
  <si>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</si>
  <si>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</si>
  <si>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</si>
  <si>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</si>
  <si>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</si>
  <si>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</si>
  <si>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</si>
  <si>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</si>
  <si>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</si>
  <si>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</si>
  <si>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</si>
  <si>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</si>
  <si>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</si>
  <si>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</si>
  <si>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</si>
  <si>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</si>
  <si>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</si>
  <si>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</si>
  <si>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</si>
  <si>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</si>
  <si>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</si>
  <si>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</si>
  <si>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</si>
  <si>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</si>
  <si>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</si>
  <si>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</si>
  <si>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</si>
  <si>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</si>
  <si>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</si>
  <si>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</si>
  <si>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</si>
  <si>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</si>
  <si>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</si>
  <si>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</si>
  <si>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</si>
  <si>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</si>
  <si>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</si>
  <si>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</si>
  <si>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</si>
  <si>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</si>
  <si>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</si>
  <si>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</si>
  <si>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</si>
  <si>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</si>
  <si>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</si>
  <si>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</si>
  <si>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</si>
  <si>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</si>
  <si>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</si>
  <si>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</si>
  <si>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</si>
  <si>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</si>
  <si>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</si>
  <si>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</si>
  <si>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</si>
  <si>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</si>
  <si>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</si>
  <si>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</si>
  <si>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</si>
  <si>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</si>
  <si>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</si>
  <si>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</si>
  <si>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</si>
  <si>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</si>
  <si>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</si>
  <si>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</si>
  <si>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</si>
  <si>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</si>
  <si>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</si>
  <si>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</si>
  <si>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</si>
  <si>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</si>
  <si>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</si>
  <si>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</si>
  <si>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</si>
  <si>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</si>
  <si>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</si>
  <si>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</si>
  <si>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</si>
  <si>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</si>
  <si>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</si>
  <si>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</si>
  <si>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</si>
  <si>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</si>
  <si>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</si>
  <si>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</si>
  <si>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</si>
  <si>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</si>
  <si>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</si>
  <si>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</si>
  <si>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</si>
  <si>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</si>
  <si>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</si>
  <si>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</si>
  <si>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</si>
  <si>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</si>
  <si>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</si>
  <si>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</si>
  <si>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</si>
  <si>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</si>
  <si>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</si>
  <si>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</si>
  <si>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</si>
  <si>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</si>
  <si>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</si>
  <si>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</si>
  <si>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</si>
  <si>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南三陸町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</si>
  <si>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</si>
  <si>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</si>
  <si>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</si>
  <si>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</si>
  <si>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</si>
  <si>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</si>
  <si>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</si>
  <si>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</si>
  <si>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</si>
  <si>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</si>
  <si>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</si>
  <si>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</si>
  <si>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２箇所あった汚水処理場が被災したため、１箇所は廃止し、１箇所は災害復旧事業により整備している。
　管渠については、法定耐用年数に達しておらず、不具合等も生じていないことから、引き続き適切な維持管理に努めている。</t>
    <phoneticPr fontId="4"/>
  </si>
  <si>
    <t>　復興事業及び住宅再建の進捗に合わせ、有収水量や人口は回復傾向にあるものの、当該事業等は実施途上であり、復興完了時点における有収水量等を把握できないため、引き続き経費削減等の経営努力を進めつつ、復興が一段落した段階で、改めて経営状況を把握し、健全で効率の良い経営を図る必要がある。</t>
    <phoneticPr fontId="4"/>
  </si>
  <si>
    <t>①　収益的収支比率は、前年度繰越金の関係で、一般会計からの繰入調整をしているため１００％に達していない。
④　企業債残高対事業規模比率は、震災の影響により事業収益が回復しておらず、一般会計からの繰入に頼らざるを得ない状況である。
⑤、⑥の指標については、復興工事費の関係で経費回収率が落ちている状況にある。
⑦、⑧の指標についても、復興事業及び住宅再建の進捗（防災集団移転の本格化等）による有収水量、人口の回復や経費削減等の経営努力により類似団体平均に近づいていると考える。今後も、復興事業及び住宅再建の動向を注視し、経営の健全化を図る必要がある。</t>
    <rPh sb="18" eb="20">
      <t>カンケイ</t>
    </rPh>
    <rPh sb="22" eb="24">
      <t>イッパン</t>
    </rPh>
    <rPh sb="24" eb="26">
      <t>カイケイ</t>
    </rPh>
    <rPh sb="29" eb="31">
      <t>クリイレ</t>
    </rPh>
    <rPh sb="31" eb="33">
      <t>チョウセイ</t>
    </rPh>
    <rPh sb="69" eb="71">
      <t>シンサイ</t>
    </rPh>
    <rPh sb="72" eb="74">
      <t>エイキョウ</t>
    </rPh>
    <rPh sb="77" eb="79">
      <t>ジギョウ</t>
    </rPh>
    <rPh sb="79" eb="81">
      <t>シュウエキ</t>
    </rPh>
    <rPh sb="82" eb="84">
      <t>カイフク</t>
    </rPh>
    <rPh sb="119" eb="121">
      <t>シヒョウ</t>
    </rPh>
    <rPh sb="127" eb="129">
      <t>フッコウ</t>
    </rPh>
    <rPh sb="129" eb="131">
      <t>コウジ</t>
    </rPh>
    <rPh sb="131" eb="132">
      <t>ヒ</t>
    </rPh>
    <rPh sb="133" eb="135">
      <t>カンケイ</t>
    </rPh>
    <rPh sb="136" eb="138">
      <t>ケイヒ</t>
    </rPh>
    <rPh sb="138" eb="140">
      <t>カイシュウ</t>
    </rPh>
    <rPh sb="140" eb="141">
      <t>リツ</t>
    </rPh>
    <rPh sb="142" eb="143">
      <t>オ</t>
    </rPh>
    <rPh sb="147" eb="149">
      <t>ジョウキョウ</t>
    </rPh>
    <rPh sb="158" eb="160">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</si>
</sst>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024576"/>
        <c:axId val="1532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34024576"/>
        <c:axId val="153278336"/>
      </c:lineChart>
      <c:dateAx>
        <c:axId val="134024576"/>
        <c:scaling>
          <c:orientation val="minMax"/>
        </c:scaling>
        <c:delete val="1"/>
        <c:axPos val="b"/>
        <c:numFmt formatCode="ge" sourceLinked="1"/>
        <c:majorTickMark val="none"/>
        <c:minorTickMark val="none"/>
        <c:tickLblPos val="none"/>
        <c:crossAx val="153278336"/>
        <c:crosses val="autoZero"/>
        <c:auto val="1"/>
        <c:lblOffset val="100"/>
        <c:baseTimeUnit val="years"/>
      </c:dateAx>
      <c:valAx>
        <c:axId val="1532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formatCode="#,##0.00;&quot;△&quot;#,##0.00;&quot;-&quot;">
                  <c:v>18.37</c:v>
                </c:pt>
                <c:pt idx="4" formatCode="#,##0.00;&quot;△&quot;#,##0.00;&quot;-&quot;">
                  <c:v>22.45</c:v>
                </c:pt>
              </c:numCache>
            </c:numRef>
          </c:val>
        </c:ser>
        <c:dLbls>
          <c:showLegendKey val="0"/>
          <c:showVal val="0"/>
          <c:showCatName val="0"/>
          <c:showSerName val="0"/>
          <c:showPercent val="0"/>
          <c:showBubbleSize val="0"/>
        </c:dLbls>
        <c:gapWidth val="150"/>
        <c:axId val="133657728"/>
        <c:axId val="1336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33657728"/>
        <c:axId val="133659648"/>
      </c:lineChart>
      <c:dateAx>
        <c:axId val="133657728"/>
        <c:scaling>
          <c:orientation val="minMax"/>
        </c:scaling>
        <c:delete val="1"/>
        <c:axPos val="b"/>
        <c:numFmt formatCode="ge" sourceLinked="1"/>
        <c:majorTickMark val="none"/>
        <c:minorTickMark val="none"/>
        <c:tickLblPos val="none"/>
        <c:crossAx val="133659648"/>
        <c:crosses val="autoZero"/>
        <c:auto val="1"/>
        <c:lblOffset val="100"/>
        <c:baseTimeUnit val="years"/>
      </c:dateAx>
      <c:valAx>
        <c:axId val="1336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28.08</c:v>
                </c:pt>
                <c:pt idx="1">
                  <c:v>71.17</c:v>
                </c:pt>
                <c:pt idx="2">
                  <c:v>79.64</c:v>
                </c:pt>
                <c:pt idx="3">
                  <c:v>85.8</c:v>
                </c:pt>
                <c:pt idx="4">
                  <c:v>92.05</c:v>
                </c:pt>
              </c:numCache>
            </c:numRef>
          </c:val>
        </c:ser>
        <c:dLbls>
          <c:showLegendKey val="0"/>
          <c:showVal val="0"/>
          <c:showCatName val="0"/>
          <c:showSerName val="0"/>
          <c:showPercent val="0"/>
          <c:showBubbleSize val="0"/>
        </c:dLbls>
        <c:gapWidth val="150"/>
        <c:axId val="151520000"/>
        <c:axId val="1515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51520000"/>
        <c:axId val="151521920"/>
      </c:lineChart>
      <c:dateAx>
        <c:axId val="151520000"/>
        <c:scaling>
          <c:orientation val="minMax"/>
        </c:scaling>
        <c:delete val="1"/>
        <c:axPos val="b"/>
        <c:numFmt formatCode="ge" sourceLinked="1"/>
        <c:majorTickMark val="none"/>
        <c:minorTickMark val="none"/>
        <c:tickLblPos val="none"/>
        <c:crossAx val="151521920"/>
        <c:crosses val="autoZero"/>
        <c:auto val="1"/>
        <c:lblOffset val="100"/>
        <c:baseTimeUnit val="years"/>
      </c:dateAx>
      <c:valAx>
        <c:axId val="1515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68.650000000000006</c:v>
                </c:pt>
                <c:pt idx="1">
                  <c:v>74.569999999999993</c:v>
                </c:pt>
                <c:pt idx="2">
                  <c:v>68.97</c:v>
                </c:pt>
                <c:pt idx="3">
                  <c:v>137.05000000000001</c:v>
                </c:pt>
                <c:pt idx="4">
                  <c:v>96.05</c:v>
                </c:pt>
              </c:numCache>
            </c:numRef>
          </c:val>
        </c:ser>
        <c:dLbls>
          <c:showLegendKey val="0"/>
          <c:showVal val="0"/>
          <c:showCatName val="0"/>
          <c:showSerName val="0"/>
          <c:showPercent val="0"/>
          <c:showBubbleSize val="0"/>
        </c:dLbls>
        <c:gapWidth val="150"/>
        <c:axId val="158657536"/>
        <c:axId val="2173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657536"/>
        <c:axId val="217338240"/>
      </c:lineChart>
      <c:dateAx>
        <c:axId val="158657536"/>
        <c:scaling>
          <c:orientation val="minMax"/>
        </c:scaling>
        <c:delete val="1"/>
        <c:axPos val="b"/>
        <c:numFmt formatCode="ge" sourceLinked="1"/>
        <c:majorTickMark val="none"/>
        <c:minorTickMark val="none"/>
        <c:tickLblPos val="none"/>
        <c:crossAx val="217338240"/>
        <c:crosses val="autoZero"/>
        <c:auto val="1"/>
        <c:lblOffset val="100"/>
        <c:baseTimeUnit val="years"/>
      </c:dateAx>
      <c:valAx>
        <c:axId val="2173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75456"/>
        <c:axId val="994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75456"/>
        <c:axId val="99477376"/>
      </c:lineChart>
      <c:dateAx>
        <c:axId val="99475456"/>
        <c:scaling>
          <c:orientation val="minMax"/>
        </c:scaling>
        <c:delete val="1"/>
        <c:axPos val="b"/>
        <c:numFmt formatCode="ge" sourceLinked="1"/>
        <c:majorTickMark val="none"/>
        <c:minorTickMark val="none"/>
        <c:tickLblPos val="none"/>
        <c:crossAx val="99477376"/>
        <c:crosses val="autoZero"/>
        <c:auto val="1"/>
        <c:lblOffset val="100"/>
        <c:baseTimeUnit val="years"/>
      </c:dateAx>
      <c:valAx>
        <c:axId val="994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280256"/>
        <c:axId val="1312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280256"/>
        <c:axId val="131282432"/>
      </c:lineChart>
      <c:dateAx>
        <c:axId val="131280256"/>
        <c:scaling>
          <c:orientation val="minMax"/>
        </c:scaling>
        <c:delete val="1"/>
        <c:axPos val="b"/>
        <c:numFmt formatCode="ge" sourceLinked="1"/>
        <c:majorTickMark val="none"/>
        <c:minorTickMark val="none"/>
        <c:tickLblPos val="none"/>
        <c:crossAx val="131282432"/>
        <c:crosses val="autoZero"/>
        <c:auto val="1"/>
        <c:lblOffset val="100"/>
        <c:baseTimeUnit val="years"/>
      </c:dateAx>
      <c:valAx>
        <c:axId val="1312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292544"/>
        <c:axId val="1313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292544"/>
        <c:axId val="131302912"/>
      </c:lineChart>
      <c:dateAx>
        <c:axId val="131292544"/>
        <c:scaling>
          <c:orientation val="minMax"/>
        </c:scaling>
        <c:delete val="1"/>
        <c:axPos val="b"/>
        <c:numFmt formatCode="ge" sourceLinked="1"/>
        <c:majorTickMark val="none"/>
        <c:minorTickMark val="none"/>
        <c:tickLblPos val="none"/>
        <c:crossAx val="131302912"/>
        <c:crosses val="autoZero"/>
        <c:auto val="1"/>
        <c:lblOffset val="100"/>
        <c:baseTimeUnit val="years"/>
      </c:dateAx>
      <c:valAx>
        <c:axId val="1313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312640"/>
        <c:axId val="1318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312640"/>
        <c:axId val="131863680"/>
      </c:lineChart>
      <c:dateAx>
        <c:axId val="131312640"/>
        <c:scaling>
          <c:orientation val="minMax"/>
        </c:scaling>
        <c:delete val="1"/>
        <c:axPos val="b"/>
        <c:numFmt formatCode="ge" sourceLinked="1"/>
        <c:majorTickMark val="none"/>
        <c:minorTickMark val="none"/>
        <c:tickLblPos val="none"/>
        <c:crossAx val="131863680"/>
        <c:crosses val="autoZero"/>
        <c:auto val="1"/>
        <c:lblOffset val="100"/>
        <c:baseTimeUnit val="years"/>
      </c:dateAx>
      <c:valAx>
        <c:axId val="1318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889408"/>
        <c:axId val="1318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31889408"/>
        <c:axId val="131895680"/>
      </c:lineChart>
      <c:dateAx>
        <c:axId val="131889408"/>
        <c:scaling>
          <c:orientation val="minMax"/>
        </c:scaling>
        <c:delete val="1"/>
        <c:axPos val="b"/>
        <c:numFmt formatCode="ge" sourceLinked="1"/>
        <c:majorTickMark val="none"/>
        <c:minorTickMark val="none"/>
        <c:tickLblPos val="none"/>
        <c:crossAx val="131895680"/>
        <c:crosses val="autoZero"/>
        <c:auto val="1"/>
        <c:lblOffset val="100"/>
        <c:baseTimeUnit val="years"/>
      </c:dateAx>
      <c:valAx>
        <c:axId val="1318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28.6</c:v>
                </c:pt>
                <c:pt idx="1">
                  <c:v>16.32</c:v>
                </c:pt>
                <c:pt idx="2">
                  <c:v>23.59</c:v>
                </c:pt>
                <c:pt idx="3">
                  <c:v>34.86</c:v>
                </c:pt>
                <c:pt idx="4">
                  <c:v>13.48</c:v>
                </c:pt>
              </c:numCache>
            </c:numRef>
          </c:val>
        </c:ser>
        <c:dLbls>
          <c:showLegendKey val="0"/>
          <c:showVal val="0"/>
          <c:showCatName val="0"/>
          <c:showSerName val="0"/>
          <c:showPercent val="0"/>
          <c:showBubbleSize val="0"/>
        </c:dLbls>
        <c:gapWidth val="150"/>
        <c:axId val="131905408"/>
        <c:axId val="1319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31905408"/>
        <c:axId val="131911680"/>
      </c:lineChart>
      <c:dateAx>
        <c:axId val="131905408"/>
        <c:scaling>
          <c:orientation val="minMax"/>
        </c:scaling>
        <c:delete val="1"/>
        <c:axPos val="b"/>
        <c:numFmt formatCode="ge" sourceLinked="1"/>
        <c:majorTickMark val="none"/>
        <c:minorTickMark val="none"/>
        <c:tickLblPos val="none"/>
        <c:crossAx val="131911680"/>
        <c:crosses val="autoZero"/>
        <c:auto val="1"/>
        <c:lblOffset val="100"/>
        <c:baseTimeUnit val="years"/>
      </c:dateAx>
      <c:valAx>
        <c:axId val="1319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562.12</c:v>
                </c:pt>
                <c:pt idx="1">
                  <c:v>969.2</c:v>
                </c:pt>
                <c:pt idx="2">
                  <c:v>677.61</c:v>
                </c:pt>
                <c:pt idx="3">
                  <c:v>471.06</c:v>
                </c:pt>
                <c:pt idx="4">
                  <c:v>1176.31</c:v>
                </c:pt>
              </c:numCache>
            </c:numRef>
          </c:val>
        </c:ser>
        <c:dLbls>
          <c:showLegendKey val="0"/>
          <c:showVal val="0"/>
          <c:showCatName val="0"/>
          <c:showSerName val="0"/>
          <c:showPercent val="0"/>
          <c:showBubbleSize val="0"/>
        </c:dLbls>
        <c:gapWidth val="150"/>
        <c:axId val="133637632"/>
        <c:axId val="1336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33637632"/>
        <c:axId val="133639552"/>
      </c:lineChart>
      <c:dateAx>
        <c:axId val="133637632"/>
        <c:scaling>
          <c:orientation val="minMax"/>
        </c:scaling>
        <c:delete val="1"/>
        <c:axPos val="b"/>
        <c:numFmt formatCode="ge" sourceLinked="1"/>
        <c:majorTickMark val="none"/>
        <c:minorTickMark val="none"/>
        <c:tickLblPos val="none"/>
        <c:crossAx val="133639552"/>
        <c:crosses val="autoZero"/>
        <c:auto val="1"/>
        <c:lblOffset val="100"/>
        <c:baseTimeUnit val="years"/>
      </c:dateAx>
      <c:valAx>
        <c:axId val="1336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宮城県　南三陸町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121</v>
      </c>
      <c r="AE8" s="73"/>
      <c r="AF8" s="73"/>
      <c r="AG8" s="73"/>
      <c r="AH8" s="73"/>
      <c r="AI8" s="73"/>
      <c r="AJ8" s="73"/>
      <c r="AK8" s="4"/>
      <c r="AL8" s="67">
        <f>データ!S6</f>
        <v>13529</v>
      </c>
      <c r="AM8" s="67"/>
      <c r="AN8" s="67"/>
      <c r="AO8" s="67"/>
      <c r="AP8" s="67"/>
      <c r="AQ8" s="67"/>
      <c r="AR8" s="67"/>
      <c r="AS8" s="67"/>
      <c r="AT8" s="66">
        <f>データ!T6</f>
        <v>163.4</v>
      </c>
      <c r="AU8" s="66"/>
      <c r="AV8" s="66"/>
      <c r="AW8" s="66"/>
      <c r="AX8" s="66"/>
      <c r="AY8" s="66"/>
      <c r="AZ8" s="66"/>
      <c r="BA8" s="66"/>
      <c r="BB8" s="66">
        <f>データ!U6</f>
        <v>82.8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1.1200000000000001</v>
      </c>
      <c r="Q10" s="66"/>
      <c r="R10" s="66"/>
      <c r="S10" s="66"/>
      <c r="T10" s="66"/>
      <c r="U10" s="66"/>
      <c r="V10" s="66"/>
      <c r="W10" s="66">
        <f>データ!Q6</f>
        <v>67.12</v>
      </c>
      <c r="X10" s="66"/>
      <c r="Y10" s="66"/>
      <c r="Z10" s="66"/>
      <c r="AA10" s="66"/>
      <c r="AB10" s="66"/>
      <c r="AC10" s="66"/>
      <c r="AD10" s="67">
        <f>データ!R6</f>
        <v>3240</v>
      </c>
      <c r="AE10" s="67"/>
      <c r="AF10" s="67"/>
      <c r="AG10" s="67"/>
      <c r="AH10" s="67"/>
      <c r="AI10" s="67"/>
      <c r="AJ10" s="67"/>
      <c r="AK10" s="2"/>
      <c r="AL10" s="67">
        <f>データ!V6</f>
        <v>151</v>
      </c>
      <c r="AM10" s="67"/>
      <c r="AN10" s="67"/>
      <c r="AO10" s="67"/>
      <c r="AP10" s="67"/>
      <c r="AQ10" s="67"/>
      <c r="AR10" s="67"/>
      <c r="AS10" s="67"/>
      <c r="AT10" s="66">
        <f>データ!W6</f>
        <v>0.17</v>
      </c>
      <c r="AU10" s="66"/>
      <c r="AV10" s="66"/>
      <c r="AW10" s="66"/>
      <c r="AX10" s="66"/>
      <c r="AY10" s="66"/>
      <c r="AZ10" s="66"/>
      <c r="BA10" s="66"/>
      <c r="BB10" s="66">
        <f>データ!X6</f>
        <v>888.24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46060</v>
      </c>
      <c r="D6" s="33">
        <f t="shared" si="3"/>
        <v>47</v>
      </c>
      <c r="E6" s="33">
        <f t="shared" si="3"/>
        <v>17</v>
      </c>
      <c r="F6" s="33">
        <f t="shared" si="3"/>
        <v>6</v>
      </c>
      <c r="G6" s="33">
        <f t="shared" si="3"/>
        <v>0</v>
      </c>
      <c r="H6" s="33" t="str">
        <f t="shared" si="3"/>
        <v>宮城県　南三陸町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1.1200000000000001</v>
      </c>
      <c r="Q6" s="34">
        <f t="shared" si="3"/>
        <v>67.12</v>
      </c>
      <c r="R6" s="34">
        <f t="shared" si="3"/>
        <v>3240</v>
      </c>
      <c r="S6" s="34">
        <f t="shared" si="3"/>
        <v>13529</v>
      </c>
      <c r="T6" s="34">
        <f t="shared" si="3"/>
        <v>163.4</v>
      </c>
      <c r="U6" s="34">
        <f t="shared" si="3"/>
        <v>82.8</v>
      </c>
      <c r="V6" s="34">
        <f t="shared" si="3"/>
        <v>151</v>
      </c>
      <c r="W6" s="34">
        <f t="shared" si="3"/>
        <v>0.17</v>
      </c>
      <c r="X6" s="34">
        <f t="shared" si="3"/>
        <v>888.24</v>
      </c>
      <c r="Y6" s="35">
        <f>IF(Y7="",NA(),Y7)</f>
        <v>68.650000000000006</v>
      </c>
      <c r="Z6" s="35">
        <f t="shared" ref="Z6:AH6" si="4">IF(Z7="",NA(),Z7)</f>
        <v>74.569999999999993</v>
      </c>
      <c r="AA6" s="35">
        <f t="shared" si="4"/>
        <v>68.97</v>
      </c>
      <c r="AB6" s="35">
        <f t="shared" si="4"/>
        <v>137.05000000000001</v>
      </c>
      <c r="AC6" s="35">
        <f t="shared" si="4"/>
        <v>96.05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827.19</v>
      </c>
      <c r="BL6" s="35">
        <f t="shared" si="7"/>
        <v>817.63</v>
      </c>
      <c r="BM6" s="35">
        <f t="shared" si="7"/>
        <v>830.5</v>
      </c>
      <c r="BN6" s="35">
        <f t="shared" si="7"/>
        <v>1029.24</v>
      </c>
      <c r="BO6" s="35">
        <f t="shared" si="7"/>
        <v>1063.93</v>
      </c>
      <c r="BP6" s="34" t="str">
        <f>IF(BP7="","",IF(BP7="-","【-】","【"&amp;SUBSTITUTE(TEXT(BP7,"#,##0.00"),"-","△")&amp;"】"))</f>
        <v>【985.48】</v>
      </c>
      <c r="BQ6" s="35">
        <f>IF(BQ7="",NA(),BQ7)</f>
        <v>28.6</v>
      </c>
      <c r="BR6" s="35">
        <f t="shared" ref="BR6:BZ6" si="8">IF(BR7="",NA(),BR7)</f>
        <v>16.32</v>
      </c>
      <c r="BS6" s="35">
        <f t="shared" si="8"/>
        <v>23.59</v>
      </c>
      <c r="BT6" s="35">
        <f t="shared" si="8"/>
        <v>34.86</v>
      </c>
      <c r="BU6" s="35">
        <f t="shared" si="8"/>
        <v>13.48</v>
      </c>
      <c r="BV6" s="35">
        <f t="shared" si="8"/>
        <v>45.01</v>
      </c>
      <c r="BW6" s="35">
        <f t="shared" si="8"/>
        <v>46.31</v>
      </c>
      <c r="BX6" s="35">
        <f t="shared" si="8"/>
        <v>43.66</v>
      </c>
      <c r="BY6" s="35">
        <f t="shared" si="8"/>
        <v>43.13</v>
      </c>
      <c r="BZ6" s="35">
        <f t="shared" si="8"/>
        <v>46.26</v>
      </c>
      <c r="CA6" s="34" t="str">
        <f>IF(CA7="","",IF(CA7="-","【-】","【"&amp;SUBSTITUTE(TEXT(CA7,"#,##0.00"),"-","△")&amp;"】"))</f>
        <v>【45.38】</v>
      </c>
      <c r="CB6" s="35">
        <f>IF(CB7="",NA(),CB7)</f>
        <v>562.12</v>
      </c>
      <c r="CC6" s="35">
        <f t="shared" ref="CC6:CK6" si="9">IF(CC7="",NA(),CC7)</f>
        <v>969.2</v>
      </c>
      <c r="CD6" s="35">
        <f t="shared" si="9"/>
        <v>677.61</v>
      </c>
      <c r="CE6" s="35">
        <f t="shared" si="9"/>
        <v>471.06</v>
      </c>
      <c r="CF6" s="35">
        <f t="shared" si="9"/>
        <v>1176.31</v>
      </c>
      <c r="CG6" s="35">
        <f t="shared" si="9"/>
        <v>350.91</v>
      </c>
      <c r="CH6" s="35">
        <f t="shared" si="9"/>
        <v>349.08</v>
      </c>
      <c r="CI6" s="35">
        <f t="shared" si="9"/>
        <v>382.09</v>
      </c>
      <c r="CJ6" s="35">
        <f t="shared" si="9"/>
        <v>392.03</v>
      </c>
      <c r="CK6" s="35">
        <f t="shared" si="9"/>
        <v>376.4</v>
      </c>
      <c r="CL6" s="34" t="str">
        <f>IF(CL7="","",IF(CL7="-","【-】","【"&amp;SUBSTITUTE(TEXT(CL7,"#,##0.00"),"-","△")&amp;"】"))</f>
        <v>【377.04】</v>
      </c>
      <c r="CM6" s="34">
        <f>IF(CM7="",NA(),CM7)</f>
        <v>0</v>
      </c>
      <c r="CN6" s="34">
        <f t="shared" ref="CN6:CV6" si="10">IF(CN7="",NA(),CN7)</f>
        <v>0</v>
      </c>
      <c r="CO6" s="34">
        <f t="shared" si="10"/>
        <v>0</v>
      </c>
      <c r="CP6" s="35">
        <f t="shared" si="10"/>
        <v>18.37</v>
      </c>
      <c r="CQ6" s="35">
        <f t="shared" si="10"/>
        <v>22.45</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28.08</v>
      </c>
      <c r="CY6" s="35">
        <f t="shared" ref="CY6:DG6" si="11">IF(CY7="",NA(),CY7)</f>
        <v>71.17</v>
      </c>
      <c r="CZ6" s="35">
        <f t="shared" si="11"/>
        <v>79.64</v>
      </c>
      <c r="DA6" s="35">
        <f t="shared" si="11"/>
        <v>85.8</v>
      </c>
      <c r="DB6" s="35">
        <f t="shared" si="11"/>
        <v>92.05</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46060</v>
      </c>
      <c r="D7" s="37">
        <v>47</v>
      </c>
      <c r="E7" s="37">
        <v>17</v>
      </c>
      <c r="F7" s="37">
        <v>6</v>
      </c>
      <c r="G7" s="37">
        <v>0</v>
      </c>
      <c r="H7" s="37" t="s">
        <v>109</v>
      </c>
      <c r="I7" s="37" t="s">
        <v>110</v>
      </c>
      <c r="J7" s="37" t="s">
        <v>111</v>
      </c>
      <c r="K7" s="37" t="s">
        <v>112</v>
      </c>
      <c r="L7" s="37" t="s">
        <v>113</v>
      </c>
      <c r="M7" s="37"/>
      <c r="N7" s="38" t="s">
        <v>114</v>
      </c>
      <c r="O7" s="38" t="s">
        <v>115</v>
      </c>
      <c r="P7" s="38">
        <v>1.1200000000000001</v>
      </c>
      <c r="Q7" s="38">
        <v>67.12</v>
      </c>
      <c r="R7" s="38">
        <v>3240</v>
      </c>
      <c r="S7" s="38">
        <v>13529</v>
      </c>
      <c r="T7" s="38">
        <v>163.4</v>
      </c>
      <c r="U7" s="38">
        <v>82.8</v>
      </c>
      <c r="V7" s="38">
        <v>151</v>
      </c>
      <c r="W7" s="38">
        <v>0.17</v>
      </c>
      <c r="X7" s="38">
        <v>888.24</v>
      </c>
      <c r="Y7" s="38">
        <v>68.650000000000006</v>
      </c>
      <c r="Z7" s="38">
        <v>74.569999999999993</v>
      </c>
      <c r="AA7" s="38">
        <v>68.97</v>
      </c>
      <c r="AB7" s="38">
        <v>137.05000000000001</v>
      </c>
      <c r="AC7" s="38">
        <v>96.05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827.19</v>
      </c>
      <c r="BL7" s="38">
        <v>817.63</v>
      </c>
      <c r="BM7" s="38">
        <v>830.5</v>
      </c>
      <c r="BN7" s="38">
        <v>1029.24</v>
      </c>
      <c r="BO7" s="38">
        <v>1063.93</v>
      </c>
      <c r="BP7" s="38">
        <v>985.48</v>
      </c>
      <c r="BQ7" s="38">
        <v>28.6</v>
      </c>
      <c r="BR7" s="38">
        <v>16.32</v>
      </c>
      <c r="BS7" s="38">
        <v>23.59</v>
      </c>
      <c r="BT7" s="38">
        <v>34.86</v>
      </c>
      <c r="BU7" s="38">
        <v>13.48</v>
      </c>
      <c r="BV7" s="38">
        <v>45.01</v>
      </c>
      <c r="BW7" s="38">
        <v>46.31</v>
      </c>
      <c r="BX7" s="38">
        <v>43.66</v>
      </c>
      <c r="BY7" s="38">
        <v>43.13</v>
      </c>
      <c r="BZ7" s="38">
        <v>46.26</v>
      </c>
      <c r="CA7" s="38">
        <v>45.38</v>
      </c>
      <c r="CB7" s="38">
        <v>562.12</v>
      </c>
      <c r="CC7" s="38">
        <v>969.2</v>
      </c>
      <c r="CD7" s="38">
        <v>677.61</v>
      </c>
      <c r="CE7" s="38">
        <v>471.06</v>
      </c>
      <c r="CF7" s="38">
        <v>1176.31</v>
      </c>
      <c r="CG7" s="38">
        <v>350.91</v>
      </c>
      <c r="CH7" s="38">
        <v>349.08</v>
      </c>
      <c r="CI7" s="38">
        <v>382.09</v>
      </c>
      <c r="CJ7" s="38">
        <v>392.03</v>
      </c>
      <c r="CK7" s="38">
        <v>376.4</v>
      </c>
      <c r="CL7" s="38">
        <v>377.04</v>
      </c>
      <c r="CM7" s="38">
        <v>0</v>
      </c>
      <c r="CN7" s="38">
        <v>0</v>
      </c>
      <c r="CO7" s="38">
        <v>0</v>
      </c>
      <c r="CP7" s="38">
        <v>18.37</v>
      </c>
      <c r="CQ7" s="38">
        <v>22.45</v>
      </c>
      <c r="CR7" s="38">
        <v>38.24</v>
      </c>
      <c r="CS7" s="38">
        <v>39.42</v>
      </c>
      <c r="CT7" s="38">
        <v>39.68</v>
      </c>
      <c r="CU7" s="38">
        <v>35.64</v>
      </c>
      <c r="CV7" s="38">
        <v>33.729999999999997</v>
      </c>
      <c r="CW7" s="38">
        <v>34.15</v>
      </c>
      <c r="CX7" s="38">
        <v>28.08</v>
      </c>
      <c r="CY7" s="38">
        <v>71.17</v>
      </c>
      <c r="CZ7" s="38">
        <v>79.64</v>
      </c>
      <c r="DA7" s="38">
        <v>85.8</v>
      </c>
      <c r="DB7" s="38">
        <v>92.05</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2018-02-22T05:24:54Z</cp:lastPrinted>
  <dcterms:created xsi:type="dcterms:W3CDTF">2017-12-25T02:35:27Z</dcterms:created>
  <dcterms:modified xsi:type="dcterms:W3CDTF">2018-02-22T12:35:00Z</dcterms:modified>
</cp:coreProperties>
</file>