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<sst xmlns="http://schemas.openxmlformats.org/spreadsheetml/2006/main" count="252" uniqueCount="126">
  <si>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</si>
  <si>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</si>
  <si>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</si>
  <si>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</si>
  <si>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</si>
  <si>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</si>
  <si>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</si>
  <si>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</si>
  <si>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</si>
  <si>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</si>
  <si>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</si>
  <si>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</si>
  <si>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</si>
  <si>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</si>
  <si>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</si>
  <si>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</si>
  <si>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</si>
  <si>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</si>
  <si>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</si>
  <si>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</si>
  <si>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</si>
  <si>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</si>
  <si>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</si>
  <si>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</si>
  <si>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</si>
  <si>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</si>
  <si>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</si>
  <si>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</si>
  <si>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</si>
  <si>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</si>
  <si>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</si>
  <si>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</si>
  <si>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</si>
  <si>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</si>
  <si>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</si>
  <si>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</si>
  <si>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</si>
  <si>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</si>
  <si>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</si>
  <si>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</si>
  <si>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</si>
  <si>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</si>
  <si>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</si>
  <si>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</si>
  <si>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</si>
  <si>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</si>
  <si>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</si>
  <si>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</si>
  <si>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</si>
  <si>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</si>
  <si>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</si>
  <si>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</si>
  <si>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</si>
  <si>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</si>
  <si>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</si>
  <si>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</si>
  <si>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</si>
  <si>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</si>
  <si>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</si>
  <si>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</si>
  <si>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</si>
  <si>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</si>
  <si>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</si>
  <si>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</si>
  <si>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</si>
  <si>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</si>
  <si>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</si>
  <si>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</si>
  <si>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</si>
  <si>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</si>
  <si>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</si>
  <si>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</si>
  <si>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</si>
  <si>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</si>
  <si>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</si>
  <si>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</si>
  <si>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</si>
  <si>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</si>
  <si>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</si>
  <si>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</si>
  <si>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</si>
  <si>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</si>
  <si>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</si>
  <si>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</si>
  <si>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</si>
  <si>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</si>
  <si>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</si>
  <si>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</si>
  <si>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</si>
  <si>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</si>
  <si>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</si>
  <si>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</si>
  <si>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</si>
  <si>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</si>
  <si>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</si>
  <si>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</si>
  <si>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</si>
  <si>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</si>
  <si>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</si>
  <si>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</si>
  <si>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</si>
  <si>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</si>
  <si>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</si>
  <si>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</si>
  <si>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</si>
  <si>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</si>
  <si>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</si>
  <si>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</si>
  <si>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</si>
  <si>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</si>
  <si>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女川町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</si>
  <si>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</si>
  <si>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</si>
  <si>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</si>
  <si>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</si>
  <si>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</si>
  <si>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</si>
  <si>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</si>
  <si>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</si>
  <si>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</si>
  <si>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</si>
  <si>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</si>
  <si>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平成23年度から開始した事業であり、現在は女川町復興計画に基づく整備を行っている。
　収益的収支比率は100％となっている。経費回収率については、類似団体平均値を下回ってはいるものの、前年度より増加している。汚水処理原価については、類似団体平均値を上回っているが、前年度と比較すると減少している。水洗化率については今後、復興事業の進捗による住宅再建や災害公営住宅の完成に伴い集合処理浄化槽も増加し、向上する見込みである。
　経営基盤の強化のための収入確保としては、まず汚水処理人口普及率の向上が必至であるが、女川町復興計画に基づく浄化槽普及促進及び災害復旧・復興事業等の面整備が平成32年度までには完了するため、有収水量の増加を見込んでいる。
　使用料の回収についても、復旧・復興事業の完了に伴い、増加する見込みである。
　併せて、経費の節減は重要な課題であるので、維持管理費の抑制には継続して取り組んでいく。
　民間活力の活用や、工事コストの縮減などを積極的に行い、経費の節減に努める。
　今後、地方公営企業法を適用し、適正な経営管理を目指す。</t>
    <rPh sb="1" eb="3">
      <t>ヘイセイ</t>
    </rPh>
    <rPh sb="5" eb="7">
      <t>ネンド</t>
    </rPh>
    <rPh sb="9" eb="11">
      <t>カイシ</t>
    </rPh>
    <rPh sb="13" eb="15">
      <t>ジギョウ</t>
    </rPh>
    <rPh sb="19" eb="21">
      <t>ゲンザイ</t>
    </rPh>
    <rPh sb="22" eb="24">
      <t>オナガワ</t>
    </rPh>
    <rPh sb="24" eb="25">
      <t>マチ</t>
    </rPh>
    <rPh sb="25" eb="27">
      <t>フッコウ</t>
    </rPh>
    <rPh sb="27" eb="29">
      <t>ケイカク</t>
    </rPh>
    <rPh sb="30" eb="31">
      <t>モト</t>
    </rPh>
    <rPh sb="33" eb="35">
      <t>セイビ</t>
    </rPh>
    <rPh sb="36" eb="37">
      <t>オコナ</t>
    </rPh>
    <rPh sb="44" eb="46">
      <t>シュウエキ</t>
    </rPh>
    <rPh sb="46" eb="47">
      <t>テキ</t>
    </rPh>
    <rPh sb="47" eb="49">
      <t>シュウシ</t>
    </rPh>
    <rPh sb="49" eb="51">
      <t>ヒリツ</t>
    </rPh>
    <rPh sb="63" eb="65">
      <t>ケイヒ</t>
    </rPh>
    <rPh sb="65" eb="67">
      <t>カイシュウ</t>
    </rPh>
    <rPh sb="67" eb="68">
      <t>リツ</t>
    </rPh>
    <rPh sb="74" eb="76">
      <t>ルイジ</t>
    </rPh>
    <rPh sb="76" eb="78">
      <t>ダンタイ</t>
    </rPh>
    <rPh sb="78" eb="81">
      <t>ヘイキンチ</t>
    </rPh>
    <rPh sb="82" eb="84">
      <t>シタマワ</t>
    </rPh>
    <rPh sb="93" eb="95">
      <t>ゼンネン</t>
    </rPh>
    <rPh sb="95" eb="96">
      <t>ド</t>
    </rPh>
    <rPh sb="98" eb="100">
      <t>ゾウカ</t>
    </rPh>
    <rPh sb="105" eb="107">
      <t>オスイ</t>
    </rPh>
    <rPh sb="107" eb="109">
      <t>ショリ</t>
    </rPh>
    <rPh sb="109" eb="111">
      <t>ゲンカ</t>
    </rPh>
    <rPh sb="117" eb="119">
      <t>ルイジ</t>
    </rPh>
    <rPh sb="119" eb="121">
      <t>ダンタイ</t>
    </rPh>
    <rPh sb="121" eb="124">
      <t>ヘイキンチ</t>
    </rPh>
    <rPh sb="125" eb="127">
      <t>ウワマワ</t>
    </rPh>
    <rPh sb="133" eb="135">
      <t>ゼンネン</t>
    </rPh>
    <rPh sb="135" eb="136">
      <t>ド</t>
    </rPh>
    <rPh sb="137" eb="139">
      <t>ヒカク</t>
    </rPh>
    <rPh sb="142" eb="144">
      <t>ゲンショウ</t>
    </rPh>
    <rPh sb="149" eb="151">
      <t>スイセン</t>
    </rPh>
    <rPh sb="151" eb="152">
      <t>カ</t>
    </rPh>
    <rPh sb="152" eb="153">
      <t>リツ</t>
    </rPh>
    <rPh sb="158" eb="160">
      <t>コンゴ</t>
    </rPh>
    <rPh sb="161" eb="163">
      <t>フッコウ</t>
    </rPh>
    <rPh sb="163" eb="165">
      <t>ジギョウ</t>
    </rPh>
    <rPh sb="166" eb="168">
      <t>シンチョク</t>
    </rPh>
    <rPh sb="171" eb="173">
      <t>ジュウタク</t>
    </rPh>
    <rPh sb="173" eb="175">
      <t>サイケン</t>
    </rPh>
    <rPh sb="176" eb="178">
      <t>サイガイ</t>
    </rPh>
    <rPh sb="178" eb="180">
      <t>コウエイ</t>
    </rPh>
    <rPh sb="180" eb="182">
      <t>ジュウタク</t>
    </rPh>
    <rPh sb="183" eb="185">
      <t>カンセイ</t>
    </rPh>
    <rPh sb="186" eb="187">
      <t>トモナ</t>
    </rPh>
    <rPh sb="188" eb="190">
      <t>シュウゴウ</t>
    </rPh>
    <rPh sb="190" eb="192">
      <t>ショリ</t>
    </rPh>
    <rPh sb="192" eb="195">
      <t>ジョウカソウ</t>
    </rPh>
    <rPh sb="196" eb="198">
      <t>ゾウカ</t>
    </rPh>
    <rPh sb="200" eb="202">
      <t>コウジョウ</t>
    </rPh>
    <rPh sb="204" eb="206">
      <t>ミコ</t>
    </rPh>
    <rPh sb="213" eb="215">
      <t>ケイエイ</t>
    </rPh>
    <rPh sb="215" eb="217">
      <t>キバン</t>
    </rPh>
    <rPh sb="218" eb="220">
      <t>キョウカ</t>
    </rPh>
    <rPh sb="224" eb="226">
      <t>シュウニュウ</t>
    </rPh>
    <rPh sb="226" eb="228">
      <t>カクホ</t>
    </rPh>
    <rPh sb="235" eb="237">
      <t>オスイ</t>
    </rPh>
    <rPh sb="237" eb="239">
      <t>ショリ</t>
    </rPh>
    <rPh sb="239" eb="241">
      <t>ジンコウ</t>
    </rPh>
    <rPh sb="241" eb="243">
      <t>フキュウ</t>
    </rPh>
    <rPh sb="243" eb="244">
      <t>リツ</t>
    </rPh>
    <rPh sb="245" eb="247">
      <t>コウジョウ</t>
    </rPh>
    <rPh sb="248" eb="250">
      <t>ヒッシ</t>
    </rPh>
    <rPh sb="255" eb="258">
      <t>オナガワチョウ</t>
    </rPh>
    <rPh sb="258" eb="260">
      <t>フッコウ</t>
    </rPh>
    <rPh sb="260" eb="262">
      <t>ケイカク</t>
    </rPh>
    <rPh sb="263" eb="264">
      <t>モト</t>
    </rPh>
    <rPh sb="266" eb="269">
      <t>ジョウカソウ</t>
    </rPh>
    <rPh sb="269" eb="271">
      <t>フキュウ</t>
    </rPh>
    <rPh sb="271" eb="273">
      <t>ソクシン</t>
    </rPh>
    <rPh sb="273" eb="274">
      <t>オヨ</t>
    </rPh>
    <rPh sb="275" eb="277">
      <t>サイガイ</t>
    </rPh>
    <rPh sb="277" eb="279">
      <t>フッキュウ</t>
    </rPh>
    <rPh sb="280" eb="282">
      <t>フッコウ</t>
    </rPh>
    <rPh sb="282" eb="284">
      <t>ジギョウ</t>
    </rPh>
    <rPh sb="284" eb="285">
      <t>トウ</t>
    </rPh>
    <rPh sb="286" eb="287">
      <t>メン</t>
    </rPh>
    <rPh sb="287" eb="289">
      <t>セイビ</t>
    </rPh>
    <rPh sb="290" eb="292">
      <t>ヘイセイ</t>
    </rPh>
    <rPh sb="294" eb="296">
      <t>ネンド</t>
    </rPh>
    <rPh sb="300" eb="302">
      <t>カンリョウ</t>
    </rPh>
    <rPh sb="307" eb="309">
      <t>ユウシュウ</t>
    </rPh>
    <rPh sb="309" eb="311">
      <t>スイリョウ</t>
    </rPh>
    <rPh sb="312" eb="314">
      <t>ゾウカ</t>
    </rPh>
    <rPh sb="315" eb="317">
      <t>ミコ</t>
    </rPh>
    <rPh sb="324" eb="327">
      <t>シヨウリョウ</t>
    </rPh>
    <rPh sb="328" eb="330">
      <t>カイシュウ</t>
    </rPh>
    <rPh sb="336" eb="338">
      <t>フッキュウ</t>
    </rPh>
    <rPh sb="339" eb="341">
      <t>フッコウ</t>
    </rPh>
    <rPh sb="341" eb="343">
      <t>ジギョウ</t>
    </rPh>
    <rPh sb="344" eb="346">
      <t>カンリョウ</t>
    </rPh>
    <rPh sb="347" eb="348">
      <t>トモナ</t>
    </rPh>
    <rPh sb="350" eb="352">
      <t>ゾウカ</t>
    </rPh>
    <rPh sb="354" eb="356">
      <t>ミコ</t>
    </rPh>
    <rPh sb="363" eb="364">
      <t>アワ</t>
    </rPh>
    <rPh sb="367" eb="369">
      <t>ケイヒ</t>
    </rPh>
    <rPh sb="370" eb="372">
      <t>セツゲン</t>
    </rPh>
    <rPh sb="373" eb="375">
      <t>ジュウヨウ</t>
    </rPh>
    <rPh sb="376" eb="378">
      <t>カダイ</t>
    </rPh>
    <rPh sb="384" eb="386">
      <t>イジ</t>
    </rPh>
    <rPh sb="386" eb="388">
      <t>カンリ</t>
    </rPh>
    <rPh sb="388" eb="389">
      <t>ヒ</t>
    </rPh>
    <rPh sb="390" eb="392">
      <t>ヨクセイ</t>
    </rPh>
    <rPh sb="394" eb="396">
      <t>ケイゾク</t>
    </rPh>
    <rPh sb="398" eb="399">
      <t>ト</t>
    </rPh>
    <rPh sb="400" eb="401">
      <t>ク</t>
    </rPh>
    <rPh sb="408" eb="410">
      <t>ミンカン</t>
    </rPh>
    <rPh sb="410" eb="412">
      <t>カツリョク</t>
    </rPh>
    <rPh sb="413" eb="415">
      <t>カツヨウ</t>
    </rPh>
    <rPh sb="417" eb="419">
      <t>コウジ</t>
    </rPh>
    <rPh sb="423" eb="425">
      <t>シュクゲン</t>
    </rPh>
    <rPh sb="428" eb="430">
      <t>セッキョク</t>
    </rPh>
    <rPh sb="430" eb="431">
      <t>テキ</t>
    </rPh>
    <rPh sb="432" eb="433">
      <t>オコナ</t>
    </rPh>
    <rPh sb="435" eb="437">
      <t>ケイヒ</t>
    </rPh>
    <rPh sb="438" eb="440">
      <t>セツゲン</t>
    </rPh>
    <rPh sb="441" eb="442">
      <t>ツト</t>
    </rPh>
    <rPh sb="447" eb="449">
      <t>コンゴ</t>
    </rPh>
    <rPh sb="450" eb="452">
      <t>チホウ</t>
    </rPh>
    <rPh sb="452" eb="454">
      <t>コウエイ</t>
    </rPh>
    <rPh sb="454" eb="456">
      <t>キギョウ</t>
    </rPh>
    <rPh sb="456" eb="457">
      <t>ホウ</t>
    </rPh>
    <rPh sb="458" eb="460">
      <t>テキヨウ</t>
    </rPh>
    <rPh sb="462" eb="464">
      <t>テキセイ</t>
    </rPh>
    <rPh sb="465" eb="467">
      <t>ケイエイ</t>
    </rPh>
    <rPh sb="467" eb="469">
      <t>カンリ</t>
    </rPh>
    <rPh sb="470" eb="472">
      <t>メザ</t>
    </rPh>
    <phoneticPr fontId="4"/>
  </si>
  <si>
    <t>　平成23年度から開始した事業であり、順次供用を開始している。今後老朽化対策、更新等の計画を検討していく予定である。</t>
    <rPh sb="1" eb="3">
      <t>ヘイセイ</t>
    </rPh>
    <rPh sb="5" eb="7">
      <t>ネンド</t>
    </rPh>
    <rPh sb="9" eb="11">
      <t>カイシ</t>
    </rPh>
    <rPh sb="13" eb="15">
      <t>ジギョウ</t>
    </rPh>
    <rPh sb="19" eb="21">
      <t>ジュンジ</t>
    </rPh>
    <rPh sb="21" eb="23">
      <t>キョウヨウ</t>
    </rPh>
    <rPh sb="24" eb="26">
      <t>カイシ</t>
    </rPh>
    <rPh sb="31" eb="33">
      <t>コンゴ</t>
    </rPh>
    <rPh sb="33" eb="36">
      <t>ロウキュウカ</t>
    </rPh>
    <rPh sb="36" eb="38">
      <t>タイサク</t>
    </rPh>
    <rPh sb="39" eb="41">
      <t>コウシン</t>
    </rPh>
    <rPh sb="41" eb="42">
      <t>トウ</t>
    </rPh>
    <rPh sb="43" eb="45">
      <t>ケイカク</t>
    </rPh>
    <rPh sb="46" eb="48">
      <t>ケントウ</t>
    </rPh>
    <rPh sb="52" eb="54">
      <t>ヨテイ</t>
    </rPh>
    <phoneticPr fontId="4"/>
  </si>
  <si>
    <t>　平成23年度から開始した事業であり、現在は女川町復興計画に基づく整備を行っている。
　復旧・復興事業の進捗に伴う集合処理浄化槽の増加等により、水洗化率も向上し、使用料の回収率も向上する見込みであるが、依然として一般会計からの繰入金への依存が課題となる。
　今後、地方公営企業法を適用することにより、適正な料金設定を行い、浄化槽事業の健全な経営を目指す。</t>
    <rPh sb="44" eb="46">
      <t>フッキュウ</t>
    </rPh>
    <rPh sb="47" eb="49">
      <t>フッコウ</t>
    </rPh>
    <rPh sb="49" eb="51">
      <t>ジギョウ</t>
    </rPh>
    <rPh sb="52" eb="54">
      <t>シンチョク</t>
    </rPh>
    <rPh sb="55" eb="56">
      <t>トモナ</t>
    </rPh>
    <rPh sb="57" eb="59">
      <t>シュウゴウ</t>
    </rPh>
    <rPh sb="59" eb="61">
      <t>ショリ</t>
    </rPh>
    <rPh sb="61" eb="64">
      <t>ジョウカソウ</t>
    </rPh>
    <rPh sb="65" eb="67">
      <t>ゾウカ</t>
    </rPh>
    <rPh sb="67" eb="68">
      <t>トウ</t>
    </rPh>
    <rPh sb="72" eb="75">
      <t>スイセンカ</t>
    </rPh>
    <rPh sb="75" eb="76">
      <t>リツ</t>
    </rPh>
    <rPh sb="77" eb="79">
      <t>コウジョウ</t>
    </rPh>
    <rPh sb="81" eb="84">
      <t>シヨウリョウ</t>
    </rPh>
    <rPh sb="85" eb="87">
      <t>カイシュウ</t>
    </rPh>
    <rPh sb="87" eb="88">
      <t>リツ</t>
    </rPh>
    <rPh sb="89" eb="91">
      <t>コウジョウ</t>
    </rPh>
    <rPh sb="93" eb="95">
      <t>ミコ</t>
    </rPh>
    <rPh sb="101" eb="103">
      <t>イゼン</t>
    </rPh>
    <rPh sb="106" eb="108">
      <t>イッパン</t>
    </rPh>
    <rPh sb="108" eb="110">
      <t>カイケイ</t>
    </rPh>
    <rPh sb="113" eb="115">
      <t>クリイレ</t>
    </rPh>
    <rPh sb="115" eb="116">
      <t>キン</t>
    </rPh>
    <rPh sb="118" eb="120">
      <t>イゾン</t>
    </rPh>
    <rPh sb="121" eb="123">
      <t>カダイ</t>
    </rPh>
    <rPh sb="129" eb="131">
      <t>コンゴ</t>
    </rPh>
    <rPh sb="132" eb="134">
      <t>チホウ</t>
    </rPh>
    <rPh sb="134" eb="136">
      <t>コウエイ</t>
    </rPh>
    <rPh sb="136" eb="138">
      <t>キギョウ</t>
    </rPh>
    <rPh sb="138" eb="139">
      <t>ホウ</t>
    </rPh>
    <rPh sb="140" eb="142">
      <t>テキヨウ</t>
    </rPh>
    <rPh sb="150" eb="152">
      <t>テキセイ</t>
    </rPh>
    <rPh sb="153" eb="155">
      <t>リョウキン</t>
    </rPh>
    <rPh sb="155" eb="157">
      <t>セッテイ</t>
    </rPh>
    <rPh sb="158" eb="159">
      <t>オコナ</t>
    </rPh>
    <rPh sb="161" eb="164">
      <t>ジョウカソウ</t>
    </rPh>
    <rPh sb="164" eb="166">
      <t>ジギョウ</t>
    </rPh>
    <rPh sb="167" eb="169">
      <t>ケンゼン</t>
    </rPh>
    <rPh sb="170" eb="172">
      <t>ケイエイ</t>
    </rPh>
    <rPh sb="173" eb="175">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</si>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</sst>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255680"/>
        <c:axId val="1098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255680"/>
        <c:axId val="109867776"/>
      </c:lineChart>
      <c:dateAx>
        <c:axId val="109255680"/>
        <c:scaling>
          <c:orientation val="minMax"/>
        </c:scaling>
        <c:delete val="1"/>
        <c:axPos val="b"/>
        <c:numFmt formatCode="ge" sourceLinked="1"/>
        <c:majorTickMark val="none"/>
        <c:minorTickMark val="none"/>
        <c:tickLblPos val="none"/>
        <c:crossAx val="109867776"/>
        <c:crosses val="autoZero"/>
        <c:auto val="1"/>
        <c:lblOffset val="100"/>
        <c:baseTimeUnit val="years"/>
      </c:dateAx>
      <c:valAx>
        <c:axId val="1098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formatCode="#,##0.00;&quot;△&quot;#,##0.00;&quot;-&quot;">
                  <c:v>0</c:v>
                </c:pt>
              </c:numCache>
            </c:numRef>
          </c:val>
        </c:ser>
        <c:dLbls>
          <c:showLegendKey val="0"/>
          <c:showVal val="0"/>
          <c:showCatName val="0"/>
          <c:showSerName val="0"/>
          <c:showPercent val="0"/>
          <c:showBubbleSize val="0"/>
        </c:dLbls>
        <c:gapWidth val="150"/>
        <c:axId val="130418560"/>
        <c:axId val="1304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30418560"/>
        <c:axId val="130428928"/>
      </c:lineChart>
      <c:dateAx>
        <c:axId val="130418560"/>
        <c:scaling>
          <c:orientation val="minMax"/>
        </c:scaling>
        <c:delete val="1"/>
        <c:axPos val="b"/>
        <c:numFmt formatCode="ge" sourceLinked="1"/>
        <c:majorTickMark val="none"/>
        <c:minorTickMark val="none"/>
        <c:tickLblPos val="none"/>
        <c:crossAx val="130428928"/>
        <c:crosses val="autoZero"/>
        <c:auto val="1"/>
        <c:lblOffset val="100"/>
        <c:baseTimeUnit val="years"/>
      </c:dateAx>
      <c:valAx>
        <c:axId val="1304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8.25</c:v>
                </c:pt>
                <c:pt idx="3">
                  <c:v>17.03</c:v>
                </c:pt>
                <c:pt idx="4">
                  <c:v>35.76</c:v>
                </c:pt>
              </c:numCache>
            </c:numRef>
          </c:val>
        </c:ser>
        <c:dLbls>
          <c:showLegendKey val="0"/>
          <c:showVal val="0"/>
          <c:showCatName val="0"/>
          <c:showSerName val="0"/>
          <c:showPercent val="0"/>
          <c:showBubbleSize val="0"/>
        </c:dLbls>
        <c:gapWidth val="150"/>
        <c:axId val="130471424"/>
        <c:axId val="130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30471424"/>
        <c:axId val="130473344"/>
      </c:lineChart>
      <c:dateAx>
        <c:axId val="130471424"/>
        <c:scaling>
          <c:orientation val="minMax"/>
        </c:scaling>
        <c:delete val="1"/>
        <c:axPos val="b"/>
        <c:numFmt formatCode="ge" sourceLinked="1"/>
        <c:majorTickMark val="none"/>
        <c:minorTickMark val="none"/>
        <c:tickLblPos val="none"/>
        <c:crossAx val="130473344"/>
        <c:crosses val="autoZero"/>
        <c:auto val="1"/>
        <c:lblOffset val="100"/>
        <c:baseTimeUnit val="years"/>
      </c:dateAx>
      <c:valAx>
        <c:axId val="130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9774720"/>
        <c:axId val="129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74720"/>
        <c:axId val="129776640"/>
      </c:lineChart>
      <c:dateAx>
        <c:axId val="129774720"/>
        <c:scaling>
          <c:orientation val="minMax"/>
        </c:scaling>
        <c:delete val="1"/>
        <c:axPos val="b"/>
        <c:numFmt formatCode="ge" sourceLinked="1"/>
        <c:majorTickMark val="none"/>
        <c:minorTickMark val="none"/>
        <c:tickLblPos val="none"/>
        <c:crossAx val="129776640"/>
        <c:crosses val="autoZero"/>
        <c:auto val="1"/>
        <c:lblOffset val="100"/>
        <c:baseTimeUnit val="years"/>
      </c:dateAx>
      <c:valAx>
        <c:axId val="129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823488"/>
        <c:axId val="129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823488"/>
        <c:axId val="129825408"/>
      </c:lineChart>
      <c:dateAx>
        <c:axId val="129823488"/>
        <c:scaling>
          <c:orientation val="minMax"/>
        </c:scaling>
        <c:delete val="1"/>
        <c:axPos val="b"/>
        <c:numFmt formatCode="ge" sourceLinked="1"/>
        <c:majorTickMark val="none"/>
        <c:minorTickMark val="none"/>
        <c:tickLblPos val="none"/>
        <c:crossAx val="129825408"/>
        <c:crosses val="autoZero"/>
        <c:auto val="1"/>
        <c:lblOffset val="100"/>
        <c:baseTimeUnit val="years"/>
      </c:dateAx>
      <c:valAx>
        <c:axId val="129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29600"/>
        <c:axId val="1299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29600"/>
        <c:axId val="129931520"/>
      </c:lineChart>
      <c:dateAx>
        <c:axId val="129929600"/>
        <c:scaling>
          <c:orientation val="minMax"/>
        </c:scaling>
        <c:delete val="1"/>
        <c:axPos val="b"/>
        <c:numFmt formatCode="ge" sourceLinked="1"/>
        <c:majorTickMark val="none"/>
        <c:minorTickMark val="none"/>
        <c:tickLblPos val="none"/>
        <c:crossAx val="129931520"/>
        <c:crosses val="autoZero"/>
        <c:auto val="1"/>
        <c:lblOffset val="100"/>
        <c:baseTimeUnit val="years"/>
      </c:dateAx>
      <c:valAx>
        <c:axId val="1299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49696"/>
        <c:axId val="129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49696"/>
        <c:axId val="129951616"/>
      </c:lineChart>
      <c:dateAx>
        <c:axId val="129949696"/>
        <c:scaling>
          <c:orientation val="minMax"/>
        </c:scaling>
        <c:delete val="1"/>
        <c:axPos val="b"/>
        <c:numFmt formatCode="ge" sourceLinked="1"/>
        <c:majorTickMark val="none"/>
        <c:minorTickMark val="none"/>
        <c:tickLblPos val="none"/>
        <c:crossAx val="129951616"/>
        <c:crosses val="autoZero"/>
        <c:auto val="1"/>
        <c:lblOffset val="100"/>
        <c:baseTimeUnit val="years"/>
      </c:dateAx>
      <c:valAx>
        <c:axId val="129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69536"/>
        <c:axId val="1300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69536"/>
        <c:axId val="130000384"/>
      </c:lineChart>
      <c:dateAx>
        <c:axId val="129969536"/>
        <c:scaling>
          <c:orientation val="minMax"/>
        </c:scaling>
        <c:delete val="1"/>
        <c:axPos val="b"/>
        <c:numFmt formatCode="ge" sourceLinked="1"/>
        <c:majorTickMark val="none"/>
        <c:minorTickMark val="none"/>
        <c:tickLblPos val="none"/>
        <c:crossAx val="130000384"/>
        <c:crosses val="autoZero"/>
        <c:auto val="1"/>
        <c:lblOffset val="100"/>
        <c:baseTimeUnit val="years"/>
      </c:dateAx>
      <c:valAx>
        <c:axId val="1300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2258.06</c:v>
                </c:pt>
                <c:pt idx="1">
                  <c:v>2217.5700000000002</c:v>
                </c:pt>
                <c:pt idx="2">
                  <c:v>915.37</c:v>
                </c:pt>
                <c:pt idx="3">
                  <c:v>605.41999999999996</c:v>
                </c:pt>
                <c:pt idx="4" formatCode="#,##0.00;&quot;△&quot;#,##0.00">
                  <c:v>0</c:v>
                </c:pt>
              </c:numCache>
            </c:numRef>
          </c:val>
        </c:ser>
        <c:dLbls>
          <c:showLegendKey val="0"/>
          <c:showVal val="0"/>
          <c:showCatName val="0"/>
          <c:showSerName val="0"/>
          <c:showPercent val="0"/>
          <c:showBubbleSize val="0"/>
        </c:dLbls>
        <c:gapWidth val="150"/>
        <c:axId val="130173952"/>
        <c:axId val="130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30173952"/>
        <c:axId val="130180224"/>
      </c:lineChart>
      <c:dateAx>
        <c:axId val="130173952"/>
        <c:scaling>
          <c:orientation val="minMax"/>
        </c:scaling>
        <c:delete val="1"/>
        <c:axPos val="b"/>
        <c:numFmt formatCode="ge" sourceLinked="1"/>
        <c:majorTickMark val="none"/>
        <c:minorTickMark val="none"/>
        <c:tickLblPos val="none"/>
        <c:crossAx val="130180224"/>
        <c:crosses val="autoZero"/>
        <c:auto val="1"/>
        <c:lblOffset val="100"/>
        <c:baseTimeUnit val="years"/>
      </c:dateAx>
      <c:valAx>
        <c:axId val="130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46.27</c:v>
                </c:pt>
                <c:pt idx="1">
                  <c:v>40.58</c:v>
                </c:pt>
                <c:pt idx="2">
                  <c:v>17.71</c:v>
                </c:pt>
                <c:pt idx="3">
                  <c:v>33.619999999999997</c:v>
                </c:pt>
                <c:pt idx="4">
                  <c:v>45.08</c:v>
                </c:pt>
              </c:numCache>
            </c:numRef>
          </c:val>
        </c:ser>
        <c:dLbls>
          <c:showLegendKey val="0"/>
          <c:showVal val="0"/>
          <c:showCatName val="0"/>
          <c:showSerName val="0"/>
          <c:showPercent val="0"/>
          <c:showBubbleSize val="0"/>
        </c:dLbls>
        <c:gapWidth val="150"/>
        <c:axId val="130206336"/>
        <c:axId val="1302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30206336"/>
        <c:axId val="130220800"/>
      </c:lineChart>
      <c:dateAx>
        <c:axId val="130206336"/>
        <c:scaling>
          <c:orientation val="minMax"/>
        </c:scaling>
        <c:delete val="1"/>
        <c:axPos val="b"/>
        <c:numFmt formatCode="ge" sourceLinked="1"/>
        <c:majorTickMark val="none"/>
        <c:minorTickMark val="none"/>
        <c:tickLblPos val="none"/>
        <c:crossAx val="130220800"/>
        <c:crosses val="autoZero"/>
        <c:auto val="1"/>
        <c:lblOffset val="100"/>
        <c:baseTimeUnit val="years"/>
      </c:dateAx>
      <c:valAx>
        <c:axId val="1302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368.13</c:v>
                </c:pt>
                <c:pt idx="1">
                  <c:v>413.62</c:v>
                </c:pt>
                <c:pt idx="2">
                  <c:v>1159.99</c:v>
                </c:pt>
                <c:pt idx="3">
                  <c:v>613.51</c:v>
                </c:pt>
                <c:pt idx="4">
                  <c:v>439.56</c:v>
                </c:pt>
              </c:numCache>
            </c:numRef>
          </c:val>
        </c:ser>
        <c:dLbls>
          <c:showLegendKey val="0"/>
          <c:showVal val="0"/>
          <c:showCatName val="0"/>
          <c:showSerName val="0"/>
          <c:showPercent val="0"/>
          <c:showBubbleSize val="0"/>
        </c:dLbls>
        <c:gapWidth val="150"/>
        <c:axId val="130238720"/>
        <c:axId val="130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30238720"/>
        <c:axId val="130257280"/>
      </c:lineChart>
      <c:dateAx>
        <c:axId val="130238720"/>
        <c:scaling>
          <c:orientation val="minMax"/>
        </c:scaling>
        <c:delete val="1"/>
        <c:axPos val="b"/>
        <c:numFmt formatCode="ge" sourceLinked="1"/>
        <c:majorTickMark val="none"/>
        <c:minorTickMark val="none"/>
        <c:tickLblPos val="none"/>
        <c:crossAx val="130257280"/>
        <c:crosses val="autoZero"/>
        <c:auto val="1"/>
        <c:lblOffset val="100"/>
        <c:baseTimeUnit val="years"/>
      </c:dateAx>
      <c:valAx>
        <c:axId val="130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女川町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83" t="s">
        <v>125</v>
      </c>
      <c r="AE8" s="83"/>
      <c r="AF8" s="83"/>
      <c r="AG8" s="83"/>
      <c r="AH8" s="83"/>
      <c r="AI8" s="83"/>
      <c r="AJ8" s="83"/>
      <c r="AK8" s="4"/>
      <c r="AL8" s="49">
        <f>データ!S6</f>
        <v>6735</v>
      </c>
      <c r="AM8" s="49"/>
      <c r="AN8" s="49"/>
      <c r="AO8" s="49"/>
      <c r="AP8" s="49"/>
      <c r="AQ8" s="49"/>
      <c r="AR8" s="49"/>
      <c r="AS8" s="49"/>
      <c r="AT8" s="45">
        <f>データ!T6</f>
        <v>65.349999999999994</v>
      </c>
      <c r="AU8" s="45"/>
      <c r="AV8" s="45"/>
      <c r="AW8" s="45"/>
      <c r="AX8" s="45"/>
      <c r="AY8" s="45"/>
      <c r="AZ8" s="45"/>
      <c r="BA8" s="45"/>
      <c r="BB8" s="45">
        <f>データ!U6</f>
        <v>103.06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14.8</v>
      </c>
      <c r="Q10" s="45"/>
      <c r="R10" s="45"/>
      <c r="S10" s="45"/>
      <c r="T10" s="45"/>
      <c r="U10" s="45"/>
      <c r="V10" s="45"/>
      <c r="W10" s="45">
        <f>データ!Q6</f>
        <v>100</v>
      </c>
      <c r="X10" s="45"/>
      <c r="Y10" s="45"/>
      <c r="Z10" s="45"/>
      <c r="AA10" s="45"/>
      <c r="AB10" s="45"/>
      <c r="AC10" s="45"/>
      <c r="AD10" s="49">
        <f>データ!R6</f>
        <v>3456</v>
      </c>
      <c r="AE10" s="49"/>
      <c r="AF10" s="49"/>
      <c r="AG10" s="49"/>
      <c r="AH10" s="49"/>
      <c r="AI10" s="49"/>
      <c r="AJ10" s="49"/>
      <c r="AK10" s="2"/>
      <c r="AL10" s="49">
        <f>データ!V6</f>
        <v>987</v>
      </c>
      <c r="AM10" s="49"/>
      <c r="AN10" s="49"/>
      <c r="AO10" s="49"/>
      <c r="AP10" s="49"/>
      <c r="AQ10" s="49"/>
      <c r="AR10" s="49"/>
      <c r="AS10" s="49"/>
      <c r="AT10" s="45">
        <f>データ!W6</f>
        <v>0.22</v>
      </c>
      <c r="AU10" s="45"/>
      <c r="AV10" s="45"/>
      <c r="AW10" s="45"/>
      <c r="AX10" s="45"/>
      <c r="AY10" s="45"/>
      <c r="AZ10" s="45"/>
      <c r="BA10" s="45"/>
      <c r="BB10" s="45">
        <f>データ!X6</f>
        <v>4486.3599999999997</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122</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123</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124</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45811</v>
      </c>
      <c r="D6" s="33">
        <f t="shared" si="3"/>
        <v>47</v>
      </c>
      <c r="E6" s="33">
        <f t="shared" si="3"/>
        <v>18</v>
      </c>
      <c r="F6" s="33">
        <f t="shared" si="3"/>
        <v>0</v>
      </c>
      <c r="G6" s="33">
        <f t="shared" si="3"/>
        <v>0</v>
      </c>
      <c r="H6" s="33" t="str">
        <f t="shared" si="3"/>
        <v>宮城県　女川町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14.8</v>
      </c>
      <c r="Q6" s="34">
        <f t="shared" si="3"/>
        <v>100</v>
      </c>
      <c r="R6" s="34">
        <f t="shared" si="3"/>
        <v>3456</v>
      </c>
      <c r="S6" s="34">
        <f t="shared" si="3"/>
        <v>6735</v>
      </c>
      <c r="T6" s="34">
        <f t="shared" si="3"/>
        <v>65.349999999999994</v>
      </c>
      <c r="U6" s="34">
        <f t="shared" si="3"/>
        <v>103.06</v>
      </c>
      <c r="V6" s="34">
        <f t="shared" si="3"/>
        <v>987</v>
      </c>
      <c r="W6" s="34">
        <f t="shared" si="3"/>
        <v>0.22</v>
      </c>
      <c r="X6" s="34">
        <f t="shared" si="3"/>
        <v>4486.3599999999997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2258.06</v>
      </c>
      <c r="BG6" s="35">
        <f t="shared" ref="BG6:BO6" si="7">IF(BG7="",NA(),BG7)</f>
        <v>2217.5700000000002</v>
      </c>
      <c r="BH6" s="35">
        <f t="shared" si="7"/>
        <v>915.37</v>
      </c>
      <c r="BI6" s="35">
        <f t="shared" si="7"/>
        <v>605.41999999999996</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46.27</v>
      </c>
      <c r="BR6" s="35">
        <f t="shared" ref="BR6:BZ6" si="8">IF(BR7="",NA(),BR7)</f>
        <v>40.58</v>
      </c>
      <c r="BS6" s="35">
        <f t="shared" si="8"/>
        <v>17.71</v>
      </c>
      <c r="BT6" s="35">
        <f t="shared" si="8"/>
        <v>33.619999999999997</v>
      </c>
      <c r="BU6" s="35">
        <f t="shared" si="8"/>
        <v>45.08</v>
      </c>
      <c r="BV6" s="35">
        <f t="shared" si="8"/>
        <v>58.78</v>
      </c>
      <c r="BW6" s="35">
        <f t="shared" si="8"/>
        <v>58.53</v>
      </c>
      <c r="BX6" s="35">
        <f t="shared" si="8"/>
        <v>57.93</v>
      </c>
      <c r="BY6" s="35">
        <f t="shared" si="8"/>
        <v>57.03</v>
      </c>
      <c r="BZ6" s="35">
        <f t="shared" si="8"/>
        <v>55.84</v>
      </c>
      <c r="CA6" s="34" t="str">
        <f>IF(CA7="","",IF(CA7="-","【-】","【"&amp;SUBSTITUTE(TEXT(CA7,"#,##0.00"),"-","△")&amp;"】"))</f>
        <v>【59.83】</v>
      </c>
      <c r="CB6" s="35">
        <f>IF(CB7="",NA(),CB7)</f>
        <v>368.13</v>
      </c>
      <c r="CC6" s="35">
        <f t="shared" ref="CC6:CK6" si="9">IF(CC7="",NA(),CC7)</f>
        <v>413.62</v>
      </c>
      <c r="CD6" s="35">
        <f t="shared" si="9"/>
        <v>1159.99</v>
      </c>
      <c r="CE6" s="35">
        <f t="shared" si="9"/>
        <v>613.51</v>
      </c>
      <c r="CF6" s="35">
        <f t="shared" si="9"/>
        <v>439.56</v>
      </c>
      <c r="CG6" s="35">
        <f t="shared" si="9"/>
        <v>257.02999999999997</v>
      </c>
      <c r="CH6" s="35">
        <f t="shared" si="9"/>
        <v>266.57</v>
      </c>
      <c r="CI6" s="35">
        <f t="shared" si="9"/>
        <v>276.93</v>
      </c>
      <c r="CJ6" s="35">
        <f t="shared" si="9"/>
        <v>283.73</v>
      </c>
      <c r="CK6" s="35">
        <f t="shared" si="9"/>
        <v>287.57</v>
      </c>
      <c r="CL6" s="34" t="str">
        <f>IF(CL7="","",IF(CL7="-","【-】","【"&amp;SUBSTITUTE(TEXT(CL7,"#,##0.00"),"-","△")&amp;"】"))</f>
        <v>【268.69】</v>
      </c>
      <c r="CM6" s="34">
        <f>IF(CM7="",NA(),CM7)</f>
        <v>0</v>
      </c>
      <c r="CN6" s="34">
        <f t="shared" ref="CN6:CV6" si="10">IF(CN7="",NA(),CN7)</f>
        <v>0</v>
      </c>
      <c r="CO6" s="34">
        <f t="shared" si="10"/>
        <v>0</v>
      </c>
      <c r="CP6" s="34">
        <f t="shared" si="10"/>
        <v>0</v>
      </c>
      <c r="CQ6" s="35" t="str">
        <f t="shared" si="10"/>
        <v>-</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8.25</v>
      </c>
      <c r="DA6" s="35">
        <f t="shared" si="11"/>
        <v>17.03</v>
      </c>
      <c r="DB6" s="35">
        <f t="shared" si="11"/>
        <v>35.76</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45811</v>
      </c>
      <c r="D7" s="37">
        <v>47</v>
      </c>
      <c r="E7" s="37">
        <v>18</v>
      </c>
      <c r="F7" s="37">
        <v>0</v>
      </c>
      <c r="G7" s="37">
        <v>0</v>
      </c>
      <c r="H7" s="37" t="s">
        <v>110</v>
      </c>
      <c r="I7" s="37" t="s">
        <v>111</v>
      </c>
      <c r="J7" s="37" t="s">
        <v>112</v>
      </c>
      <c r="K7" s="37" t="s">
        <v>113</v>
      </c>
      <c r="L7" s="37" t="s">
        <v>114</v>
      </c>
      <c r="M7" s="37"/>
      <c r="N7" s="38" t="s">
        <v>115</v>
      </c>
      <c r="O7" s="38" t="s">
        <v>116</v>
      </c>
      <c r="P7" s="38">
        <v>14.8</v>
      </c>
      <c r="Q7" s="38">
        <v>100</v>
      </c>
      <c r="R7" s="38">
        <v>3456</v>
      </c>
      <c r="S7" s="38">
        <v>6735</v>
      </c>
      <c r="T7" s="38">
        <v>65.349999999999994</v>
      </c>
      <c r="U7" s="38">
        <v>103.06</v>
      </c>
      <c r="V7" s="38">
        <v>987</v>
      </c>
      <c r="W7" s="38">
        <v>0.22</v>
      </c>
      <c r="X7" s="38">
        <v>4486.3599999999997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2258.06</v>
      </c>
      <c r="BG7" s="38">
        <v>2217.5700000000002</v>
      </c>
      <c r="BH7" s="38">
        <v>915.37</v>
      </c>
      <c r="BI7" s="38">
        <v>605.41999999999996</v>
      </c>
      <c r="BJ7" s="38">
        <v>0</v>
      </c>
      <c r="BK7" s="38">
        <v>430.64</v>
      </c>
      <c r="BL7" s="38">
        <v>446.63</v>
      </c>
      <c r="BM7" s="38">
        <v>416.91</v>
      </c>
      <c r="BN7" s="38">
        <v>392.19</v>
      </c>
      <c r="BO7" s="38">
        <v>413.5</v>
      </c>
      <c r="BP7" s="38">
        <v>346.13</v>
      </c>
      <c r="BQ7" s="38">
        <v>46.27</v>
      </c>
      <c r="BR7" s="38">
        <v>40.58</v>
      </c>
      <c r="BS7" s="38">
        <v>17.71</v>
      </c>
      <c r="BT7" s="38">
        <v>33.619999999999997</v>
      </c>
      <c r="BU7" s="38">
        <v>45.08</v>
      </c>
      <c r="BV7" s="38">
        <v>58.78</v>
      </c>
      <c r="BW7" s="38">
        <v>58.53</v>
      </c>
      <c r="BX7" s="38">
        <v>57.93</v>
      </c>
      <c r="BY7" s="38">
        <v>57.03</v>
      </c>
      <c r="BZ7" s="38">
        <v>55.84</v>
      </c>
      <c r="CA7" s="38">
        <v>59.83</v>
      </c>
      <c r="CB7" s="38">
        <v>368.13</v>
      </c>
      <c r="CC7" s="38">
        <v>413.62</v>
      </c>
      <c r="CD7" s="38">
        <v>1159.99</v>
      </c>
      <c r="CE7" s="38">
        <v>613.51</v>
      </c>
      <c r="CF7" s="38">
        <v>439.56</v>
      </c>
      <c r="CG7" s="38">
        <v>257.02999999999997</v>
      </c>
      <c r="CH7" s="38">
        <v>266.57</v>
      </c>
      <c r="CI7" s="38">
        <v>276.93</v>
      </c>
      <c r="CJ7" s="38">
        <v>283.73</v>
      </c>
      <c r="CK7" s="38">
        <v>287.57</v>
      </c>
      <c r="CL7" s="38">
        <v>268.69</v>
      </c>
      <c r="CM7" s="38">
        <v>0</v>
      </c>
      <c r="CN7" s="38">
        <v>0</v>
      </c>
      <c r="CO7" s="38">
        <v>0</v>
      </c>
      <c r="CP7" s="38">
        <v>0</v>
      </c>
      <c r="CQ7" s="38" t="s">
        <v>115</v>
      </c>
      <c r="CR7" s="38">
        <v>61.93</v>
      </c>
      <c r="CS7" s="38">
        <v>58.06</v>
      </c>
      <c r="CT7" s="38">
        <v>59.08</v>
      </c>
      <c r="CU7" s="38">
        <v>58.25</v>
      </c>
      <c r="CV7" s="38">
        <v>61.55</v>
      </c>
      <c r="CW7" s="38">
        <v>61.71</v>
      </c>
      <c r="CX7" s="38">
        <v>100</v>
      </c>
      <c r="CY7" s="38">
        <v>100</v>
      </c>
      <c r="CZ7" s="38">
        <v>8.25</v>
      </c>
      <c r="DA7" s="38">
        <v>17.03</v>
      </c>
      <c r="DB7" s="38">
        <v>35.76</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2018-02-14T01:11:49Z</cp:lastPrinted>
  <dcterms:created xsi:type="dcterms:W3CDTF">2017-12-25T02:39:16Z</dcterms:created>
  <dcterms:modified xsi:type="dcterms:W3CDTF">2018-02-19T05:00:07Z</dcterms:modified>
  <cp:category/>
</cp:coreProperties>
</file>